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Paul/Desktop/"/>
    </mc:Choice>
  </mc:AlternateContent>
  <bookViews>
    <workbookView xWindow="13060" yWindow="460" windowWidth="28800" windowHeight="16560"/>
  </bookViews>
  <sheets>
    <sheet name="Sheet1" sheetId="2" r:id="rId1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2" l="1"/>
  <c r="I28" i="2"/>
  <c r="E30" i="2"/>
  <c r="D30" i="2"/>
  <c r="E28" i="2"/>
  <c r="D28" i="2"/>
  <c r="T24" i="2"/>
  <c r="R24" i="2"/>
  <c r="P24" i="2"/>
  <c r="O24" i="2"/>
  <c r="T23" i="2"/>
  <c r="R23" i="2"/>
  <c r="P23" i="2"/>
  <c r="O23" i="2"/>
  <c r="T22" i="2"/>
  <c r="R22" i="2"/>
  <c r="P22" i="2"/>
  <c r="O22" i="2"/>
  <c r="T21" i="2"/>
  <c r="R21" i="2"/>
  <c r="P21" i="2"/>
  <c r="O21" i="2"/>
  <c r="T20" i="2"/>
  <c r="R20" i="2"/>
  <c r="P20" i="2"/>
  <c r="O20" i="2"/>
  <c r="T19" i="2"/>
  <c r="R19" i="2"/>
  <c r="P19" i="2"/>
  <c r="O19" i="2"/>
  <c r="T18" i="2"/>
  <c r="R18" i="2"/>
  <c r="P18" i="2"/>
  <c r="O18" i="2"/>
  <c r="T17" i="2"/>
  <c r="R17" i="2"/>
  <c r="P17" i="2"/>
  <c r="O17" i="2"/>
  <c r="T16" i="2"/>
  <c r="R16" i="2"/>
  <c r="P16" i="2"/>
  <c r="O16" i="2"/>
  <c r="T15" i="2"/>
  <c r="R15" i="2"/>
  <c r="P15" i="2"/>
  <c r="O15" i="2"/>
  <c r="T14" i="2"/>
  <c r="R14" i="2"/>
  <c r="P14" i="2"/>
  <c r="O14" i="2"/>
  <c r="T13" i="2"/>
  <c r="R13" i="2"/>
  <c r="P13" i="2"/>
  <c r="O13" i="2"/>
  <c r="T12" i="2"/>
  <c r="R12" i="2"/>
  <c r="P12" i="2"/>
  <c r="O12" i="2"/>
  <c r="T11" i="2"/>
  <c r="R11" i="2"/>
  <c r="P11" i="2"/>
  <c r="O11" i="2"/>
  <c r="T10" i="2"/>
  <c r="R10" i="2"/>
  <c r="P10" i="2"/>
  <c r="O10" i="2"/>
  <c r="T9" i="2"/>
  <c r="R9" i="2"/>
  <c r="P9" i="2"/>
  <c r="O9" i="2"/>
  <c r="T8" i="2"/>
  <c r="R8" i="2"/>
  <c r="P8" i="2"/>
  <c r="O8" i="2"/>
  <c r="T7" i="2"/>
  <c r="R7" i="2"/>
  <c r="P7" i="2"/>
  <c r="O7" i="2"/>
  <c r="T6" i="2"/>
  <c r="R6" i="2"/>
  <c r="P6" i="2"/>
  <c r="O6" i="2"/>
  <c r="T5" i="2"/>
  <c r="R5" i="2"/>
  <c r="P5" i="2"/>
  <c r="O5" i="2"/>
  <c r="T4" i="2"/>
  <c r="R4" i="2"/>
  <c r="P4" i="2"/>
  <c r="O4" i="2"/>
</calcChain>
</file>

<file path=xl/sharedStrings.xml><?xml version="1.0" encoding="utf-8"?>
<sst xmlns="http://schemas.openxmlformats.org/spreadsheetml/2006/main" count="34" uniqueCount="30">
  <si>
    <t>HOSP</t>
  </si>
  <si>
    <t>N_ICU</t>
  </si>
  <si>
    <t>N_ED</t>
  </si>
  <si>
    <t>capacity</t>
  </si>
  <si>
    <t>low</t>
  </si>
  <si>
    <t>ED arrival rate</t>
  </si>
  <si>
    <t>high</t>
  </si>
  <si>
    <t>ICU rate</t>
  </si>
  <si>
    <t>service</t>
  </si>
  <si>
    <t>external arrival</t>
  </si>
  <si>
    <t>ED arrival maximum
per period</t>
  </si>
  <si>
    <t>number of 
observations</t>
  </si>
  <si>
    <t>all patients, including external arrival to ICU</t>
  </si>
  <si>
    <t>N_state</t>
  </si>
  <si>
    <t>N_action</t>
  </si>
  <si>
    <t>T_all</t>
  </si>
  <si>
    <t>T_day</t>
  </si>
  <si>
    <t>T_night</t>
  </si>
  <si>
    <t>external_max</t>
  </si>
  <si>
    <t>external_mean</t>
  </si>
  <si>
    <t>external_std</t>
  </si>
  <si>
    <t>to-N_ICU</t>
  </si>
  <si>
    <t>Load against</t>
  </si>
  <si>
    <t>N_ICU-
extern_mean</t>
  </si>
  <si>
    <t>statistics of external arrival to ICU</t>
  </si>
  <si>
    <t>state space</t>
  </si>
  <si>
    <t>small_average</t>
  </si>
  <si>
    <t>low:</t>
  </si>
  <si>
    <t>high:</t>
  </si>
  <si>
    <t>large_average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</si>
</sst>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b/>
      <u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0" fillId="2" borderId="0" xfId="0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5" fillId="0" borderId="0" xfId="0" applyFont="1" applyBorder="1"/>
    <xf numFmtId="0" fontId="0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zoomScale="87" workbookViewId="0">
      <selection activeCell="I36" sqref="I36"/>
    </sheetView>
  </sheetViews>
  <sheetFormatPr baseColWidth="10" defaultRowHeight="15" x14ac:dyDescent="0.2"/>
  <cols>
    <col min="4" max="4" width="12.1640625" customWidth="1"/>
    <col min="5" max="5" width="13.6640625" customWidth="1"/>
    <col min="9" max="9" width="23.5" customWidth="1"/>
    <col min="17" max="17" width="17.1640625" customWidth="1"/>
    <col min="18" max="18" width="16.83203125" customWidth="1"/>
    <col min="19" max="19" width="19.33203125" customWidth="1"/>
    <col min="20" max="20" width="16" customWidth="1"/>
    <col min="21" max="21" width="17.33203125" customWidth="1"/>
  </cols>
  <sheetData>
    <row r="1" spans="1:21" s="2" customFormat="1" x14ac:dyDescent="0.2">
      <c r="A1" s="5" t="s">
        <v>12</v>
      </c>
      <c r="L1" s="8"/>
      <c r="M1" s="7"/>
    </row>
    <row r="2" spans="1:21" s="2" customFormat="1" ht="28.75" customHeight="1" thickBot="1" x14ac:dyDescent="0.25">
      <c r="A2" s="1"/>
      <c r="B2" s="31" t="s">
        <v>3</v>
      </c>
      <c r="C2" s="32"/>
      <c r="D2" s="33" t="s">
        <v>5</v>
      </c>
      <c r="E2" s="27"/>
      <c r="F2" s="31" t="s">
        <v>10</v>
      </c>
      <c r="G2" s="32"/>
      <c r="H2" s="33" t="s">
        <v>7</v>
      </c>
      <c r="I2" s="27"/>
      <c r="J2" s="34" t="s">
        <v>11</v>
      </c>
      <c r="K2" s="35"/>
      <c r="L2" s="36"/>
      <c r="M2" s="28" t="s">
        <v>25</v>
      </c>
      <c r="N2" s="30"/>
      <c r="O2" s="26" t="s">
        <v>22</v>
      </c>
      <c r="P2" s="27"/>
      <c r="Q2" s="28" t="s">
        <v>24</v>
      </c>
      <c r="R2" s="29"/>
      <c r="S2" s="29"/>
      <c r="T2" s="29"/>
      <c r="U2" s="30"/>
    </row>
    <row r="3" spans="1:21" s="2" customFormat="1" ht="31.25" customHeight="1" thickTop="1" thickBot="1" x14ac:dyDescent="0.25">
      <c r="A3" s="3" t="s">
        <v>0</v>
      </c>
      <c r="B3" s="10" t="s">
        <v>2</v>
      </c>
      <c r="C3" s="11" t="s">
        <v>1</v>
      </c>
      <c r="D3" s="10" t="s">
        <v>4</v>
      </c>
      <c r="E3" s="11" t="s">
        <v>6</v>
      </c>
      <c r="F3" s="10" t="s">
        <v>4</v>
      </c>
      <c r="G3" s="11" t="s">
        <v>6</v>
      </c>
      <c r="H3" s="10" t="s">
        <v>8</v>
      </c>
      <c r="I3" s="11" t="s">
        <v>9</v>
      </c>
      <c r="J3" s="12" t="s">
        <v>15</v>
      </c>
      <c r="K3" s="6" t="s">
        <v>16</v>
      </c>
      <c r="L3" s="13" t="s">
        <v>17</v>
      </c>
      <c r="M3" s="14" t="s">
        <v>13</v>
      </c>
      <c r="N3" s="15" t="s">
        <v>14</v>
      </c>
      <c r="O3" s="12" t="s">
        <v>1</v>
      </c>
      <c r="P3" s="16" t="s">
        <v>23</v>
      </c>
      <c r="Q3" s="12" t="s">
        <v>18</v>
      </c>
      <c r="R3" s="6" t="s">
        <v>21</v>
      </c>
      <c r="S3" s="6" t="s">
        <v>19</v>
      </c>
      <c r="T3" s="6" t="s">
        <v>21</v>
      </c>
      <c r="U3" s="15" t="s">
        <v>20</v>
      </c>
    </row>
    <row r="4" spans="1:21" x14ac:dyDescent="0.2">
      <c r="A4" s="2">
        <v>15</v>
      </c>
      <c r="B4" s="2">
        <v>3</v>
      </c>
      <c r="C4" s="2">
        <v>6</v>
      </c>
      <c r="D4" s="4">
        <v>0.04</v>
      </c>
      <c r="E4" s="4">
        <v>8.9999999999999993E-3</v>
      </c>
      <c r="F4" s="2">
        <v>2</v>
      </c>
      <c r="G4" s="2">
        <v>1</v>
      </c>
      <c r="H4" s="4">
        <v>0.03</v>
      </c>
      <c r="I4" s="4">
        <v>0.09</v>
      </c>
      <c r="J4" s="2">
        <v>537</v>
      </c>
      <c r="K4" s="2">
        <v>242</v>
      </c>
      <c r="L4" s="8">
        <v>206</v>
      </c>
      <c r="M4" s="7">
        <v>168</v>
      </c>
      <c r="N4" s="2">
        <v>178</v>
      </c>
      <c r="O4" s="9">
        <f t="shared" ref="O4:O24" si="0">(D4+E4)/C4/H4</f>
        <v>0.27222222222222225</v>
      </c>
      <c r="P4" s="9">
        <f t="shared" ref="P4:P24" si="1">(D4+E4)/(C4-S4)/H4</f>
        <v>0.45244690674053561</v>
      </c>
      <c r="Q4" s="2">
        <v>6</v>
      </c>
      <c r="R4" s="2">
        <f t="shared" ref="R4:R24" si="2">ROUND(Q4/C4, 2)</f>
        <v>1</v>
      </c>
      <c r="S4" s="2">
        <v>2.39</v>
      </c>
      <c r="T4" s="2">
        <f t="shared" ref="T4:T24" si="3">ROUND(S4/C4,2)</f>
        <v>0.4</v>
      </c>
      <c r="U4" s="2">
        <v>1.21</v>
      </c>
    </row>
    <row r="5" spans="1:21" x14ac:dyDescent="0.2">
      <c r="A5" s="2">
        <v>22</v>
      </c>
      <c r="B5" s="2">
        <v>2</v>
      </c>
      <c r="C5" s="2">
        <v>9</v>
      </c>
      <c r="D5" s="4">
        <v>0.08</v>
      </c>
      <c r="E5" s="4">
        <v>2.5000000000000001E-2</v>
      </c>
      <c r="F5" s="2">
        <v>2</v>
      </c>
      <c r="G5" s="2">
        <v>1</v>
      </c>
      <c r="H5" s="4">
        <v>2.4E-2</v>
      </c>
      <c r="I5" s="4">
        <v>8.7999999999999995E-2</v>
      </c>
      <c r="J5" s="2">
        <v>831</v>
      </c>
      <c r="K5" s="2">
        <v>340</v>
      </c>
      <c r="L5" s="8">
        <v>371</v>
      </c>
      <c r="M5" s="7">
        <v>170</v>
      </c>
      <c r="N5" s="2">
        <v>99</v>
      </c>
      <c r="O5" s="9">
        <f t="shared" si="0"/>
        <v>0.4861111111111111</v>
      </c>
      <c r="P5" s="9">
        <f t="shared" si="1"/>
        <v>0.7729681978798586</v>
      </c>
      <c r="Q5" s="2">
        <v>8</v>
      </c>
      <c r="R5" s="2">
        <f t="shared" si="2"/>
        <v>0.89</v>
      </c>
      <c r="S5" s="2">
        <v>3.34</v>
      </c>
      <c r="T5" s="2">
        <f t="shared" si="3"/>
        <v>0.37</v>
      </c>
      <c r="U5" s="2">
        <v>1.57</v>
      </c>
    </row>
    <row r="6" spans="1:21" x14ac:dyDescent="0.2">
      <c r="A6" s="2">
        <v>27</v>
      </c>
      <c r="B6" s="2">
        <v>2</v>
      </c>
      <c r="C6" s="2">
        <v>9</v>
      </c>
      <c r="D6" s="4">
        <v>7.6999999999999999E-2</v>
      </c>
      <c r="E6" s="4">
        <v>1.4E-2</v>
      </c>
      <c r="F6" s="2">
        <v>2</v>
      </c>
      <c r="G6" s="2">
        <v>2</v>
      </c>
      <c r="H6" s="4">
        <v>3.5000000000000003E-2</v>
      </c>
      <c r="I6" s="4">
        <v>0.10199999999999999</v>
      </c>
      <c r="J6" s="2">
        <v>735</v>
      </c>
      <c r="K6" s="2">
        <v>320</v>
      </c>
      <c r="L6" s="8">
        <v>293</v>
      </c>
      <c r="M6" s="7">
        <v>220</v>
      </c>
      <c r="N6" s="2">
        <v>160</v>
      </c>
      <c r="O6" s="9">
        <f t="shared" si="0"/>
        <v>0.28888888888888886</v>
      </c>
      <c r="P6" s="9">
        <f t="shared" si="1"/>
        <v>0.37735849056603765</v>
      </c>
      <c r="Q6" s="2">
        <v>7</v>
      </c>
      <c r="R6" s="2">
        <f t="shared" si="2"/>
        <v>0.78</v>
      </c>
      <c r="S6" s="2">
        <v>2.11</v>
      </c>
      <c r="T6" s="2">
        <f t="shared" si="3"/>
        <v>0.23</v>
      </c>
      <c r="U6" s="2">
        <v>1.37</v>
      </c>
    </row>
    <row r="7" spans="1:21" x14ac:dyDescent="0.2">
      <c r="A7" s="2">
        <v>8</v>
      </c>
      <c r="B7" s="2">
        <v>3</v>
      </c>
      <c r="C7" s="2">
        <v>11</v>
      </c>
      <c r="D7" s="4">
        <v>8.7999999999999995E-2</v>
      </c>
      <c r="E7" s="4">
        <v>2.1000000000000001E-2</v>
      </c>
      <c r="F7" s="2">
        <v>2</v>
      </c>
      <c r="G7" s="2">
        <v>2</v>
      </c>
      <c r="H7" s="4">
        <v>3.1E-2</v>
      </c>
      <c r="I7" s="4">
        <v>0.16800000000000001</v>
      </c>
      <c r="J7" s="2">
        <v>918</v>
      </c>
      <c r="K7" s="2">
        <v>353</v>
      </c>
      <c r="L7" s="8">
        <v>410</v>
      </c>
      <c r="M7" s="7">
        <v>360</v>
      </c>
      <c r="N7" s="2">
        <v>272</v>
      </c>
      <c r="O7" s="9">
        <f t="shared" si="0"/>
        <v>0.31964809384164222</v>
      </c>
      <c r="P7" s="9">
        <f t="shared" si="1"/>
        <v>0.5030227513960035</v>
      </c>
      <c r="Q7" s="2">
        <v>10</v>
      </c>
      <c r="R7" s="2">
        <f t="shared" si="2"/>
        <v>0.91</v>
      </c>
      <c r="S7" s="2">
        <v>4.01</v>
      </c>
      <c r="T7" s="2">
        <f t="shared" si="3"/>
        <v>0.36</v>
      </c>
      <c r="U7" s="2">
        <v>1.95</v>
      </c>
    </row>
    <row r="8" spans="1:21" x14ac:dyDescent="0.2">
      <c r="A8" s="2">
        <v>10</v>
      </c>
      <c r="B8" s="2">
        <v>3</v>
      </c>
      <c r="C8" s="2">
        <v>11</v>
      </c>
      <c r="D8" s="4">
        <v>9.8000000000000004E-2</v>
      </c>
      <c r="E8" s="4">
        <v>2.1000000000000001E-2</v>
      </c>
      <c r="F8" s="2">
        <v>3</v>
      </c>
      <c r="G8" s="2">
        <v>2</v>
      </c>
      <c r="H8" s="4">
        <v>0.03</v>
      </c>
      <c r="I8" s="4">
        <v>0.184</v>
      </c>
      <c r="J8" s="2">
        <v>875</v>
      </c>
      <c r="K8" s="2">
        <v>382</v>
      </c>
      <c r="L8" s="8">
        <v>341</v>
      </c>
      <c r="M8" s="7">
        <v>432</v>
      </c>
      <c r="N8" s="2">
        <v>387</v>
      </c>
      <c r="O8" s="9">
        <f t="shared" si="0"/>
        <v>0.36060606060606065</v>
      </c>
      <c r="P8" s="9">
        <f t="shared" si="1"/>
        <v>0.68508923431203228</v>
      </c>
      <c r="Q8" s="2">
        <v>10</v>
      </c>
      <c r="R8" s="2">
        <f t="shared" si="2"/>
        <v>0.91</v>
      </c>
      <c r="S8" s="2">
        <v>5.21</v>
      </c>
      <c r="T8" s="2">
        <f t="shared" si="3"/>
        <v>0.47</v>
      </c>
      <c r="U8" s="2">
        <v>1.68</v>
      </c>
    </row>
    <row r="9" spans="1:21" x14ac:dyDescent="0.2">
      <c r="A9" s="2">
        <v>21</v>
      </c>
      <c r="B9" s="2">
        <v>3</v>
      </c>
      <c r="C9" s="2">
        <v>11</v>
      </c>
      <c r="D9" s="4">
        <v>0.11899999999999999</v>
      </c>
      <c r="E9" s="4">
        <v>2.5000000000000001E-2</v>
      </c>
      <c r="F9" s="2">
        <v>3</v>
      </c>
      <c r="G9" s="2">
        <v>2</v>
      </c>
      <c r="H9" s="4">
        <v>3.3000000000000002E-2</v>
      </c>
      <c r="I9" s="4">
        <v>0.154</v>
      </c>
      <c r="J9" s="2">
        <v>1145</v>
      </c>
      <c r="K9" s="2">
        <v>487</v>
      </c>
      <c r="L9" s="8">
        <v>485</v>
      </c>
      <c r="M9" s="7">
        <v>432</v>
      </c>
      <c r="N9" s="2">
        <v>387</v>
      </c>
      <c r="O9" s="9">
        <f t="shared" si="0"/>
        <v>0.39669421487603301</v>
      </c>
      <c r="P9" s="9">
        <f t="shared" si="1"/>
        <v>0.56087870997896705</v>
      </c>
      <c r="Q9" s="2">
        <v>8</v>
      </c>
      <c r="R9" s="2">
        <f t="shared" si="2"/>
        <v>0.73</v>
      </c>
      <c r="S9" s="2">
        <v>3.22</v>
      </c>
      <c r="T9" s="2">
        <f t="shared" si="3"/>
        <v>0.28999999999999998</v>
      </c>
      <c r="U9" s="2">
        <v>1.59</v>
      </c>
    </row>
    <row r="10" spans="1:21" x14ac:dyDescent="0.2">
      <c r="A10" s="2">
        <v>5</v>
      </c>
      <c r="B10" s="2">
        <v>3</v>
      </c>
      <c r="C10" s="2">
        <v>12</v>
      </c>
      <c r="D10" s="4">
        <v>0.13200000000000001</v>
      </c>
      <c r="E10" s="4">
        <v>2.8000000000000001E-2</v>
      </c>
      <c r="F10" s="2">
        <v>3</v>
      </c>
      <c r="G10" s="2">
        <v>2</v>
      </c>
      <c r="H10" s="4">
        <v>0.03</v>
      </c>
      <c r="I10" s="4">
        <v>0.14199999999999999</v>
      </c>
      <c r="J10" s="2">
        <v>1234</v>
      </c>
      <c r="K10" s="2">
        <v>469</v>
      </c>
      <c r="L10" s="8">
        <v>557</v>
      </c>
      <c r="M10" s="7">
        <v>468</v>
      </c>
      <c r="N10" s="2">
        <v>387</v>
      </c>
      <c r="O10" s="9">
        <f t="shared" si="0"/>
        <v>0.44444444444444448</v>
      </c>
      <c r="P10" s="9">
        <f t="shared" si="1"/>
        <v>0.63416567578279837</v>
      </c>
      <c r="Q10" s="2">
        <v>9</v>
      </c>
      <c r="R10" s="2">
        <f t="shared" si="2"/>
        <v>0.75</v>
      </c>
      <c r="S10" s="2">
        <v>3.59</v>
      </c>
      <c r="T10" s="2">
        <f t="shared" si="3"/>
        <v>0.3</v>
      </c>
      <c r="U10" s="2">
        <v>1.67</v>
      </c>
    </row>
    <row r="11" spans="1:21" x14ac:dyDescent="0.2">
      <c r="A11" s="2">
        <v>14</v>
      </c>
      <c r="B11" s="2">
        <v>3</v>
      </c>
      <c r="C11" s="2">
        <v>12</v>
      </c>
      <c r="D11" s="4">
        <v>8.1000000000000003E-2</v>
      </c>
      <c r="E11" s="4">
        <v>1.7999999999999999E-2</v>
      </c>
      <c r="F11" s="2">
        <v>2</v>
      </c>
      <c r="G11" s="2">
        <v>1</v>
      </c>
      <c r="H11" s="4">
        <v>4.8000000000000001E-2</v>
      </c>
      <c r="I11" s="4">
        <v>0.27100000000000002</v>
      </c>
      <c r="J11" s="2">
        <v>727</v>
      </c>
      <c r="K11" s="2">
        <v>283</v>
      </c>
      <c r="L11" s="8">
        <v>328</v>
      </c>
      <c r="M11" s="7">
        <v>312</v>
      </c>
      <c r="N11" s="2">
        <v>178</v>
      </c>
      <c r="O11" s="9">
        <f t="shared" si="0"/>
        <v>0.171875</v>
      </c>
      <c r="P11" s="9">
        <f t="shared" si="1"/>
        <v>0.26107594936708861</v>
      </c>
      <c r="Q11" s="2">
        <v>10</v>
      </c>
      <c r="R11" s="2">
        <f t="shared" si="2"/>
        <v>0.83</v>
      </c>
      <c r="S11" s="2">
        <v>4.0999999999999996</v>
      </c>
      <c r="T11" s="2">
        <f t="shared" si="3"/>
        <v>0.34</v>
      </c>
      <c r="U11" s="2">
        <v>1.99</v>
      </c>
    </row>
    <row r="12" spans="1:21" s="21" customFormat="1" x14ac:dyDescent="0.2">
      <c r="A12" s="17">
        <v>11</v>
      </c>
      <c r="B12" s="17">
        <v>5</v>
      </c>
      <c r="C12" s="17">
        <v>16</v>
      </c>
      <c r="D12" s="18">
        <v>0.161</v>
      </c>
      <c r="E12" s="18">
        <v>4.1000000000000002E-2</v>
      </c>
      <c r="F12" s="17">
        <v>4</v>
      </c>
      <c r="G12" s="17">
        <v>2</v>
      </c>
      <c r="H12" s="18">
        <v>2.8000000000000001E-2</v>
      </c>
      <c r="I12" s="18">
        <v>0.27600000000000002</v>
      </c>
      <c r="J12" s="17">
        <v>1770</v>
      </c>
      <c r="K12" s="17">
        <v>671</v>
      </c>
      <c r="L12" s="19">
        <v>748</v>
      </c>
      <c r="M12" s="17">
        <v>1105</v>
      </c>
      <c r="N12" s="17">
        <v>1125</v>
      </c>
      <c r="O12" s="20">
        <f t="shared" si="0"/>
        <v>0.45089285714285715</v>
      </c>
      <c r="P12" s="20">
        <f t="shared" si="1"/>
        <v>0.6930149581446412</v>
      </c>
      <c r="Q12" s="17">
        <v>12</v>
      </c>
      <c r="R12" s="17">
        <f t="shared" si="2"/>
        <v>0.75</v>
      </c>
      <c r="S12" s="17">
        <v>5.59</v>
      </c>
      <c r="T12" s="17">
        <f t="shared" si="3"/>
        <v>0.35</v>
      </c>
      <c r="U12" s="17">
        <v>2.2799999999999998</v>
      </c>
    </row>
    <row r="13" spans="1:21" s="21" customFormat="1" x14ac:dyDescent="0.2">
      <c r="A13" s="17">
        <v>17</v>
      </c>
      <c r="B13" s="17">
        <v>3</v>
      </c>
      <c r="C13" s="17">
        <v>16</v>
      </c>
      <c r="D13" s="18">
        <v>0.155</v>
      </c>
      <c r="E13" s="18">
        <v>3.7999999999999999E-2</v>
      </c>
      <c r="F13" s="17">
        <v>3</v>
      </c>
      <c r="G13" s="17">
        <v>2</v>
      </c>
      <c r="H13" s="18">
        <v>2.8000000000000001E-2</v>
      </c>
      <c r="I13" s="18">
        <v>0.161</v>
      </c>
      <c r="J13" s="17">
        <v>1500</v>
      </c>
      <c r="K13" s="17">
        <v>679</v>
      </c>
      <c r="L13" s="19">
        <v>624</v>
      </c>
      <c r="M13" s="17">
        <v>612</v>
      </c>
      <c r="N13" s="17">
        <v>387</v>
      </c>
      <c r="O13" s="20">
        <f t="shared" si="0"/>
        <v>0.43080357142857145</v>
      </c>
      <c r="P13" s="20">
        <f t="shared" si="1"/>
        <v>0.56130758492322019</v>
      </c>
      <c r="Q13" s="17">
        <v>10</v>
      </c>
      <c r="R13" s="17">
        <f t="shared" si="2"/>
        <v>0.63</v>
      </c>
      <c r="S13" s="17">
        <v>3.72</v>
      </c>
      <c r="T13" s="17">
        <f t="shared" si="3"/>
        <v>0.23</v>
      </c>
      <c r="U13" s="17">
        <v>1.86</v>
      </c>
    </row>
    <row r="14" spans="1:21" s="21" customFormat="1" x14ac:dyDescent="0.2">
      <c r="A14" s="17">
        <v>20</v>
      </c>
      <c r="B14" s="17">
        <v>3</v>
      </c>
      <c r="C14" s="17">
        <v>16</v>
      </c>
      <c r="D14" s="18">
        <v>0.10100000000000001</v>
      </c>
      <c r="E14" s="18">
        <v>2.1999999999999999E-2</v>
      </c>
      <c r="F14" s="17">
        <v>3</v>
      </c>
      <c r="G14" s="17">
        <v>2</v>
      </c>
      <c r="H14" s="18">
        <v>3.1E-2</v>
      </c>
      <c r="I14" s="18">
        <v>0.16800000000000001</v>
      </c>
      <c r="J14" s="17">
        <v>945</v>
      </c>
      <c r="K14" s="17">
        <v>393</v>
      </c>
      <c r="L14" s="19">
        <v>399</v>
      </c>
      <c r="M14" s="17">
        <v>612</v>
      </c>
      <c r="N14" s="17">
        <v>387</v>
      </c>
      <c r="O14" s="20">
        <f t="shared" si="0"/>
        <v>0.24798387096774194</v>
      </c>
      <c r="P14" s="20">
        <f t="shared" si="1"/>
        <v>0.32900016048788316</v>
      </c>
      <c r="Q14" s="17">
        <v>12</v>
      </c>
      <c r="R14" s="17">
        <f t="shared" si="2"/>
        <v>0.75</v>
      </c>
      <c r="S14" s="17">
        <v>3.94</v>
      </c>
      <c r="T14" s="17">
        <f t="shared" si="3"/>
        <v>0.25</v>
      </c>
      <c r="U14" s="17">
        <v>1.91</v>
      </c>
    </row>
    <row r="15" spans="1:21" s="21" customFormat="1" x14ac:dyDescent="0.2">
      <c r="A15" s="17">
        <v>28</v>
      </c>
      <c r="B15" s="17">
        <v>4</v>
      </c>
      <c r="C15" s="17">
        <v>16</v>
      </c>
      <c r="D15" s="18">
        <v>7.4999999999999997E-2</v>
      </c>
      <c r="E15" s="18">
        <v>1.7000000000000001E-2</v>
      </c>
      <c r="F15" s="17">
        <v>3</v>
      </c>
      <c r="G15" s="17">
        <v>2</v>
      </c>
      <c r="H15" s="18">
        <v>2.5999999999999999E-2</v>
      </c>
      <c r="I15" s="18">
        <v>0.20699999999999999</v>
      </c>
      <c r="J15" s="17">
        <v>1227</v>
      </c>
      <c r="K15" s="17">
        <v>584</v>
      </c>
      <c r="L15" s="19">
        <v>463</v>
      </c>
      <c r="M15" s="17">
        <v>782</v>
      </c>
      <c r="N15" s="17">
        <v>593</v>
      </c>
      <c r="O15" s="20">
        <f t="shared" si="0"/>
        <v>0.22115384615384617</v>
      </c>
      <c r="P15" s="20">
        <f t="shared" si="1"/>
        <v>0.35278779047472958</v>
      </c>
      <c r="Q15" s="17">
        <v>13</v>
      </c>
      <c r="R15" s="17">
        <f t="shared" si="2"/>
        <v>0.81</v>
      </c>
      <c r="S15" s="17">
        <v>5.97</v>
      </c>
      <c r="T15" s="17">
        <f t="shared" si="3"/>
        <v>0.37</v>
      </c>
      <c r="U15" s="17">
        <v>2.34</v>
      </c>
    </row>
    <row r="16" spans="1:21" x14ac:dyDescent="0.2">
      <c r="A16" s="2">
        <v>2</v>
      </c>
      <c r="B16" s="2">
        <v>6</v>
      </c>
      <c r="C16" s="2">
        <v>21</v>
      </c>
      <c r="D16" s="4">
        <v>0.17899999999999999</v>
      </c>
      <c r="E16" s="4">
        <v>5.0999999999999997E-2</v>
      </c>
      <c r="F16" s="2">
        <v>3</v>
      </c>
      <c r="G16" s="2">
        <v>2</v>
      </c>
      <c r="H16" s="4">
        <v>3.5000000000000003E-2</v>
      </c>
      <c r="I16" s="4">
        <v>0.38600000000000001</v>
      </c>
      <c r="J16" s="2">
        <v>2113</v>
      </c>
      <c r="K16" s="2">
        <v>930</v>
      </c>
      <c r="L16" s="8">
        <v>839</v>
      </c>
      <c r="M16" s="7">
        <v>1518</v>
      </c>
      <c r="N16" s="2">
        <v>1215</v>
      </c>
      <c r="O16" s="9">
        <f t="shared" si="0"/>
        <v>0.31292517006802717</v>
      </c>
      <c r="P16" s="9">
        <f t="shared" si="1"/>
        <v>0.56166056166056155</v>
      </c>
      <c r="Q16" s="2">
        <v>18</v>
      </c>
      <c r="R16" s="2">
        <f t="shared" si="2"/>
        <v>0.86</v>
      </c>
      <c r="S16" s="2">
        <v>9.3000000000000007</v>
      </c>
      <c r="T16" s="2">
        <f t="shared" si="3"/>
        <v>0.44</v>
      </c>
      <c r="U16" s="2">
        <v>2.88</v>
      </c>
    </row>
    <row r="17" spans="1:21" x14ac:dyDescent="0.2">
      <c r="A17" s="2">
        <v>9</v>
      </c>
      <c r="B17" s="2">
        <v>4</v>
      </c>
      <c r="C17" s="2">
        <v>21</v>
      </c>
      <c r="D17" s="4">
        <v>0.18</v>
      </c>
      <c r="E17" s="4">
        <v>4.4999999999999998E-2</v>
      </c>
      <c r="F17" s="2">
        <v>4</v>
      </c>
      <c r="G17" s="2">
        <v>2</v>
      </c>
      <c r="H17" s="4">
        <v>3.5999999999999997E-2</v>
      </c>
      <c r="I17" s="4">
        <v>0.34399999999999997</v>
      </c>
      <c r="J17" s="2">
        <v>1775</v>
      </c>
      <c r="K17" s="2">
        <v>703</v>
      </c>
      <c r="L17" s="8">
        <v>773</v>
      </c>
      <c r="M17" s="7">
        <v>1166</v>
      </c>
      <c r="N17" s="2">
        <v>785</v>
      </c>
      <c r="O17" s="9">
        <f t="shared" si="0"/>
        <v>0.29761904761904762</v>
      </c>
      <c r="P17" s="9">
        <f t="shared" si="1"/>
        <v>0.45061283345349668</v>
      </c>
      <c r="Q17" s="2">
        <v>14</v>
      </c>
      <c r="R17" s="2">
        <f t="shared" si="2"/>
        <v>0.67</v>
      </c>
      <c r="S17" s="2">
        <v>7.13</v>
      </c>
      <c r="T17" s="2">
        <f t="shared" si="3"/>
        <v>0.34</v>
      </c>
      <c r="U17" s="2">
        <v>2.65</v>
      </c>
    </row>
    <row r="18" spans="1:21" x14ac:dyDescent="0.2">
      <c r="A18" s="2">
        <v>16</v>
      </c>
      <c r="B18" s="2">
        <v>4</v>
      </c>
      <c r="C18" s="2">
        <v>23</v>
      </c>
      <c r="D18" s="4">
        <v>0.15</v>
      </c>
      <c r="E18" s="4">
        <v>3.5999999999999997E-2</v>
      </c>
      <c r="F18" s="2">
        <v>4</v>
      </c>
      <c r="G18" s="2">
        <v>2</v>
      </c>
      <c r="H18" s="4">
        <v>2.7E-2</v>
      </c>
      <c r="I18" s="4">
        <v>0.29099999999999998</v>
      </c>
      <c r="J18" s="2">
        <v>1536</v>
      </c>
      <c r="K18" s="2">
        <v>574</v>
      </c>
      <c r="L18" s="8">
        <v>713</v>
      </c>
      <c r="M18" s="7">
        <v>1272</v>
      </c>
      <c r="N18" s="2">
        <v>785</v>
      </c>
      <c r="O18" s="9">
        <f t="shared" si="0"/>
        <v>0.29951690821256038</v>
      </c>
      <c r="P18" s="9">
        <f t="shared" si="1"/>
        <v>0.53196053196053206</v>
      </c>
      <c r="Q18" s="2">
        <v>18</v>
      </c>
      <c r="R18" s="2">
        <f t="shared" si="2"/>
        <v>0.78</v>
      </c>
      <c r="S18" s="2">
        <v>10.050000000000001</v>
      </c>
      <c r="T18" s="2">
        <f t="shared" si="3"/>
        <v>0.44</v>
      </c>
      <c r="U18" s="2">
        <v>3</v>
      </c>
    </row>
    <row r="19" spans="1:21" x14ac:dyDescent="0.2">
      <c r="A19" s="2">
        <v>13</v>
      </c>
      <c r="B19" s="2">
        <v>5</v>
      </c>
      <c r="C19" s="2">
        <v>24</v>
      </c>
      <c r="D19" s="4">
        <v>0.24099999999999999</v>
      </c>
      <c r="E19" s="4">
        <v>0.05</v>
      </c>
      <c r="F19" s="2">
        <v>4</v>
      </c>
      <c r="G19" s="2">
        <v>2</v>
      </c>
      <c r="H19" s="4">
        <v>3.6999999999999998E-2</v>
      </c>
      <c r="I19" s="4">
        <v>0.47</v>
      </c>
      <c r="J19" s="2">
        <v>2381</v>
      </c>
      <c r="K19" s="2">
        <v>1086</v>
      </c>
      <c r="L19" s="8">
        <v>861</v>
      </c>
      <c r="M19" s="7">
        <v>1625</v>
      </c>
      <c r="N19" s="2">
        <v>1125</v>
      </c>
      <c r="O19" s="9">
        <f t="shared" si="0"/>
        <v>0.32770270270270269</v>
      </c>
      <c r="P19" s="9">
        <f t="shared" si="1"/>
        <v>0.51070551070551062</v>
      </c>
      <c r="Q19" s="2">
        <v>18</v>
      </c>
      <c r="R19" s="2">
        <f t="shared" si="2"/>
        <v>0.75</v>
      </c>
      <c r="S19" s="2">
        <v>8.6</v>
      </c>
      <c r="T19" s="2">
        <f t="shared" si="3"/>
        <v>0.36</v>
      </c>
      <c r="U19" s="2">
        <v>2.92</v>
      </c>
    </row>
    <row r="20" spans="1:21" x14ac:dyDescent="0.2">
      <c r="A20" s="2">
        <v>25</v>
      </c>
      <c r="B20" s="2">
        <v>3</v>
      </c>
      <c r="C20" s="2">
        <v>25</v>
      </c>
      <c r="D20" s="4">
        <v>0.14599999999999999</v>
      </c>
      <c r="E20" s="4">
        <v>3.9E-2</v>
      </c>
      <c r="F20" s="2">
        <v>3</v>
      </c>
      <c r="G20" s="2">
        <v>2</v>
      </c>
      <c r="H20" s="4">
        <v>0.03</v>
      </c>
      <c r="I20" s="4">
        <v>0.20799999999999999</v>
      </c>
      <c r="J20" s="2">
        <v>1092</v>
      </c>
      <c r="K20" s="2">
        <v>456</v>
      </c>
      <c r="L20" s="8">
        <v>464</v>
      </c>
      <c r="M20" s="7">
        <v>936</v>
      </c>
      <c r="N20" s="2">
        <v>387</v>
      </c>
      <c r="O20" s="9">
        <f t="shared" si="0"/>
        <v>0.24666666666666667</v>
      </c>
      <c r="P20" s="9">
        <f t="shared" si="1"/>
        <v>0.34644194756554303</v>
      </c>
      <c r="Q20" s="2">
        <v>17</v>
      </c>
      <c r="R20" s="2">
        <f t="shared" si="2"/>
        <v>0.68</v>
      </c>
      <c r="S20" s="2">
        <v>7.2</v>
      </c>
      <c r="T20" s="2">
        <f t="shared" si="3"/>
        <v>0.28999999999999998</v>
      </c>
      <c r="U20" s="2">
        <v>2.85</v>
      </c>
    </row>
    <row r="21" spans="1:21" x14ac:dyDescent="0.2">
      <c r="A21" s="2">
        <v>3</v>
      </c>
      <c r="B21" s="2">
        <v>5</v>
      </c>
      <c r="C21" s="2">
        <v>26</v>
      </c>
      <c r="D21" s="4">
        <v>0.183</v>
      </c>
      <c r="E21" s="4">
        <v>4.7E-2</v>
      </c>
      <c r="F21" s="2">
        <v>3</v>
      </c>
      <c r="G21" s="2">
        <v>2</v>
      </c>
      <c r="H21" s="4">
        <v>2.5999999999999999E-2</v>
      </c>
      <c r="I21" s="4">
        <v>0.41</v>
      </c>
      <c r="J21" s="2">
        <v>2343</v>
      </c>
      <c r="K21" s="2">
        <v>1014</v>
      </c>
      <c r="L21" s="8">
        <v>918</v>
      </c>
      <c r="M21" s="7">
        <v>1539</v>
      </c>
      <c r="N21" s="2">
        <v>865</v>
      </c>
      <c r="O21" s="9">
        <f t="shared" si="0"/>
        <v>0.34023668639053256</v>
      </c>
      <c r="P21" s="9">
        <f t="shared" si="1"/>
        <v>0.65333484831269173</v>
      </c>
      <c r="Q21" s="2">
        <v>21</v>
      </c>
      <c r="R21" s="2">
        <f t="shared" si="2"/>
        <v>0.81</v>
      </c>
      <c r="S21" s="2">
        <v>12.46</v>
      </c>
      <c r="T21" s="2">
        <f t="shared" si="3"/>
        <v>0.48</v>
      </c>
      <c r="U21" s="2">
        <v>2.96</v>
      </c>
    </row>
    <row r="22" spans="1:21" x14ac:dyDescent="0.2">
      <c r="A22" s="2">
        <v>7</v>
      </c>
      <c r="B22" s="2">
        <v>8</v>
      </c>
      <c r="C22" s="2">
        <v>31</v>
      </c>
      <c r="D22" s="4">
        <v>0.254</v>
      </c>
      <c r="E22" s="4">
        <v>7.2999999999999995E-2</v>
      </c>
      <c r="F22" s="2">
        <v>3</v>
      </c>
      <c r="G22" s="2">
        <v>2</v>
      </c>
      <c r="H22" s="4">
        <v>3.1E-2</v>
      </c>
      <c r="I22" s="4">
        <v>0.57099999999999995</v>
      </c>
      <c r="J22" s="2">
        <v>2505</v>
      </c>
      <c r="K22" s="2">
        <v>1047</v>
      </c>
      <c r="L22" s="8">
        <v>1055</v>
      </c>
      <c r="M22" s="7">
        <v>3072</v>
      </c>
      <c r="N22" s="2">
        <v>2202</v>
      </c>
      <c r="O22" s="9">
        <f t="shared" si="0"/>
        <v>0.34027055150884494</v>
      </c>
      <c r="P22" s="9">
        <f t="shared" si="1"/>
        <v>0.62453446398899903</v>
      </c>
      <c r="Q22" s="2">
        <v>25</v>
      </c>
      <c r="R22" s="2">
        <f t="shared" si="2"/>
        <v>0.81</v>
      </c>
      <c r="S22" s="2">
        <v>14.11</v>
      </c>
      <c r="T22" s="2">
        <f t="shared" si="3"/>
        <v>0.46</v>
      </c>
      <c r="U22" s="2">
        <v>3.58</v>
      </c>
    </row>
    <row r="23" spans="1:21" x14ac:dyDescent="0.2">
      <c r="A23" s="2">
        <v>24</v>
      </c>
      <c r="B23" s="2">
        <v>3</v>
      </c>
      <c r="C23" s="2">
        <v>31</v>
      </c>
      <c r="D23" s="4">
        <v>0.11600000000000001</v>
      </c>
      <c r="E23" s="4">
        <v>2.8000000000000001E-2</v>
      </c>
      <c r="F23" s="2">
        <v>3</v>
      </c>
      <c r="G23" s="2">
        <v>2</v>
      </c>
      <c r="H23" s="4">
        <v>3.4000000000000002E-2</v>
      </c>
      <c r="I23" s="4">
        <v>0.58299999999999996</v>
      </c>
      <c r="J23" s="2">
        <v>1113</v>
      </c>
      <c r="K23" s="2">
        <v>466</v>
      </c>
      <c r="L23" s="8">
        <v>471</v>
      </c>
      <c r="M23" s="7">
        <v>1152</v>
      </c>
      <c r="N23" s="2">
        <v>387</v>
      </c>
      <c r="O23" s="9">
        <f t="shared" si="0"/>
        <v>0.13662239089184061</v>
      </c>
      <c r="P23" s="9">
        <f t="shared" si="1"/>
        <v>0.24064171122994651</v>
      </c>
      <c r="Q23" s="2">
        <v>25</v>
      </c>
      <c r="R23" s="2">
        <f t="shared" si="2"/>
        <v>0.81</v>
      </c>
      <c r="S23" s="2">
        <v>13.4</v>
      </c>
      <c r="T23" s="2">
        <f t="shared" si="3"/>
        <v>0.43</v>
      </c>
      <c r="U23" s="2">
        <v>4.0599999999999996</v>
      </c>
    </row>
    <row r="24" spans="1:21" x14ac:dyDescent="0.2">
      <c r="A24" s="2">
        <v>19</v>
      </c>
      <c r="B24" s="2">
        <v>4</v>
      </c>
      <c r="C24" s="2">
        <v>36</v>
      </c>
      <c r="D24" s="4">
        <v>0.21</v>
      </c>
      <c r="E24" s="4">
        <v>6.3E-2</v>
      </c>
      <c r="F24" s="2">
        <v>3</v>
      </c>
      <c r="G24" s="2">
        <v>2</v>
      </c>
      <c r="H24" s="4">
        <v>2.5999999999999999E-2</v>
      </c>
      <c r="I24" s="4">
        <v>0.56999999999999995</v>
      </c>
      <c r="J24" s="2">
        <v>2193</v>
      </c>
      <c r="K24" s="2">
        <v>883</v>
      </c>
      <c r="L24" s="8">
        <v>916</v>
      </c>
      <c r="M24" s="7">
        <v>1702</v>
      </c>
      <c r="N24" s="2">
        <v>593</v>
      </c>
      <c r="O24" s="9">
        <f t="shared" si="0"/>
        <v>0.29166666666666674</v>
      </c>
      <c r="P24" s="9">
        <f t="shared" si="1"/>
        <v>0.61082024432809778</v>
      </c>
      <c r="Q24" s="2">
        <v>31</v>
      </c>
      <c r="R24" s="2">
        <f t="shared" si="2"/>
        <v>0.86</v>
      </c>
      <c r="S24" s="2">
        <v>18.809999999999999</v>
      </c>
      <c r="T24" s="2">
        <f t="shared" si="3"/>
        <v>0.52</v>
      </c>
      <c r="U24" s="2">
        <v>3.69</v>
      </c>
    </row>
    <row r="27" spans="1:21" x14ac:dyDescent="0.2">
      <c r="D27" s="23" t="s">
        <v>26</v>
      </c>
      <c r="E27" s="25" t="s">
        <v>29</v>
      </c>
    </row>
    <row r="28" spans="1:21" x14ac:dyDescent="0.2">
      <c r="C28" s="22" t="s">
        <v>27</v>
      </c>
      <c r="D28" s="24">
        <f>AVERAGE(D4:D11)</f>
        <v>8.9374999999999996E-2</v>
      </c>
      <c r="E28" s="24">
        <f>AVERAGE(D16:D24)</f>
        <v>0.18433333333333335</v>
      </c>
      <c r="I28" s="24">
        <f>MIN(I4:I11)</f>
        <v>8.7999999999999995E-2</v>
      </c>
    </row>
    <row r="30" spans="1:21" x14ac:dyDescent="0.2">
      <c r="C30" s="22" t="s">
        <v>28</v>
      </c>
      <c r="D30" s="24">
        <f>AVERAGE(E4:E11)</f>
        <v>2.0125000000000001E-2</v>
      </c>
      <c r="E30" s="24">
        <f>AVERAGE(E16:E24)</f>
        <v>4.8000000000000008E-2</v>
      </c>
      <c r="I30" s="24">
        <f>MIN(I16:I24)</f>
        <v>0.20799999999999999</v>
      </c>
    </row>
  </sheetData>
  <mergeCells count="8">
    <mergeCell ref="O2:P2"/>
    <mergeCell ref="Q2:U2"/>
    <mergeCell ref="B2:C2"/>
    <mergeCell ref="D2:E2"/>
    <mergeCell ref="F2:G2"/>
    <mergeCell ref="H2:I2"/>
    <mergeCell ref="J2:L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</dc:creator>
  <cp:lastModifiedBy>Microsoft Office User</cp:lastModifiedBy>
  <cp:lastPrinted>2017-10-03T04:03:36Z</cp:lastPrinted>
  <dcterms:created xsi:type="dcterms:W3CDTF">2017-09-22T05:36:55Z</dcterms:created>
  <dcterms:modified xsi:type="dcterms:W3CDTF">2018-09-04T02:04:58Z</dcterms:modified>
</cp:coreProperties>
</file>