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Visio ou pas
	-Paul Massias</t>
      </text>
    </comment>
  </commentList>
</comments>
</file>

<file path=xl/sharedStrings.xml><?xml version="1.0" encoding="utf-8"?>
<sst xmlns="http://schemas.openxmlformats.org/spreadsheetml/2006/main" count="24" uniqueCount="22">
  <si>
    <t>Paramètres fixes</t>
  </si>
  <si>
    <t>Emissions (kgCO2)</t>
  </si>
  <si>
    <t>Gain (kgCO2)</t>
  </si>
  <si>
    <t>consommation d'un acte de télémédecine</t>
  </si>
  <si>
    <t>consommation du déplacement du patient chez le médecin</t>
  </si>
  <si>
    <t>consommation du déplacement du patient aux urgences (48% en moyenne)</t>
  </si>
  <si>
    <r>
      <rPr>
        <rFont val="Arial"/>
        <color rgb="FF000000"/>
        <sz val="11.0"/>
      </rPr>
      <t>consommation déplacement HAD</t>
    </r>
    <r>
      <rPr>
        <rFont val="Arial"/>
        <b/>
        <color rgb="FF000000"/>
        <sz val="11.0"/>
      </rPr>
      <t xml:space="preserve"> </t>
    </r>
  </si>
  <si>
    <t>Paramètres variables</t>
  </si>
  <si>
    <t>Emissions</t>
  </si>
  <si>
    <t>Gain</t>
  </si>
  <si>
    <t>consommation pour l’envoi et l'achivage d’un fichier (kgCO2/Mo)</t>
  </si>
  <si>
    <t>Taille des fichiers (Mo)</t>
  </si>
  <si>
    <t>consommation du déplacement du patient chez un spécialiste</t>
  </si>
  <si>
    <t>Envoi du patient chez le spécialiste évité ?</t>
  </si>
  <si>
    <t>oui</t>
  </si>
  <si>
    <t>consommation d'une visio (kgCO2/min)</t>
  </si>
  <si>
    <t>Temps de la visio (min)</t>
  </si>
  <si>
    <t>Totaux avec valeurs fixes</t>
  </si>
  <si>
    <t>Gains totaux</t>
  </si>
  <si>
    <t>Total téléconsultation</t>
  </si>
  <si>
    <t>Total téléconsultation assistée</t>
  </si>
  <si>
    <t>Total téléexpertise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</si>
</sst>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Border="1" applyFont="1"/>
    <xf borderId="0" fillId="0" fontId="2" numFmtId="0" xfId="0" applyFont="1"/>
    <xf borderId="5" fillId="0" fontId="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4" fillId="0" fontId="5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right" vertical="bottom"/>
    </xf>
    <xf borderId="5" fillId="3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5" fillId="4" fontId="2" numFmtId="0" xfId="0" applyBorder="1" applyFill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4" fontId="2" numFmtId="0" xfId="0" applyBorder="1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65.13"/>
    <col customWidth="1" min="3" max="3" width="15.88"/>
    <col customWidth="1" min="5" max="5" width="14.88"/>
  </cols>
  <sheetData>
    <row r="2">
      <c r="B2" s="1" t="s">
        <v>0</v>
      </c>
      <c r="C2" s="2" t="s">
        <v>1</v>
      </c>
      <c r="D2" s="3" t="s">
        <v>2</v>
      </c>
    </row>
    <row r="3">
      <c r="B3" s="4" t="s">
        <v>3</v>
      </c>
      <c r="C3" s="5">
        <v>8.205E-4</v>
      </c>
      <c r="D3" s="6"/>
      <c r="G3" s="5">
        <v>1.0</v>
      </c>
      <c r="H3" s="7">
        <f>H4/G4</f>
        <v>0.0390625</v>
      </c>
    </row>
    <row r="4">
      <c r="B4" s="4" t="s">
        <v>4</v>
      </c>
      <c r="D4" s="8">
        <f>0.193*10*2</f>
        <v>3.86</v>
      </c>
      <c r="G4" s="5">
        <v>1024.0</v>
      </c>
      <c r="H4" s="5">
        <v>40.0</v>
      </c>
    </row>
    <row r="5">
      <c r="B5" s="4" t="s">
        <v>5</v>
      </c>
      <c r="D5" s="8">
        <f>0.193*20*2*0.48</f>
        <v>3.7056</v>
      </c>
    </row>
    <row r="6">
      <c r="B6" s="9" t="s">
        <v>6</v>
      </c>
      <c r="C6" s="10">
        <f>0.193*8.75</f>
        <v>1.68875</v>
      </c>
      <c r="D6" s="11"/>
    </row>
    <row r="8">
      <c r="B8" s="1" t="s">
        <v>7</v>
      </c>
      <c r="C8" s="2" t="s">
        <v>8</v>
      </c>
      <c r="D8" s="3" t="s">
        <v>9</v>
      </c>
    </row>
    <row r="9">
      <c r="B9" s="4" t="s">
        <v>10</v>
      </c>
      <c r="C9" s="5">
        <v>0.1</v>
      </c>
      <c r="D9" s="6"/>
      <c r="E9" s="12"/>
    </row>
    <row r="10">
      <c r="B10" s="13" t="s">
        <v>11</v>
      </c>
      <c r="C10" s="14">
        <v>8.0</v>
      </c>
      <c r="D10" s="6"/>
    </row>
    <row r="11">
      <c r="B11" s="15" t="s">
        <v>12</v>
      </c>
      <c r="C11" s="16"/>
      <c r="D11" s="17">
        <f>0.193*19.85*2</f>
        <v>7.6621</v>
      </c>
    </row>
    <row r="12">
      <c r="B12" s="13" t="s">
        <v>13</v>
      </c>
      <c r="C12" s="5"/>
      <c r="D12" s="18" t="s">
        <v>14</v>
      </c>
    </row>
    <row r="13">
      <c r="B13" s="19" t="s">
        <v>15</v>
      </c>
      <c r="C13" s="5">
        <v>1.25E-4</v>
      </c>
      <c r="D13" s="8"/>
    </row>
    <row r="14">
      <c r="B14" s="20" t="s">
        <v>16</v>
      </c>
      <c r="C14" s="21">
        <v>0.0</v>
      </c>
      <c r="D14" s="11"/>
    </row>
    <row r="16">
      <c r="B16" s="1" t="s">
        <v>17</v>
      </c>
      <c r="C16" s="2" t="s">
        <v>8</v>
      </c>
      <c r="D16" s="2" t="s">
        <v>9</v>
      </c>
      <c r="E16" s="22" t="s">
        <v>18</v>
      </c>
    </row>
    <row r="17">
      <c r="B17" s="13" t="s">
        <v>19</v>
      </c>
      <c r="C17" s="7">
        <f>C3+C9*C10+C13*C14</f>
        <v>0.8008205</v>
      </c>
      <c r="D17" s="7">
        <f>D4</f>
        <v>3.86</v>
      </c>
      <c r="E17" s="23">
        <f t="shared" ref="E17:E19" si="1">D17-C17</f>
        <v>3.0591795</v>
      </c>
    </row>
    <row r="18">
      <c r="B18" s="13" t="s">
        <v>20</v>
      </c>
      <c r="C18" s="7">
        <f>C17+C6</f>
        <v>2.4895705</v>
      </c>
      <c r="D18" s="7">
        <f>D17</f>
        <v>3.86</v>
      </c>
      <c r="E18" s="23">
        <f t="shared" si="1"/>
        <v>1.3704295</v>
      </c>
    </row>
    <row r="19">
      <c r="B19" s="24" t="s">
        <v>21</v>
      </c>
      <c r="C19" s="25">
        <f>C17</f>
        <v>0.8008205</v>
      </c>
      <c r="D19" s="25">
        <f>IF(D12="oui",D11,0)+D5</f>
        <v>11.3677</v>
      </c>
      <c r="E19" s="26">
        <f t="shared" si="1"/>
        <v>10.5668795</v>
      </c>
    </row>
    <row r="21">
      <c r="B21" s="27"/>
      <c r="C21" s="12"/>
    </row>
    <row r="22">
      <c r="B22" s="5"/>
    </row>
    <row r="23">
      <c r="B23" s="5"/>
    </row>
    <row r="24">
      <c r="B24" s="28"/>
    </row>
  </sheetData>
  <drawing r:id="rId2"/>
  <legacyDrawing r:id="rId3"/>
</worksheet>
</file>