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ale\Documents\my_data\covid19\"/>
    </mc:Choice>
  </mc:AlternateContent>
  <xr:revisionPtr revIDLastSave="0" documentId="13_ncr:1_{5614F15E-40DA-445F-AC22-E5B09FAF580D}" xr6:coauthVersionLast="47" xr6:coauthVersionMax="47" xr10:uidLastSave="{00000000-0000-0000-0000-000000000000}"/>
  <bookViews>
    <workbookView xWindow="-110" yWindow="-110" windowWidth="38620" windowHeight="21220" activeTab="2" xr2:uid="{053FAF20-3824-4683-A740-A17733F2E821}"/>
  </bookViews>
  <sheets>
    <sheet name="Infected" sheetId="1" r:id="rId1"/>
    <sheet name="Hospitalized" sheetId="2" r:id="rId2"/>
    <sheet name="Death" sheetId="3" r:id="rId3"/>
  </sheets>
  <definedNames>
    <definedName name="COVIDDeathData_CountyOfResidence_2021_11_15" localSheetId="2">Death!#REF!</definedName>
    <definedName name="new_file_DeathDataRaw_1" localSheetId="2">Death!$A$1:$X$9</definedName>
    <definedName name="new_file_HospitalDataRaw_1" localSheetId="1">Hospitalized!$A$1:$X$9</definedName>
    <definedName name="new_file_InfectedDataRaw_1" localSheetId="0">Infected!$A$1:$X$9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  <c r="AA10" i="3"/>
  <c r="AA14" i="1"/>
  <c r="AA15" i="1"/>
  <c r="AA16" i="1"/>
  <c r="AA17" i="1"/>
  <c r="AA18" i="1"/>
  <c r="AA19" i="1"/>
  <c r="AA20" i="1"/>
  <c r="AA21" i="1"/>
  <c r="AA22" i="1"/>
  <c r="AA2" i="2"/>
  <c r="AA3" i="2"/>
  <c r="AA4" i="2"/>
  <c r="AA5" i="2"/>
  <c r="AA6" i="2"/>
  <c r="AA7" i="2"/>
  <c r="AA8" i="2"/>
  <c r="AA9" i="2"/>
  <c r="AA10" i="2"/>
  <c r="AA2" i="3"/>
  <c r="AA3" i="3"/>
  <c r="AA4" i="3"/>
  <c r="AA6" i="3"/>
  <c r="AA7" i="3"/>
  <c r="AA8" i="3"/>
  <c r="AA9" i="3"/>
  <c r="AA5" i="3"/>
  <c r="Y10" i="2"/>
  <c r="Y22" i="1"/>
  <c r="B14" i="1"/>
  <c r="B15" i="3" s="1"/>
  <c r="B15" i="1"/>
  <c r="B16" i="1"/>
  <c r="B17" i="3" s="1"/>
  <c r="B17" i="1"/>
  <c r="B18" i="3" s="1"/>
  <c r="B18" i="1"/>
  <c r="B19" i="1"/>
  <c r="B20" i="1"/>
  <c r="B21" i="1"/>
  <c r="C14" i="1"/>
  <c r="D14" i="1"/>
  <c r="E14" i="1"/>
  <c r="E14" i="2" s="1"/>
  <c r="F14" i="1"/>
  <c r="F15" i="3" s="1"/>
  <c r="G14" i="1"/>
  <c r="G15" i="3" s="1"/>
  <c r="H14" i="1"/>
  <c r="H14" i="2" s="1"/>
  <c r="I14" i="1"/>
  <c r="I15" i="3" s="1"/>
  <c r="J14" i="1"/>
  <c r="J15" i="3" s="1"/>
  <c r="K14" i="1"/>
  <c r="K14" i="2" s="1"/>
  <c r="L14" i="1"/>
  <c r="M14" i="1"/>
  <c r="N14" i="1"/>
  <c r="O14" i="1"/>
  <c r="O15" i="3" s="1"/>
  <c r="P14" i="1"/>
  <c r="P14" i="2" s="1"/>
  <c r="Q14" i="1"/>
  <c r="Q15" i="3" s="1"/>
  <c r="R14" i="1"/>
  <c r="R15" i="3" s="1"/>
  <c r="S14" i="1"/>
  <c r="S14" i="2" s="1"/>
  <c r="T14" i="1"/>
  <c r="U14" i="1"/>
  <c r="V14" i="1"/>
  <c r="V15" i="3" s="1"/>
  <c r="W14" i="1"/>
  <c r="X14" i="1"/>
  <c r="X14" i="2" s="1"/>
  <c r="C15" i="1"/>
  <c r="C15" i="2" s="1"/>
  <c r="D15" i="1"/>
  <c r="D16" i="3" s="1"/>
  <c r="E15" i="1"/>
  <c r="E15" i="2" s="1"/>
  <c r="F15" i="1"/>
  <c r="G15" i="1"/>
  <c r="G15" i="2" s="1"/>
  <c r="H15" i="1"/>
  <c r="H16" i="3" s="1"/>
  <c r="I15" i="1"/>
  <c r="J15" i="1"/>
  <c r="K15" i="1"/>
  <c r="L15" i="1"/>
  <c r="L16" i="3" s="1"/>
  <c r="M15" i="1"/>
  <c r="N15" i="1"/>
  <c r="O15" i="1"/>
  <c r="O15" i="2" s="1"/>
  <c r="P15" i="1"/>
  <c r="Q15" i="1"/>
  <c r="Q15" i="2" s="1"/>
  <c r="R15" i="1"/>
  <c r="R15" i="2" s="1"/>
  <c r="S15" i="1"/>
  <c r="S15" i="2" s="1"/>
  <c r="T15" i="1"/>
  <c r="T16" i="3" s="1"/>
  <c r="U15" i="1"/>
  <c r="U15" i="2" s="1"/>
  <c r="V15" i="1"/>
  <c r="W15" i="1"/>
  <c r="X15" i="1"/>
  <c r="X16" i="3" s="1"/>
  <c r="C16" i="1"/>
  <c r="C16" i="2" s="1"/>
  <c r="D16" i="1"/>
  <c r="D16" i="2" s="1"/>
  <c r="E16" i="1"/>
  <c r="E17" i="3" s="1"/>
  <c r="F16" i="1"/>
  <c r="F17" i="3" s="1"/>
  <c r="G16" i="1"/>
  <c r="G17" i="3" s="1"/>
  <c r="H16" i="1"/>
  <c r="I16" i="1"/>
  <c r="J16" i="1"/>
  <c r="J16" i="2" s="1"/>
  <c r="K16" i="1"/>
  <c r="L16" i="1"/>
  <c r="L16" i="2" s="1"/>
  <c r="M16" i="1"/>
  <c r="M17" i="3" s="1"/>
  <c r="N16" i="1"/>
  <c r="N17" i="3" s="1"/>
  <c r="O16" i="1"/>
  <c r="O16" i="2" s="1"/>
  <c r="P16" i="1"/>
  <c r="Q16" i="1"/>
  <c r="R16" i="1"/>
  <c r="S16" i="1"/>
  <c r="T16" i="1"/>
  <c r="U16" i="1"/>
  <c r="V16" i="1"/>
  <c r="V17" i="3" s="1"/>
  <c r="W16" i="1"/>
  <c r="X16" i="1"/>
  <c r="C17" i="1"/>
  <c r="D17" i="1"/>
  <c r="D17" i="2" s="1"/>
  <c r="E17" i="1"/>
  <c r="E17" i="2" s="1"/>
  <c r="F17" i="1"/>
  <c r="F17" i="2" s="1"/>
  <c r="G17" i="1"/>
  <c r="G18" i="3" s="1"/>
  <c r="H17" i="1"/>
  <c r="H18" i="3" s="1"/>
  <c r="I17" i="1"/>
  <c r="I18" i="3" s="1"/>
  <c r="J17" i="1"/>
  <c r="K17" i="1"/>
  <c r="L17" i="1"/>
  <c r="L17" i="2" s="1"/>
  <c r="M17" i="1"/>
  <c r="M17" i="2" s="1"/>
  <c r="N17" i="1"/>
  <c r="N17" i="2" s="1"/>
  <c r="O17" i="1"/>
  <c r="O18" i="3" s="1"/>
  <c r="P17" i="1"/>
  <c r="P18" i="3" s="1"/>
  <c r="Q17" i="1"/>
  <c r="Q17" i="2" s="1"/>
  <c r="R17" i="1"/>
  <c r="S17" i="1"/>
  <c r="T17" i="1"/>
  <c r="U17" i="1"/>
  <c r="V17" i="1"/>
  <c r="V17" i="2" s="1"/>
  <c r="W17" i="1"/>
  <c r="W18" i="3" s="1"/>
  <c r="X17" i="1"/>
  <c r="X18" i="3" s="1"/>
  <c r="C18" i="1"/>
  <c r="C19" i="3" s="1"/>
  <c r="D18" i="1"/>
  <c r="E18" i="1"/>
  <c r="F18" i="1"/>
  <c r="G18" i="1"/>
  <c r="H18" i="1"/>
  <c r="I18" i="1"/>
  <c r="J18" i="1"/>
  <c r="J19" i="3" s="1"/>
  <c r="K18" i="1"/>
  <c r="L18" i="1"/>
  <c r="M18" i="1"/>
  <c r="N18" i="1"/>
  <c r="O18" i="1"/>
  <c r="O18" i="2" s="1"/>
  <c r="P18" i="1"/>
  <c r="P19" i="3" s="1"/>
  <c r="Q18" i="1"/>
  <c r="Q19" i="3" s="1"/>
  <c r="R18" i="1"/>
  <c r="R19" i="3" s="1"/>
  <c r="S18" i="1"/>
  <c r="S19" i="3" s="1"/>
  <c r="T18" i="1"/>
  <c r="U18" i="1"/>
  <c r="V18" i="1"/>
  <c r="V18" i="2" s="1"/>
  <c r="W18" i="1"/>
  <c r="W18" i="2" s="1"/>
  <c r="X18" i="1"/>
  <c r="X19" i="3" s="1"/>
  <c r="C19" i="1"/>
  <c r="C20" i="3" s="1"/>
  <c r="D19" i="1"/>
  <c r="D20" i="3" s="1"/>
  <c r="E19" i="1"/>
  <c r="E20" i="3" s="1"/>
  <c r="F19" i="1"/>
  <c r="G19" i="1"/>
  <c r="H19" i="1"/>
  <c r="I19" i="1"/>
  <c r="J19" i="1"/>
  <c r="K19" i="1"/>
  <c r="K20" i="3" s="1"/>
  <c r="L19" i="1"/>
  <c r="L20" i="3" s="1"/>
  <c r="M19" i="1"/>
  <c r="N19" i="1"/>
  <c r="O19" i="1"/>
  <c r="O19" i="2" s="1"/>
  <c r="P19" i="1"/>
  <c r="P19" i="2" s="1"/>
  <c r="Q19" i="1"/>
  <c r="Q19" i="2" s="1"/>
  <c r="R19" i="1"/>
  <c r="R20" i="3" s="1"/>
  <c r="S19" i="1"/>
  <c r="S20" i="3" s="1"/>
  <c r="T19" i="1"/>
  <c r="T20" i="3" s="1"/>
  <c r="U19" i="1"/>
  <c r="U20" i="3" s="1"/>
  <c r="V19" i="1"/>
  <c r="W19" i="1"/>
  <c r="X19" i="1"/>
  <c r="C20" i="1"/>
  <c r="C21" i="3" s="1"/>
  <c r="D20" i="1"/>
  <c r="D21" i="3" s="1"/>
  <c r="E20" i="1"/>
  <c r="E21" i="3" s="1"/>
  <c r="F20" i="1"/>
  <c r="F21" i="3" s="1"/>
  <c r="G20" i="1"/>
  <c r="G21" i="3" s="1"/>
  <c r="H20" i="1"/>
  <c r="I20" i="1"/>
  <c r="J20" i="1"/>
  <c r="K20" i="1"/>
  <c r="L20" i="1"/>
  <c r="M20" i="1"/>
  <c r="N20" i="1"/>
  <c r="N21" i="3" s="1"/>
  <c r="O20" i="1"/>
  <c r="P20" i="1"/>
  <c r="Q20" i="1"/>
  <c r="R20" i="1"/>
  <c r="R20" i="2" s="1"/>
  <c r="S20" i="1"/>
  <c r="S21" i="3" s="1"/>
  <c r="T20" i="1"/>
  <c r="T21" i="3" s="1"/>
  <c r="U20" i="1"/>
  <c r="U21" i="3" s="1"/>
  <c r="V20" i="1"/>
  <c r="V21" i="3" s="1"/>
  <c r="W20" i="1"/>
  <c r="W21" i="3" s="1"/>
  <c r="X20" i="1"/>
  <c r="C21" i="1"/>
  <c r="D21" i="1"/>
  <c r="D21" i="2" s="1"/>
  <c r="E21" i="1"/>
  <c r="F21" i="1"/>
  <c r="F22" i="3" s="1"/>
  <c r="G21" i="1"/>
  <c r="G22" i="3" s="1"/>
  <c r="H21" i="1"/>
  <c r="H21" i="2" s="1"/>
  <c r="I21" i="1"/>
  <c r="I21" i="2" s="1"/>
  <c r="J21" i="1"/>
  <c r="K21" i="1"/>
  <c r="K21" i="2" s="1"/>
  <c r="L21" i="1"/>
  <c r="M21" i="1"/>
  <c r="N21" i="1"/>
  <c r="O21" i="1"/>
  <c r="P21" i="1"/>
  <c r="P22" i="3" s="1"/>
  <c r="Q21" i="1"/>
  <c r="R21" i="1"/>
  <c r="S21" i="1"/>
  <c r="S21" i="2" s="1"/>
  <c r="T21" i="1"/>
  <c r="T21" i="2" s="1"/>
  <c r="U21" i="1"/>
  <c r="U22" i="3" s="1"/>
  <c r="V21" i="1"/>
  <c r="V22" i="3" s="1"/>
  <c r="W21" i="1"/>
  <c r="W22" i="3" s="1"/>
  <c r="X21" i="1"/>
  <c r="X21" i="2" s="1"/>
  <c r="C14" i="2"/>
  <c r="D14" i="2"/>
  <c r="L14" i="2"/>
  <c r="T15" i="3"/>
  <c r="F16" i="3"/>
  <c r="M16" i="3"/>
  <c r="N15" i="2"/>
  <c r="V16" i="3"/>
  <c r="H17" i="3"/>
  <c r="P17" i="3"/>
  <c r="W17" i="3"/>
  <c r="X17" i="3"/>
  <c r="J18" i="3"/>
  <c r="R18" i="3"/>
  <c r="D19" i="3"/>
  <c r="K19" i="3"/>
  <c r="L19" i="3"/>
  <c r="T19" i="3"/>
  <c r="U18" i="2"/>
  <c r="F20" i="3"/>
  <c r="M20" i="3"/>
  <c r="N20" i="3"/>
  <c r="V20" i="3"/>
  <c r="W19" i="2"/>
  <c r="H20" i="2"/>
  <c r="I20" i="2"/>
  <c r="O21" i="3"/>
  <c r="P20" i="2"/>
  <c r="Q20" i="2"/>
  <c r="X20" i="2"/>
  <c r="C21" i="2"/>
  <c r="J22" i="3"/>
  <c r="Q21" i="2"/>
  <c r="R21" i="2"/>
  <c r="B19" i="3"/>
  <c r="B21" i="3"/>
  <c r="A21" i="1"/>
  <c r="A20" i="1"/>
  <c r="A19" i="1"/>
  <c r="A18" i="1"/>
  <c r="A17" i="1"/>
  <c r="A16" i="1"/>
  <c r="A15" i="1"/>
  <c r="A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8" i="3"/>
  <c r="S17" i="3"/>
  <c r="K17" i="3"/>
  <c r="M14" i="2"/>
  <c r="N15" i="3"/>
  <c r="U14" i="2"/>
  <c r="W15" i="3"/>
  <c r="I15" i="2"/>
  <c r="J15" i="2"/>
  <c r="K15" i="2"/>
  <c r="P16" i="3"/>
  <c r="W15" i="2"/>
  <c r="I17" i="3"/>
  <c r="K16" i="2"/>
  <c r="Q17" i="3"/>
  <c r="R16" i="2"/>
  <c r="S16" i="2"/>
  <c r="T16" i="2"/>
  <c r="U17" i="3"/>
  <c r="C17" i="2"/>
  <c r="K17" i="2"/>
  <c r="S17" i="2"/>
  <c r="T17" i="2"/>
  <c r="U17" i="2"/>
  <c r="E18" i="2"/>
  <c r="F18" i="2"/>
  <c r="G18" i="2"/>
  <c r="H19" i="3"/>
  <c r="I19" i="3"/>
  <c r="M18" i="2"/>
  <c r="N18" i="2"/>
  <c r="G19" i="2"/>
  <c r="H19" i="2"/>
  <c r="I19" i="2"/>
  <c r="J20" i="3"/>
  <c r="X19" i="2"/>
  <c r="J20" i="2"/>
  <c r="K21" i="3"/>
  <c r="L21" i="3"/>
  <c r="M21" i="3"/>
  <c r="E22" i="3"/>
  <c r="L21" i="2"/>
  <c r="M22" i="3"/>
  <c r="N22" i="3"/>
  <c r="O22" i="3"/>
  <c r="B15" i="2"/>
  <c r="Y9" i="1"/>
  <c r="Y8" i="1"/>
  <c r="Y7" i="1"/>
  <c r="Y6" i="1"/>
  <c r="Y5" i="1"/>
  <c r="Y4" i="1"/>
  <c r="Y3" i="1"/>
  <c r="Y2" i="1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3" i="3"/>
  <c r="Y9" i="2"/>
  <c r="Y8" i="2"/>
  <c r="Y7" i="2"/>
  <c r="Y6" i="2"/>
  <c r="Y5" i="2"/>
  <c r="Y4" i="2"/>
  <c r="Y3" i="2"/>
  <c r="Y2" i="2"/>
  <c r="Y3" i="3"/>
  <c r="Y4" i="3"/>
  <c r="Y5" i="3"/>
  <c r="Y6" i="3"/>
  <c r="Y7" i="3"/>
  <c r="Y8" i="3"/>
  <c r="Y9" i="3"/>
  <c r="Y2" i="3"/>
  <c r="Y10" i="3" s="1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P21" i="2" l="1"/>
  <c r="Q14" i="2"/>
  <c r="I14" i="2"/>
  <c r="X15" i="3"/>
  <c r="T18" i="3"/>
  <c r="I16" i="3"/>
  <c r="R17" i="3"/>
  <c r="E19" i="3"/>
  <c r="M19" i="3"/>
  <c r="B16" i="2"/>
  <c r="Q16" i="3"/>
  <c r="C18" i="3"/>
  <c r="U19" i="3"/>
  <c r="Y21" i="1"/>
  <c r="J16" i="3"/>
  <c r="H15" i="3"/>
  <c r="R16" i="3"/>
  <c r="D18" i="3"/>
  <c r="H22" i="3"/>
  <c r="J17" i="3"/>
  <c r="Y16" i="1"/>
  <c r="Y19" i="1"/>
  <c r="K18" i="3"/>
  <c r="P15" i="3"/>
  <c r="C17" i="3"/>
  <c r="L18" i="3"/>
  <c r="X22" i="3"/>
  <c r="J21" i="2"/>
  <c r="N19" i="2"/>
  <c r="R17" i="2"/>
  <c r="F15" i="2"/>
  <c r="O20" i="2"/>
  <c r="W16" i="2"/>
  <c r="Y14" i="1"/>
  <c r="B14" i="2"/>
  <c r="V20" i="2"/>
  <c r="N20" i="2"/>
  <c r="F20" i="2"/>
  <c r="T19" i="2"/>
  <c r="L19" i="2"/>
  <c r="D19" i="2"/>
  <c r="R18" i="2"/>
  <c r="J18" i="2"/>
  <c r="X17" i="2"/>
  <c r="P17" i="2"/>
  <c r="H17" i="2"/>
  <c r="V16" i="2"/>
  <c r="N16" i="2"/>
  <c r="F16" i="2"/>
  <c r="T15" i="2"/>
  <c r="L15" i="2"/>
  <c r="D15" i="2"/>
  <c r="R14" i="2"/>
  <c r="J14" i="2"/>
  <c r="C16" i="3"/>
  <c r="K16" i="3"/>
  <c r="S16" i="3"/>
  <c r="D17" i="3"/>
  <c r="L17" i="3"/>
  <c r="T17" i="3"/>
  <c r="E18" i="3"/>
  <c r="M18" i="3"/>
  <c r="U18" i="3"/>
  <c r="F19" i="3"/>
  <c r="N19" i="3"/>
  <c r="V19" i="3"/>
  <c r="G20" i="3"/>
  <c r="O20" i="3"/>
  <c r="W20" i="3"/>
  <c r="H21" i="3"/>
  <c r="P21" i="3"/>
  <c r="X21" i="3"/>
  <c r="I22" i="3"/>
  <c r="Q22" i="3"/>
  <c r="X16" i="2"/>
  <c r="W20" i="2"/>
  <c r="M19" i="2"/>
  <c r="I17" i="2"/>
  <c r="M15" i="2"/>
  <c r="Y15" i="1"/>
  <c r="B21" i="2"/>
  <c r="W21" i="2"/>
  <c r="O21" i="2"/>
  <c r="G21" i="2"/>
  <c r="U20" i="2"/>
  <c r="M20" i="2"/>
  <c r="E20" i="2"/>
  <c r="S19" i="2"/>
  <c r="K19" i="2"/>
  <c r="C19" i="2"/>
  <c r="Q18" i="2"/>
  <c r="I18" i="2"/>
  <c r="W17" i="2"/>
  <c r="O17" i="2"/>
  <c r="G17" i="2"/>
  <c r="U16" i="2"/>
  <c r="M16" i="2"/>
  <c r="E16" i="2"/>
  <c r="C15" i="3"/>
  <c r="K15" i="3"/>
  <c r="S15" i="3"/>
  <c r="F18" i="3"/>
  <c r="N18" i="3"/>
  <c r="V18" i="3"/>
  <c r="G19" i="3"/>
  <c r="O19" i="3"/>
  <c r="W19" i="3"/>
  <c r="H20" i="3"/>
  <c r="P20" i="3"/>
  <c r="X20" i="3"/>
  <c r="I21" i="3"/>
  <c r="Q21" i="3"/>
  <c r="B22" i="3"/>
  <c r="R22" i="3"/>
  <c r="L18" i="2"/>
  <c r="P16" i="2"/>
  <c r="T14" i="2"/>
  <c r="K18" i="2"/>
  <c r="B20" i="2"/>
  <c r="V21" i="2"/>
  <c r="N21" i="2"/>
  <c r="F21" i="2"/>
  <c r="T20" i="2"/>
  <c r="L20" i="2"/>
  <c r="D20" i="2"/>
  <c r="R19" i="2"/>
  <c r="J19" i="2"/>
  <c r="X18" i="2"/>
  <c r="P18" i="2"/>
  <c r="H18" i="2"/>
  <c r="D15" i="3"/>
  <c r="L15" i="3"/>
  <c r="E16" i="3"/>
  <c r="U16" i="3"/>
  <c r="I20" i="3"/>
  <c r="Q20" i="3"/>
  <c r="J21" i="3"/>
  <c r="R21" i="3"/>
  <c r="C22" i="3"/>
  <c r="K22" i="3"/>
  <c r="S22" i="3"/>
  <c r="F19" i="2"/>
  <c r="V15" i="2"/>
  <c r="G20" i="2"/>
  <c r="S18" i="2"/>
  <c r="C18" i="2"/>
  <c r="G16" i="2"/>
  <c r="B16" i="3"/>
  <c r="Y17" i="1"/>
  <c r="B19" i="2"/>
  <c r="U21" i="2"/>
  <c r="M21" i="2"/>
  <c r="E21" i="2"/>
  <c r="S20" i="2"/>
  <c r="K20" i="2"/>
  <c r="C20" i="2"/>
  <c r="W14" i="2"/>
  <c r="O14" i="2"/>
  <c r="G14" i="2"/>
  <c r="E15" i="3"/>
  <c r="M15" i="3"/>
  <c r="U15" i="3"/>
  <c r="N16" i="3"/>
  <c r="O17" i="3"/>
  <c r="B20" i="3"/>
  <c r="D22" i="3"/>
  <c r="L22" i="3"/>
  <c r="T22" i="3"/>
  <c r="V19" i="2"/>
  <c r="D18" i="2"/>
  <c r="H16" i="2"/>
  <c r="E19" i="2"/>
  <c r="Y18" i="1"/>
  <c r="B18" i="2"/>
  <c r="X15" i="2"/>
  <c r="P15" i="2"/>
  <c r="H15" i="2"/>
  <c r="V14" i="2"/>
  <c r="N14" i="2"/>
  <c r="F14" i="2"/>
  <c r="G16" i="3"/>
  <c r="O16" i="3"/>
  <c r="W16" i="3"/>
  <c r="Q18" i="3"/>
  <c r="Y20" i="1"/>
  <c r="T18" i="2"/>
  <c r="J17" i="2"/>
  <c r="U19" i="2"/>
  <c r="B17" i="2"/>
  <c r="Q16" i="2"/>
  <c r="I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652580-959C-4383-8671-C4BAD88A3E34}" name="new_file_DeathDataRaw" type="6" refreshedVersion="7" background="1" saveData="1">
    <textPr codePage="437" sourceFile="C:\Users\pmchale\Documents\my_data\covid19\new_file_Death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B6C1F5F-CA60-4A2A-B6A0-207E111EAB82}" name="new_file_HospitalDataRaw" type="6" refreshedVersion="7" background="1" saveData="1">
    <textPr codePage="437" sourceFile="C:\Users\pmchale\Documents\my_data\covid19\new_file_Hospital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29746F3-1AD1-4ABD-9D2A-2395130257C1}" name="new_file_InfectedDataRaw" type="6" refreshedVersion="7" background="1" saveData="1">
    <textPr codePage="437" sourceFile="C:\Users\pmchale\Documents\my_data\covid19\new_file_InfectedDataRaw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<sst xmlns="http://schemas.openxmlformats.org/spreadsheetml/2006/main" count="124" uniqueCount="35">
  <si>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</si>
  <si>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</si>
  <si>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</si>
  <si>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</si>
  <si>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</si>
  <si>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</si>
  <si>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</si>
  <si>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</si>
  <si>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</si>
  <si>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</si>
  <si>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</si>
  <si>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</si>
  <si>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</si>
  <si>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</si>
  <si>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</si>
  <si>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</si>
  <si>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</si>
  <si>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</si>
  <si>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</si>
  <si>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</si>
  <si>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</si>
  <si>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</si>
  <si>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</si>
  <si>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Total</t>
  </si>
  <si>
    <t>Error</t>
  </si>
  <si>
    <t>Flu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</si>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</sst>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up to 30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21622856844388E-2"/>
          <c:y val="6.4814329401485377E-2"/>
          <c:w val="0.92995797913320533"/>
          <c:h val="0.82124353721839816"/>
        </c:manualLayout>
      </c:layout>
      <c:lineChart>
        <c:grouping val="standard"/>
        <c:varyColors val="0"/>
        <c:ser>
          <c:idx val="0"/>
          <c:order val="0"/>
          <c:tx>
            <c:strRef>
              <c:f>Death!$A$14</c:f>
              <c:strCache>
                <c:ptCount val="1"/>
                <c:pt idx="0">
                  <c:v>Flu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Death!$B$14:$X$14</c:f>
              <c:numCache>
                <c:formatCode>0.000%</c:formatCode>
                <c:ptCount val="23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556-8447-1C3DF27366F5}"/>
            </c:ext>
          </c:extLst>
        </c:ser>
        <c:ser>
          <c:idx val="1"/>
          <c:order val="1"/>
          <c:tx>
            <c:strRef>
              <c:f>Death!$A$15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Death!$B$15:$X$15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4.4150110375275938E-4</c:v>
                </c:pt>
                <c:pt idx="6">
                  <c:v>2.0768431983385254E-4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6.8970273811987039E-5</c:v>
                </c:pt>
                <c:pt idx="11">
                  <c:v>3.3362247280976847E-5</c:v>
                </c:pt>
                <c:pt idx="12">
                  <c:v>3.7455989212675104E-5</c:v>
                </c:pt>
                <c:pt idx="13">
                  <c:v>0</c:v>
                </c:pt>
                <c:pt idx="14">
                  <c:v>1.1041183614883516E-4</c:v>
                </c:pt>
                <c:pt idx="15">
                  <c:v>0</c:v>
                </c:pt>
                <c:pt idx="16">
                  <c:v>0</c:v>
                </c:pt>
                <c:pt idx="17">
                  <c:v>7.5357950263752827E-4</c:v>
                </c:pt>
                <c:pt idx="18">
                  <c:v>0</c:v>
                </c:pt>
                <c:pt idx="19">
                  <c:v>1.1097136938669824E-4</c:v>
                </c:pt>
                <c:pt idx="20">
                  <c:v>5.8238856965367294E-5</c:v>
                </c:pt>
                <c:pt idx="21">
                  <c:v>6.9912958366833298E-5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0-4556-8447-1C3DF27366F5}"/>
            </c:ext>
          </c:extLst>
        </c:ser>
        <c:ser>
          <c:idx val="2"/>
          <c:order val="2"/>
          <c:tx>
            <c:strRef>
              <c:f>Death!$A$16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Death!$B$16:$X$16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4.6317739694302917E-4</c:v>
                </c:pt>
                <c:pt idx="4">
                  <c:v>3.8022813688212925E-4</c:v>
                </c:pt>
                <c:pt idx="5">
                  <c:v>2.0120724346076458E-4</c:v>
                </c:pt>
                <c:pt idx="6">
                  <c:v>4.0787192821454063E-4</c:v>
                </c:pt>
                <c:pt idx="7">
                  <c:v>0</c:v>
                </c:pt>
                <c:pt idx="8">
                  <c:v>0</c:v>
                </c:pt>
                <c:pt idx="9">
                  <c:v>7.4945664393314841E-5</c:v>
                </c:pt>
                <c:pt idx="10">
                  <c:v>2.3215322112594312E-5</c:v>
                </c:pt>
                <c:pt idx="11">
                  <c:v>1.5947873237190439E-4</c:v>
                </c:pt>
                <c:pt idx="12">
                  <c:v>1.282421211246834E-4</c:v>
                </c:pt>
                <c:pt idx="13">
                  <c:v>2.7260336210813266E-4</c:v>
                </c:pt>
                <c:pt idx="14">
                  <c:v>1.9179133103183735E-4</c:v>
                </c:pt>
                <c:pt idx="15">
                  <c:v>1.9024065442785123E-4</c:v>
                </c:pt>
                <c:pt idx="16">
                  <c:v>5.7350411011278918E-4</c:v>
                </c:pt>
                <c:pt idx="17">
                  <c:v>7.501875468867217E-4</c:v>
                </c:pt>
                <c:pt idx="18">
                  <c:v>0</c:v>
                </c:pt>
                <c:pt idx="19">
                  <c:v>1.5608740894901144E-4</c:v>
                </c:pt>
                <c:pt idx="20">
                  <c:v>6.7693349128448131E-4</c:v>
                </c:pt>
                <c:pt idx="21">
                  <c:v>5.4704595185995622E-4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0-4556-8447-1C3DF27366F5}"/>
            </c:ext>
          </c:extLst>
        </c:ser>
        <c:ser>
          <c:idx val="3"/>
          <c:order val="3"/>
          <c:tx>
            <c:strRef>
              <c:f>Death!$A$17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Death!$B$13:$X$13</c:f>
              <c:strCache>
                <c:ptCount val="23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</c:strCache>
            </c:strRef>
          </c:cat>
          <c:val>
            <c:numRef>
              <c:f>Death!$B$17:$X$17</c:f>
              <c:numCache>
                <c:formatCode>0.000%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1.2315270935960591E-3</c:v>
                </c:pt>
                <c:pt idx="3">
                  <c:v>1.4290818149339049E-3</c:v>
                </c:pt>
                <c:pt idx="4">
                  <c:v>1.8601190476190475E-3</c:v>
                </c:pt>
                <c:pt idx="5">
                  <c:v>8.2259391280504524E-4</c:v>
                </c:pt>
                <c:pt idx="6">
                  <c:v>1.2215605435944418E-3</c:v>
                </c:pt>
                <c:pt idx="7">
                  <c:v>4.9188391539596653E-4</c:v>
                </c:pt>
                <c:pt idx="8">
                  <c:v>1.3301409949454642E-3</c:v>
                </c:pt>
                <c:pt idx="9">
                  <c:v>3.7105751391465676E-4</c:v>
                </c:pt>
                <c:pt idx="10">
                  <c:v>4.3655016234209161E-4</c:v>
                </c:pt>
                <c:pt idx="11">
                  <c:v>6.7543903537299241E-4</c:v>
                </c:pt>
                <c:pt idx="12">
                  <c:v>4.5470046606797772E-4</c:v>
                </c:pt>
                <c:pt idx="13">
                  <c:v>7.2493786246893128E-4</c:v>
                </c:pt>
                <c:pt idx="14">
                  <c:v>6.9140354920488594E-4</c:v>
                </c:pt>
                <c:pt idx="15">
                  <c:v>1.270513499205929E-3</c:v>
                </c:pt>
                <c:pt idx="16">
                  <c:v>1.9788918205804751E-3</c:v>
                </c:pt>
                <c:pt idx="17">
                  <c:v>2.2607385079125848E-3</c:v>
                </c:pt>
                <c:pt idx="18">
                  <c:v>8.2872928176795581E-4</c:v>
                </c:pt>
                <c:pt idx="19">
                  <c:v>1.0225529739248992E-3</c:v>
                </c:pt>
                <c:pt idx="20">
                  <c:v>1.6356638871071198E-3</c:v>
                </c:pt>
                <c:pt idx="21">
                  <c:v>2.3803494555583692E-3</c:v>
                </c:pt>
                <c:pt idx="22">
                  <c:v>2.2326412145568208E-4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0-4556-8447-1C3DF273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73216"/>
        <c:axId val="1451666976"/>
      </c:lineChart>
      <c:catAx>
        <c:axId val="14516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66976"/>
        <c:crosses val="autoZero"/>
        <c:auto val="1"/>
        <c:lblAlgn val="ctr"/>
        <c:lblOffset val="100"/>
        <c:noMultiLvlLbl val="0"/>
      </c:catAx>
      <c:valAx>
        <c:axId val="1451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3174</xdr:colOff>
      <xdr:row>11</xdr:row>
      <xdr:rowOff>161924</xdr:rowOff>
    </xdr:from>
    <xdr:to>
      <xdr:col>61</xdr:col>
      <xdr:colOff>25399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F4A8-7F31-4C31-9246-E0BAFA0B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95250</xdr:colOff>
      <xdr:row>10</xdr:row>
      <xdr:rowOff>12700</xdr:rowOff>
    </xdr:from>
    <xdr:ext cx="40053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DE839C-E7BD-48DD-88FC-CE86DD7F7CD4}"/>
            </a:ext>
          </a:extLst>
        </xdr:cNvPr>
        <xdr:cNvSpPr txBox="1"/>
      </xdr:nvSpPr>
      <xdr:spPr>
        <a:xfrm>
          <a:off x="4076700" y="1854200"/>
          <a:ext cx="4005392" cy="264560"/>
        </a:xfrm>
        <a:prstGeom prst="rect">
          <a:avLst/>
        </a:prstGeom>
        <a:solidFill>
          <a:srgbClr val="FFC000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Flu mortality rate (year=2018, pop=327.2M, deaths=80K):   0.024%</a:t>
          </a:r>
        </a:p>
      </xdr:txBody>
    </xdr:sp>
    <xdr:clientData/>
  </xdr:oneCellAnchor>
  <xdr:oneCellAnchor>
    <xdr:from>
      <xdr:col>27</xdr:col>
      <xdr:colOff>482600</xdr:colOff>
      <xdr:row>3</xdr:row>
      <xdr:rowOff>63500</xdr:rowOff>
    </xdr:from>
    <xdr:ext cx="333905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4A0018-5691-4EEA-88F5-8E1B10CEB7D3}"/>
            </a:ext>
          </a:extLst>
        </xdr:cNvPr>
        <xdr:cNvSpPr txBox="1"/>
      </xdr:nvSpPr>
      <xdr:spPr>
        <a:xfrm>
          <a:off x="15233650" y="615950"/>
          <a:ext cx="3339056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yellow values are wrong</a:t>
          </a:r>
          <a:r>
            <a:rPr lang="en-US" sz="1100" baseline="0"/>
            <a:t> as listed on the web page.</a:t>
          </a:r>
          <a:endParaRPr lang="en-US" sz="1100"/>
        </a:p>
      </xdr:txBody>
    </xdr:sp>
    <xdr:clientData/>
  </xdr:oneCellAnchor>
  <xdr:oneCellAnchor>
    <xdr:from>
      <xdr:col>27</xdr:col>
      <xdr:colOff>342900</xdr:colOff>
      <xdr:row>8</xdr:row>
      <xdr:rowOff>88900</xdr:rowOff>
    </xdr:from>
    <xdr:ext cx="584018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A9EE88-1876-4BAB-BC83-CB7B4ED7610E}"/>
            </a:ext>
          </a:extLst>
        </xdr:cNvPr>
        <xdr:cNvSpPr txBox="1"/>
      </xdr:nvSpPr>
      <xdr:spPr>
        <a:xfrm>
          <a:off x="15093950" y="1562100"/>
          <a:ext cx="5840189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totals agree, but the subtotals from the web page don't add up to the</a:t>
          </a:r>
          <a:r>
            <a:rPr lang="en-US" sz="1100" baseline="0"/>
            <a:t> total from the web page.</a:t>
          </a:r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InfectedDataRaw_1" connectionId="3" xr16:uid="{A6B6D84D-7064-4860-AB19-2ADE2227753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HospitalDataRaw_1" connectionId="2" xr16:uid="{B8BE4B4F-0DE9-4DA9-A0B8-8EC10A524D4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file_DeathDataRaw_1" connectionId="1" xr16:uid="{580ACFCB-4026-4803-B7D9-B55EFA429E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50B-2AC8-46D1-A34F-57FA309CB9A4}">
  <dimension ref="A1:AA39"/>
  <sheetViews>
    <sheetView workbookViewId="0">
      <selection activeCell="Y28" sqref="Y28"/>
    </sheetView>
  </sheetViews>
  <sheetFormatPr defaultRowHeight="14.5" x14ac:dyDescent="0.35"/>
  <cols>
    <col min="1" max="1" width="5.453125" bestFit="1" customWidth="1"/>
    <col min="2" max="24" width="7.453125" bestFit="1" customWidth="1"/>
    <col min="27" max="27" width="12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</row>
    <row r="2" spans="1:27" x14ac:dyDescent="0.35">
      <c r="A2" t="s">
        <v>26</v>
      </c>
      <c r="B2">
        <v>10</v>
      </c>
      <c r="C2">
        <v>10</v>
      </c>
      <c r="D2">
        <v>131</v>
      </c>
      <c r="E2">
        <v>507</v>
      </c>
      <c r="F2">
        <v>1110</v>
      </c>
      <c r="G2">
        <v>2206</v>
      </c>
      <c r="H2">
        <v>4727</v>
      </c>
      <c r="I2">
        <v>5304</v>
      </c>
      <c r="J2">
        <v>5738</v>
      </c>
      <c r="K2">
        <v>9167</v>
      </c>
      <c r="L2">
        <v>28771</v>
      </c>
      <c r="M2">
        <v>29741</v>
      </c>
      <c r="N2">
        <v>26482</v>
      </c>
      <c r="O2">
        <v>11146</v>
      </c>
      <c r="P2">
        <v>8950</v>
      </c>
      <c r="Q2">
        <v>10670</v>
      </c>
      <c r="R2">
        <v>5513</v>
      </c>
      <c r="S2">
        <v>1291</v>
      </c>
      <c r="T2">
        <v>3990</v>
      </c>
      <c r="U2">
        <v>26818</v>
      </c>
      <c r="V2">
        <v>51067</v>
      </c>
      <c r="W2">
        <v>28344</v>
      </c>
      <c r="X2">
        <v>12231</v>
      </c>
      <c r="Y2">
        <f>SUM(B2:X2)</f>
        <v>273924</v>
      </c>
    </row>
    <row r="3" spans="1:27" x14ac:dyDescent="0.35">
      <c r="A3" t="s">
        <v>27</v>
      </c>
      <c r="B3">
        <v>12</v>
      </c>
      <c r="C3">
        <v>13</v>
      </c>
      <c r="D3">
        <v>650</v>
      </c>
      <c r="E3">
        <v>2067</v>
      </c>
      <c r="F3">
        <v>2500</v>
      </c>
      <c r="G3">
        <v>4813</v>
      </c>
      <c r="H3">
        <v>9617</v>
      </c>
      <c r="I3">
        <v>7085</v>
      </c>
      <c r="J3">
        <v>7465</v>
      </c>
      <c r="K3">
        <v>13188</v>
      </c>
      <c r="L3">
        <v>42700</v>
      </c>
      <c r="M3">
        <v>43542</v>
      </c>
      <c r="N3">
        <v>30919</v>
      </c>
      <c r="O3">
        <v>10886</v>
      </c>
      <c r="P3">
        <v>10278</v>
      </c>
      <c r="Q3">
        <v>10295</v>
      </c>
      <c r="R3">
        <v>5085</v>
      </c>
      <c r="S3">
        <v>1271</v>
      </c>
      <c r="T3">
        <v>4102</v>
      </c>
      <c r="U3">
        <v>18917</v>
      </c>
      <c r="V3">
        <v>29180</v>
      </c>
      <c r="W3">
        <v>18018</v>
      </c>
      <c r="X3">
        <v>8177</v>
      </c>
      <c r="Y3">
        <f t="shared" ref="Y3:Y9" si="0">SUM(B3:X3)</f>
        <v>280780</v>
      </c>
    </row>
    <row r="4" spans="1:27" x14ac:dyDescent="0.35">
      <c r="A4" t="s">
        <v>28</v>
      </c>
      <c r="B4">
        <v>23</v>
      </c>
      <c r="C4">
        <v>22</v>
      </c>
      <c r="D4">
        <v>694</v>
      </c>
      <c r="E4">
        <v>2655</v>
      </c>
      <c r="F4">
        <v>2509</v>
      </c>
      <c r="G4">
        <v>3476</v>
      </c>
      <c r="H4">
        <v>6292</v>
      </c>
      <c r="I4">
        <v>3931</v>
      </c>
      <c r="J4">
        <v>3640</v>
      </c>
      <c r="K4">
        <v>10542</v>
      </c>
      <c r="L4">
        <v>36129</v>
      </c>
      <c r="M4">
        <v>39502</v>
      </c>
      <c r="N4">
        <v>26091</v>
      </c>
      <c r="O4">
        <v>9495</v>
      </c>
      <c r="P4">
        <v>8444</v>
      </c>
      <c r="Q4">
        <v>9141</v>
      </c>
      <c r="R4">
        <v>4381</v>
      </c>
      <c r="S4">
        <v>1253</v>
      </c>
      <c r="T4">
        <v>3470</v>
      </c>
      <c r="U4">
        <v>17151</v>
      </c>
      <c r="V4">
        <v>30459</v>
      </c>
      <c r="W4">
        <v>19294</v>
      </c>
      <c r="X4">
        <v>8866</v>
      </c>
      <c r="Y4">
        <f t="shared" si="0"/>
        <v>247460</v>
      </c>
    </row>
    <row r="5" spans="1:27" x14ac:dyDescent="0.35">
      <c r="A5" t="s">
        <v>29</v>
      </c>
      <c r="B5">
        <v>25</v>
      </c>
      <c r="C5">
        <v>40</v>
      </c>
      <c r="D5">
        <v>732</v>
      </c>
      <c r="E5">
        <v>2539</v>
      </c>
      <c r="F5">
        <v>2155</v>
      </c>
      <c r="G5">
        <v>2561</v>
      </c>
      <c r="H5">
        <v>5206</v>
      </c>
      <c r="I5">
        <v>3753</v>
      </c>
      <c r="J5">
        <v>3211</v>
      </c>
      <c r="K5">
        <v>10218</v>
      </c>
      <c r="L5">
        <v>35519</v>
      </c>
      <c r="M5">
        <v>37572</v>
      </c>
      <c r="N5">
        <v>24595</v>
      </c>
      <c r="O5">
        <v>9082</v>
      </c>
      <c r="P5">
        <v>7178</v>
      </c>
      <c r="Q5">
        <v>7186</v>
      </c>
      <c r="R5">
        <v>3576</v>
      </c>
      <c r="S5">
        <v>983</v>
      </c>
      <c r="T5">
        <v>2861</v>
      </c>
      <c r="U5">
        <v>13756</v>
      </c>
      <c r="V5">
        <v>24339</v>
      </c>
      <c r="W5">
        <v>16136</v>
      </c>
      <c r="X5">
        <v>7336</v>
      </c>
      <c r="Y5">
        <f t="shared" si="0"/>
        <v>220559</v>
      </c>
    </row>
    <row r="6" spans="1:27" x14ac:dyDescent="0.35">
      <c r="A6" t="s">
        <v>30</v>
      </c>
      <c r="B6">
        <v>27</v>
      </c>
      <c r="C6">
        <v>36</v>
      </c>
      <c r="D6">
        <v>868</v>
      </c>
      <c r="E6">
        <v>2314</v>
      </c>
      <c r="F6">
        <v>1994</v>
      </c>
      <c r="G6">
        <v>2210</v>
      </c>
      <c r="H6">
        <v>5188</v>
      </c>
      <c r="I6">
        <v>3895</v>
      </c>
      <c r="J6">
        <v>3494</v>
      </c>
      <c r="K6">
        <v>11584</v>
      </c>
      <c r="L6">
        <v>37195</v>
      </c>
      <c r="M6">
        <v>38417</v>
      </c>
      <c r="N6">
        <v>25118</v>
      </c>
      <c r="O6">
        <v>8733</v>
      </c>
      <c r="P6">
        <v>7023</v>
      </c>
      <c r="Q6">
        <v>6059</v>
      </c>
      <c r="R6">
        <v>3045</v>
      </c>
      <c r="S6">
        <v>857</v>
      </c>
      <c r="T6">
        <v>2309</v>
      </c>
      <c r="U6">
        <v>11758</v>
      </c>
      <c r="V6">
        <v>20313</v>
      </c>
      <c r="W6">
        <v>14643</v>
      </c>
      <c r="X6">
        <v>6485</v>
      </c>
      <c r="Y6">
        <f t="shared" si="0"/>
        <v>213565</v>
      </c>
    </row>
    <row r="7" spans="1:27" x14ac:dyDescent="0.35">
      <c r="A7" t="s">
        <v>31</v>
      </c>
      <c r="B7">
        <v>20</v>
      </c>
      <c r="C7">
        <v>30</v>
      </c>
      <c r="D7">
        <v>607</v>
      </c>
      <c r="E7">
        <v>1659</v>
      </c>
      <c r="F7">
        <v>1348</v>
      </c>
      <c r="G7">
        <v>1419</v>
      </c>
      <c r="H7">
        <v>3382</v>
      </c>
      <c r="I7">
        <v>2683</v>
      </c>
      <c r="J7">
        <v>2619</v>
      </c>
      <c r="K7">
        <v>8416</v>
      </c>
      <c r="L7">
        <v>28118</v>
      </c>
      <c r="M7">
        <v>29463</v>
      </c>
      <c r="N7">
        <v>18718</v>
      </c>
      <c r="O7">
        <v>6311</v>
      </c>
      <c r="P7">
        <v>4135</v>
      </c>
      <c r="Q7">
        <v>3429</v>
      </c>
      <c r="R7">
        <v>1796</v>
      </c>
      <c r="S7">
        <v>605</v>
      </c>
      <c r="T7">
        <v>1625</v>
      </c>
      <c r="U7">
        <v>8384</v>
      </c>
      <c r="V7">
        <v>15083</v>
      </c>
      <c r="W7">
        <v>11316</v>
      </c>
      <c r="X7">
        <v>4871</v>
      </c>
      <c r="Y7">
        <f t="shared" si="0"/>
        <v>156037</v>
      </c>
    </row>
    <row r="8" spans="1:27" x14ac:dyDescent="0.35">
      <c r="A8" t="s">
        <v>32</v>
      </c>
      <c r="B8">
        <v>11</v>
      </c>
      <c r="C8">
        <v>17</v>
      </c>
      <c r="D8">
        <v>248</v>
      </c>
      <c r="E8">
        <v>999</v>
      </c>
      <c r="F8">
        <v>818</v>
      </c>
      <c r="G8">
        <v>736</v>
      </c>
      <c r="H8">
        <v>1680</v>
      </c>
      <c r="I8">
        <v>1563</v>
      </c>
      <c r="J8">
        <v>1526</v>
      </c>
      <c r="K8">
        <v>4598</v>
      </c>
      <c r="L8">
        <v>14731</v>
      </c>
      <c r="M8">
        <v>16080</v>
      </c>
      <c r="N8">
        <v>9743</v>
      </c>
      <c r="O8">
        <v>2932</v>
      </c>
      <c r="P8">
        <v>1358</v>
      </c>
      <c r="Q8">
        <v>1339</v>
      </c>
      <c r="R8">
        <v>730</v>
      </c>
      <c r="S8">
        <v>262</v>
      </c>
      <c r="T8">
        <v>812</v>
      </c>
      <c r="U8">
        <v>4282</v>
      </c>
      <c r="V8">
        <v>8017</v>
      </c>
      <c r="W8">
        <v>6083</v>
      </c>
      <c r="X8">
        <v>2468</v>
      </c>
      <c r="Y8">
        <f t="shared" si="0"/>
        <v>81033</v>
      </c>
    </row>
    <row r="9" spans="1:27" x14ac:dyDescent="0.35">
      <c r="A9" t="s">
        <v>33</v>
      </c>
      <c r="B9">
        <v>5</v>
      </c>
      <c r="C9">
        <v>3</v>
      </c>
      <c r="D9">
        <v>126</v>
      </c>
      <c r="E9">
        <v>1426</v>
      </c>
      <c r="F9">
        <v>1184</v>
      </c>
      <c r="G9">
        <v>641</v>
      </c>
      <c r="H9">
        <v>1122</v>
      </c>
      <c r="I9">
        <v>1228</v>
      </c>
      <c r="J9">
        <v>1241</v>
      </c>
      <c r="K9">
        <v>3092</v>
      </c>
      <c r="L9">
        <v>10302</v>
      </c>
      <c r="M9">
        <v>12121</v>
      </c>
      <c r="N9">
        <v>6016</v>
      </c>
      <c r="O9">
        <v>1331</v>
      </c>
      <c r="P9">
        <v>536</v>
      </c>
      <c r="Q9">
        <v>601</v>
      </c>
      <c r="R9">
        <v>416</v>
      </c>
      <c r="S9">
        <v>143</v>
      </c>
      <c r="T9">
        <v>342</v>
      </c>
      <c r="U9">
        <v>2070</v>
      </c>
      <c r="V9">
        <v>3934</v>
      </c>
      <c r="W9">
        <v>3352</v>
      </c>
      <c r="X9">
        <v>1329</v>
      </c>
      <c r="Y9">
        <f t="shared" si="0"/>
        <v>52561</v>
      </c>
    </row>
    <row r="13" spans="1:27" x14ac:dyDescent="0.35">
      <c r="B13" t="str">
        <f t="shared" ref="B13:X13" si="1">B1</f>
        <v>2020-01</v>
      </c>
      <c r="C13" t="str">
        <f t="shared" si="1"/>
        <v>2020-02</v>
      </c>
      <c r="D13" t="str">
        <f t="shared" si="1"/>
        <v>2020-03</v>
      </c>
      <c r="E13" t="str">
        <f t="shared" si="1"/>
        <v>2020-04</v>
      </c>
      <c r="F13" t="str">
        <f t="shared" si="1"/>
        <v>2020-05</v>
      </c>
      <c r="G13" t="str">
        <f t="shared" si="1"/>
        <v>2020-06</v>
      </c>
      <c r="H13" t="str">
        <f t="shared" si="1"/>
        <v>2020-07</v>
      </c>
      <c r="I13" t="str">
        <f t="shared" si="1"/>
        <v>2020-08</v>
      </c>
      <c r="J13" t="str">
        <f t="shared" si="1"/>
        <v>2020-09</v>
      </c>
      <c r="K13" t="str">
        <f t="shared" si="1"/>
        <v>2020-10</v>
      </c>
      <c r="L13" t="str">
        <f t="shared" si="1"/>
        <v>2020-11</v>
      </c>
      <c r="M13" t="str">
        <f t="shared" si="1"/>
        <v>2020-12</v>
      </c>
      <c r="N13" t="str">
        <f t="shared" si="1"/>
        <v>2021-01</v>
      </c>
      <c r="O13" t="str">
        <f t="shared" si="1"/>
        <v>2021-02</v>
      </c>
      <c r="P13" t="str">
        <f t="shared" si="1"/>
        <v>2021-03</v>
      </c>
      <c r="Q13" t="str">
        <f t="shared" si="1"/>
        <v>2021-04</v>
      </c>
      <c r="R13" t="str">
        <f t="shared" si="1"/>
        <v>2021-05</v>
      </c>
      <c r="S13" t="str">
        <f t="shared" si="1"/>
        <v>2021-06</v>
      </c>
      <c r="T13" t="str">
        <f t="shared" si="1"/>
        <v>2021-07</v>
      </c>
      <c r="U13" t="str">
        <f t="shared" si="1"/>
        <v>2021-08</v>
      </c>
      <c r="V13" t="str">
        <f t="shared" si="1"/>
        <v>2021-09</v>
      </c>
      <c r="W13" t="str">
        <f t="shared" si="1"/>
        <v>2021-10</v>
      </c>
      <c r="X13" t="str">
        <f t="shared" si="1"/>
        <v>2021-11</v>
      </c>
      <c r="Y13" s="5" t="s">
        <v>23</v>
      </c>
      <c r="Z13" s="6" t="s">
        <v>34</v>
      </c>
      <c r="AA13" s="5" t="s">
        <v>24</v>
      </c>
    </row>
    <row r="14" spans="1:27" x14ac:dyDescent="0.35">
      <c r="A14" t="str">
        <f t="shared" ref="A14:A21" si="2">A2</f>
        <v>0-19</v>
      </c>
      <c r="B14">
        <f>B2+Hospitalized!B2</f>
        <v>10</v>
      </c>
      <c r="C14">
        <f>C2+Hospitalized!C2</f>
        <v>10</v>
      </c>
      <c r="D14">
        <f>D2+Hospitalized!D2</f>
        <v>143</v>
      </c>
      <c r="E14">
        <f>E2+Hospitalized!E2</f>
        <v>529</v>
      </c>
      <c r="F14">
        <f>F2+Hospitalized!F2</f>
        <v>1172</v>
      </c>
      <c r="G14">
        <f>G2+Hospitalized!G2</f>
        <v>2264</v>
      </c>
      <c r="H14">
        <f>H2+Hospitalized!H2</f>
        <v>4814</v>
      </c>
      <c r="I14">
        <f>I2+Hospitalized!I2</f>
        <v>5365</v>
      </c>
      <c r="J14">
        <f>J2+Hospitalized!J2</f>
        <v>5812</v>
      </c>
      <c r="K14">
        <f>K2+Hospitalized!K2</f>
        <v>9277</v>
      </c>
      <c r="L14">
        <f>L2+Hospitalized!L2</f>
        <v>28996</v>
      </c>
      <c r="M14">
        <f>M2+Hospitalized!M2</f>
        <v>29973</v>
      </c>
      <c r="N14">
        <f>N2+Hospitalized!N2</f>
        <v>26697</v>
      </c>
      <c r="O14">
        <f>O2+Hospitalized!O2</f>
        <v>11237</v>
      </c>
      <c r="P14">
        <f>P2+Hospitalized!P2</f>
        <v>9056</v>
      </c>
      <c r="Q14">
        <f>Q2+Hospitalized!Q2</f>
        <v>10802</v>
      </c>
      <c r="R14">
        <f>R2+Hospitalized!R2</f>
        <v>5605</v>
      </c>
      <c r="S14">
        <f>S2+Hospitalized!S2</f>
        <v>1326</v>
      </c>
      <c r="T14">
        <f>T2+Hospitalized!T2</f>
        <v>4055</v>
      </c>
      <c r="U14">
        <f>U2+Hospitalized!U2</f>
        <v>27031</v>
      </c>
      <c r="V14">
        <f>V2+Hospitalized!V2</f>
        <v>51509</v>
      </c>
      <c r="W14">
        <f>W2+Hospitalized!W2</f>
        <v>28605</v>
      </c>
      <c r="X14">
        <f>X2+Hospitalized!X2</f>
        <v>12305</v>
      </c>
      <c r="Y14">
        <f t="shared" ref="Y14:Y21" si="3">SUM(B14:X14)</f>
        <v>276593</v>
      </c>
      <c r="Z14">
        <v>276633</v>
      </c>
      <c r="AA14">
        <f t="shared" ref="AA14:AA21" si="4">Y14-Z14</f>
        <v>-40</v>
      </c>
    </row>
    <row r="15" spans="1:27" x14ac:dyDescent="0.35">
      <c r="A15" t="str">
        <f t="shared" si="2"/>
        <v>20-29</v>
      </c>
      <c r="B15">
        <f>B3+Hospitalized!B3</f>
        <v>12</v>
      </c>
      <c r="C15">
        <f>C3+Hospitalized!C3</f>
        <v>14</v>
      </c>
      <c r="D15">
        <f>D3+Hospitalized!D3</f>
        <v>699</v>
      </c>
      <c r="E15">
        <f>E3+Hospitalized!E3</f>
        <v>2158</v>
      </c>
      <c r="F15">
        <f>F3+Hospitalized!F3</f>
        <v>2629</v>
      </c>
      <c r="G15">
        <f>G3+Hospitalized!G3</f>
        <v>4969</v>
      </c>
      <c r="H15">
        <f>H3+Hospitalized!H3</f>
        <v>9803</v>
      </c>
      <c r="I15">
        <f>I3+Hospitalized!I3</f>
        <v>7201</v>
      </c>
      <c r="J15">
        <f>J3+Hospitalized!J3</f>
        <v>7560</v>
      </c>
      <c r="K15">
        <f>K3+Hospitalized!K3</f>
        <v>13342</v>
      </c>
      <c r="L15">
        <f>L3+Hospitalized!L3</f>
        <v>43074</v>
      </c>
      <c r="M15">
        <f>M3+Hospitalized!M3</f>
        <v>43886</v>
      </c>
      <c r="N15">
        <f>N3+Hospitalized!N3</f>
        <v>31187</v>
      </c>
      <c r="O15">
        <f>O3+Hospitalized!O3</f>
        <v>11002</v>
      </c>
      <c r="P15">
        <f>P3+Hospitalized!P3</f>
        <v>10426</v>
      </c>
      <c r="Q15">
        <f>Q3+Hospitalized!Q3</f>
        <v>10511</v>
      </c>
      <c r="R15">
        <f>R3+Hospitalized!R3</f>
        <v>5228</v>
      </c>
      <c r="S15">
        <f>S3+Hospitalized!S3</f>
        <v>1332</v>
      </c>
      <c r="T15">
        <f>T3+Hospitalized!T3</f>
        <v>4186</v>
      </c>
      <c r="U15">
        <f>U3+Hospitalized!U3</f>
        <v>19217</v>
      </c>
      <c r="V15">
        <f>V3+Hospitalized!V3</f>
        <v>29525</v>
      </c>
      <c r="W15">
        <f>W3+Hospitalized!W3</f>
        <v>18270</v>
      </c>
      <c r="X15">
        <f>X3+Hospitalized!X3</f>
        <v>8230</v>
      </c>
      <c r="Y15">
        <f t="shared" si="3"/>
        <v>284461</v>
      </c>
      <c r="Z15">
        <v>284461</v>
      </c>
      <c r="AA15">
        <f t="shared" si="4"/>
        <v>0</v>
      </c>
    </row>
    <row r="16" spans="1:27" x14ac:dyDescent="0.35">
      <c r="A16" t="str">
        <f t="shared" si="2"/>
        <v>30-39</v>
      </c>
      <c r="B16">
        <f>B4+Hospitalized!B4</f>
        <v>23</v>
      </c>
      <c r="C16">
        <f>C4+Hospitalized!C4</f>
        <v>25</v>
      </c>
      <c r="D16">
        <f>D4+Hospitalized!D4</f>
        <v>811</v>
      </c>
      <c r="E16">
        <f>E4+Hospitalized!E4</f>
        <v>2795</v>
      </c>
      <c r="F16">
        <f>F4+Hospitalized!F4</f>
        <v>2683</v>
      </c>
      <c r="G16">
        <f>G4+Hospitalized!G4</f>
        <v>3644</v>
      </c>
      <c r="H16">
        <f>H4+Hospitalized!H4</f>
        <v>6541</v>
      </c>
      <c r="I16">
        <f>I4+Hospitalized!I4</f>
        <v>4064</v>
      </c>
      <c r="J16">
        <f>J4+Hospitalized!J4</f>
        <v>3754</v>
      </c>
      <c r="K16">
        <f>K4+Hospitalized!K4</f>
        <v>10776</v>
      </c>
      <c r="L16">
        <f>L4+Hospitalized!L4</f>
        <v>36635</v>
      </c>
      <c r="M16">
        <f>M4+Hospitalized!M4</f>
        <v>39947</v>
      </c>
      <c r="N16">
        <f>N4+Hospitalized!N4</f>
        <v>26379</v>
      </c>
      <c r="O16">
        <f>O4+Hospitalized!O4</f>
        <v>9649</v>
      </c>
      <c r="P16">
        <f>P4+Hospitalized!P4</f>
        <v>8672</v>
      </c>
      <c r="Q16">
        <f>Q4+Hospitalized!Q4</f>
        <v>9433</v>
      </c>
      <c r="R16">
        <f>R4+Hospitalized!R4</f>
        <v>4539</v>
      </c>
      <c r="S16">
        <f>S4+Hospitalized!S4</f>
        <v>1324</v>
      </c>
      <c r="T16">
        <f>T4+Hospitalized!T4</f>
        <v>3617</v>
      </c>
      <c r="U16">
        <f>U4+Hospitalized!U4</f>
        <v>17585</v>
      </c>
      <c r="V16">
        <f>V4+Hospitalized!V4</f>
        <v>31129</v>
      </c>
      <c r="W16">
        <f>W4+Hospitalized!W4</f>
        <v>19698</v>
      </c>
      <c r="X16">
        <f>X4+Hospitalized!X4</f>
        <v>8956</v>
      </c>
      <c r="Y16">
        <f t="shared" si="3"/>
        <v>252679</v>
      </c>
      <c r="Z16">
        <v>252679</v>
      </c>
      <c r="AA16">
        <f t="shared" si="4"/>
        <v>0</v>
      </c>
    </row>
    <row r="17" spans="1:27" x14ac:dyDescent="0.35">
      <c r="A17" t="str">
        <f t="shared" si="2"/>
        <v>40-49</v>
      </c>
      <c r="B17">
        <f>B5+Hospitalized!B5</f>
        <v>25</v>
      </c>
      <c r="C17">
        <f>C5+Hospitalized!C5</f>
        <v>40</v>
      </c>
      <c r="D17">
        <f>D5+Hospitalized!D5</f>
        <v>919</v>
      </c>
      <c r="E17">
        <f>E5+Hospitalized!E5</f>
        <v>2794</v>
      </c>
      <c r="F17">
        <f>F5+Hospitalized!F5</f>
        <v>2395</v>
      </c>
      <c r="G17">
        <f>G5+Hospitalized!G5</f>
        <v>2747</v>
      </c>
      <c r="H17">
        <f>H5+Hospitalized!H5</f>
        <v>5519</v>
      </c>
      <c r="I17">
        <f>I5+Hospitalized!I5</f>
        <v>3970</v>
      </c>
      <c r="J17">
        <f>J5+Hospitalized!J5</f>
        <v>3355</v>
      </c>
      <c r="K17">
        <f>K5+Hospitalized!K5</f>
        <v>10598</v>
      </c>
      <c r="L17">
        <f>L5+Hospitalized!L5</f>
        <v>36317</v>
      </c>
      <c r="M17">
        <f>M5+Hospitalized!M5</f>
        <v>38281</v>
      </c>
      <c r="N17">
        <f>N5+Hospitalized!N5</f>
        <v>25070</v>
      </c>
      <c r="O17">
        <f>O5+Hospitalized!O5</f>
        <v>9360</v>
      </c>
      <c r="P17">
        <f>P5+Hospitalized!P5</f>
        <v>7464</v>
      </c>
      <c r="Q17">
        <f>Q5+Hospitalized!Q5</f>
        <v>7554</v>
      </c>
      <c r="R17">
        <f>R5+Hospitalized!R5</f>
        <v>3827</v>
      </c>
      <c r="S17">
        <f>S5+Hospitalized!S5</f>
        <v>1064</v>
      </c>
      <c r="T17">
        <f>T5+Hospitalized!T5</f>
        <v>3055</v>
      </c>
      <c r="U17">
        <f>U5+Hospitalized!U5</f>
        <v>14315</v>
      </c>
      <c r="V17">
        <f>V5+Hospitalized!V5</f>
        <v>25227</v>
      </c>
      <c r="W17">
        <f>W5+Hospitalized!W5</f>
        <v>16680</v>
      </c>
      <c r="X17">
        <f>X5+Hospitalized!X5</f>
        <v>7463</v>
      </c>
      <c r="Y17">
        <f t="shared" si="3"/>
        <v>228039</v>
      </c>
      <c r="Z17">
        <v>228041</v>
      </c>
      <c r="AA17">
        <f t="shared" si="4"/>
        <v>-2</v>
      </c>
    </row>
    <row r="18" spans="1:27" x14ac:dyDescent="0.35">
      <c r="A18" t="str">
        <f t="shared" si="2"/>
        <v>50-59</v>
      </c>
      <c r="B18">
        <f>B6+Hospitalized!B6</f>
        <v>27</v>
      </c>
      <c r="C18">
        <f>C6+Hospitalized!C6</f>
        <v>39</v>
      </c>
      <c r="D18">
        <f>D6+Hospitalized!D6</f>
        <v>1211</v>
      </c>
      <c r="E18">
        <f>E6+Hospitalized!E6</f>
        <v>2823</v>
      </c>
      <c r="F18">
        <f>F6+Hospitalized!F6</f>
        <v>2372</v>
      </c>
      <c r="G18">
        <f>G6+Hospitalized!G6</f>
        <v>2563</v>
      </c>
      <c r="H18">
        <f>H6+Hospitalized!H6</f>
        <v>5731</v>
      </c>
      <c r="I18">
        <f>I6+Hospitalized!I6</f>
        <v>4205</v>
      </c>
      <c r="J18">
        <f>J6+Hospitalized!J6</f>
        <v>3783</v>
      </c>
      <c r="K18">
        <f>K6+Hospitalized!K6</f>
        <v>12273</v>
      </c>
      <c r="L18">
        <f>L6+Hospitalized!L6</f>
        <v>38695</v>
      </c>
      <c r="M18">
        <f>M6+Hospitalized!M6</f>
        <v>39793</v>
      </c>
      <c r="N18">
        <f>N6+Hospitalized!N6</f>
        <v>25971</v>
      </c>
      <c r="O18">
        <f>O6+Hospitalized!O6</f>
        <v>9124</v>
      </c>
      <c r="P18">
        <f>P6+Hospitalized!P6</f>
        <v>7518</v>
      </c>
      <c r="Q18">
        <f>Q6+Hospitalized!Q6</f>
        <v>6697</v>
      </c>
      <c r="R18">
        <f>R6+Hospitalized!R6</f>
        <v>3419</v>
      </c>
      <c r="S18">
        <f>S6+Hospitalized!S6</f>
        <v>997</v>
      </c>
      <c r="T18">
        <f>T6+Hospitalized!T6</f>
        <v>2562</v>
      </c>
      <c r="U18">
        <f>U6+Hospitalized!U6</f>
        <v>12616</v>
      </c>
      <c r="V18">
        <f>V6+Hospitalized!V6</f>
        <v>21574</v>
      </c>
      <c r="W18">
        <f>W6+Hospitalized!W6</f>
        <v>15597</v>
      </c>
      <c r="X18">
        <f>X6+Hospitalized!X6</f>
        <v>6709</v>
      </c>
      <c r="Y18">
        <f t="shared" si="3"/>
        <v>226299</v>
      </c>
      <c r="Z18">
        <v>226299</v>
      </c>
      <c r="AA18">
        <f t="shared" si="4"/>
        <v>0</v>
      </c>
    </row>
    <row r="19" spans="1:27" x14ac:dyDescent="0.35">
      <c r="A19" t="str">
        <f t="shared" si="2"/>
        <v>60-69</v>
      </c>
      <c r="B19">
        <f>B7+Hospitalized!B7</f>
        <v>21</v>
      </c>
      <c r="C19">
        <f>C7+Hospitalized!C7</f>
        <v>37</v>
      </c>
      <c r="D19">
        <f>D7+Hospitalized!D7</f>
        <v>1053</v>
      </c>
      <c r="E19">
        <f>E7+Hospitalized!E7</f>
        <v>2286</v>
      </c>
      <c r="F19">
        <f>F7+Hospitalized!F7</f>
        <v>1785</v>
      </c>
      <c r="G19">
        <f>G7+Hospitalized!G7</f>
        <v>1787</v>
      </c>
      <c r="H19">
        <f>H7+Hospitalized!H7</f>
        <v>4098</v>
      </c>
      <c r="I19">
        <f>I7+Hospitalized!I7</f>
        <v>3155</v>
      </c>
      <c r="J19">
        <f>J7+Hospitalized!J7</f>
        <v>3051</v>
      </c>
      <c r="K19">
        <f>K7+Hospitalized!K7</f>
        <v>9481</v>
      </c>
      <c r="L19">
        <f>L7+Hospitalized!L7</f>
        <v>30569</v>
      </c>
      <c r="M19">
        <f>M7+Hospitalized!M7</f>
        <v>31793</v>
      </c>
      <c r="N19">
        <f>N7+Hospitalized!N7</f>
        <v>20149</v>
      </c>
      <c r="O19">
        <f>O7+Hospitalized!O7</f>
        <v>6975</v>
      </c>
      <c r="P19">
        <f>P7+Hospitalized!P7</f>
        <v>4683</v>
      </c>
      <c r="Q19">
        <f>Q7+Hospitalized!Q7</f>
        <v>4109</v>
      </c>
      <c r="R19">
        <f>R7+Hospitalized!R7</f>
        <v>2209</v>
      </c>
      <c r="S19">
        <f>S7+Hospitalized!S7</f>
        <v>742</v>
      </c>
      <c r="T19">
        <f>T7+Hospitalized!T7</f>
        <v>1915</v>
      </c>
      <c r="U19">
        <f>U7+Hospitalized!U7</f>
        <v>9377</v>
      </c>
      <c r="V19">
        <f>V7+Hospitalized!V7</f>
        <v>16718</v>
      </c>
      <c r="W19">
        <f>W7+Hospitalized!W7</f>
        <v>12427</v>
      </c>
      <c r="X19">
        <f>X7+Hospitalized!X7</f>
        <v>5169</v>
      </c>
      <c r="Y19">
        <f t="shared" si="3"/>
        <v>173589</v>
      </c>
      <c r="Z19">
        <v>173593</v>
      </c>
      <c r="AA19">
        <f t="shared" si="4"/>
        <v>-4</v>
      </c>
    </row>
    <row r="20" spans="1:27" x14ac:dyDescent="0.35">
      <c r="A20" t="str">
        <f>A8</f>
        <v>70-79</v>
      </c>
      <c r="B20">
        <f>B8+Hospitalized!B8</f>
        <v>12</v>
      </c>
      <c r="C20">
        <f>C8+Hospitalized!C8</f>
        <v>19</v>
      </c>
      <c r="D20">
        <f>D8+Hospitalized!D8</f>
        <v>587</v>
      </c>
      <c r="E20">
        <f>E8+Hospitalized!E8</f>
        <v>1563</v>
      </c>
      <c r="F20">
        <f>F8+Hospitalized!F8</f>
        <v>1224</v>
      </c>
      <c r="G20">
        <f>G8+Hospitalized!G8</f>
        <v>1119</v>
      </c>
      <c r="H20">
        <f>H8+Hospitalized!H8</f>
        <v>2318</v>
      </c>
      <c r="I20">
        <f>I8+Hospitalized!I8</f>
        <v>2098</v>
      </c>
      <c r="J20">
        <f>J8+Hospitalized!J8</f>
        <v>2087</v>
      </c>
      <c r="K20">
        <f>K8+Hospitalized!K8</f>
        <v>5869</v>
      </c>
      <c r="L20">
        <f>L8+Hospitalized!L8</f>
        <v>17648</v>
      </c>
      <c r="M20">
        <f>M8+Hospitalized!M8</f>
        <v>18803</v>
      </c>
      <c r="N20">
        <f>N8+Hospitalized!N8</f>
        <v>11374</v>
      </c>
      <c r="O20">
        <f>O8+Hospitalized!O8</f>
        <v>3564</v>
      </c>
      <c r="P20">
        <f>P8+Hospitalized!P8</f>
        <v>1791</v>
      </c>
      <c r="Q20">
        <f>Q8+Hospitalized!Q8</f>
        <v>1774</v>
      </c>
      <c r="R20">
        <f>R8+Hospitalized!R8</f>
        <v>1043</v>
      </c>
      <c r="S20">
        <f>S8+Hospitalized!S8</f>
        <v>388</v>
      </c>
      <c r="T20">
        <f>T8+Hospitalized!T8</f>
        <v>1075</v>
      </c>
      <c r="U20">
        <f>U8+Hospitalized!U8</f>
        <v>5190</v>
      </c>
      <c r="V20">
        <f>V8+Hospitalized!V8</f>
        <v>9371</v>
      </c>
      <c r="W20">
        <f>W8+Hospitalized!W8</f>
        <v>7143</v>
      </c>
      <c r="X20">
        <f>X8+Hospitalized!X8</f>
        <v>2751</v>
      </c>
      <c r="Y20">
        <f t="shared" si="3"/>
        <v>98811</v>
      </c>
      <c r="Z20">
        <v>98813</v>
      </c>
      <c r="AA20">
        <f t="shared" si="4"/>
        <v>-2</v>
      </c>
    </row>
    <row r="21" spans="1:27" x14ac:dyDescent="0.35">
      <c r="A21" t="str">
        <f t="shared" si="2"/>
        <v>80+</v>
      </c>
      <c r="B21">
        <f>B9+Hospitalized!B9</f>
        <v>5</v>
      </c>
      <c r="C21">
        <f>C9+Hospitalized!C9</f>
        <v>3</v>
      </c>
      <c r="D21">
        <f>D9+Hospitalized!D9</f>
        <v>376</v>
      </c>
      <c r="E21">
        <f>E9+Hospitalized!E9</f>
        <v>2012</v>
      </c>
      <c r="F21">
        <f>F9+Hospitalized!F9</f>
        <v>1667</v>
      </c>
      <c r="G21">
        <f>G9+Hospitalized!G9</f>
        <v>919</v>
      </c>
      <c r="H21">
        <f>H9+Hospitalized!H9</f>
        <v>1664</v>
      </c>
      <c r="I21">
        <f>I9+Hospitalized!I9</f>
        <v>1713</v>
      </c>
      <c r="J21">
        <f>J9+Hospitalized!J9</f>
        <v>1686</v>
      </c>
      <c r="K21">
        <f>K9+Hospitalized!K9</f>
        <v>4148</v>
      </c>
      <c r="L21">
        <f>L9+Hospitalized!L9</f>
        <v>12943</v>
      </c>
      <c r="M21">
        <f>M9+Hospitalized!M9</f>
        <v>14821</v>
      </c>
      <c r="N21">
        <f>N9+Hospitalized!N9</f>
        <v>7512</v>
      </c>
      <c r="O21">
        <f>O9+Hospitalized!O9</f>
        <v>1784</v>
      </c>
      <c r="P21">
        <f>P9+Hospitalized!P9</f>
        <v>789</v>
      </c>
      <c r="Q21">
        <f>Q9+Hospitalized!Q9</f>
        <v>931</v>
      </c>
      <c r="R21">
        <f>R9+Hospitalized!R9</f>
        <v>633</v>
      </c>
      <c r="S21">
        <f>S9+Hospitalized!S9</f>
        <v>225</v>
      </c>
      <c r="T21">
        <f>T9+Hospitalized!T9</f>
        <v>489</v>
      </c>
      <c r="U21">
        <f>U9+Hospitalized!U9</f>
        <v>2723</v>
      </c>
      <c r="V21">
        <f>V9+Hospitalized!V9</f>
        <v>5008</v>
      </c>
      <c r="W21">
        <f>W9+Hospitalized!W9</f>
        <v>4261</v>
      </c>
      <c r="X21">
        <f>X9+Hospitalized!X9</f>
        <v>1584</v>
      </c>
      <c r="Y21">
        <f t="shared" si="3"/>
        <v>67896</v>
      </c>
      <c r="Z21">
        <v>67896</v>
      </c>
      <c r="AA21">
        <f t="shared" si="4"/>
        <v>0</v>
      </c>
    </row>
    <row r="22" spans="1:27" x14ac:dyDescent="0.35">
      <c r="X22" t="s">
        <v>23</v>
      </c>
      <c r="Y22">
        <f>SUM(Y14:Y21)</f>
        <v>1608367</v>
      </c>
      <c r="Z22">
        <v>1608451</v>
      </c>
      <c r="AA22">
        <f>Y22-Z22</f>
        <v>-84</v>
      </c>
    </row>
    <row r="23" spans="1:27" x14ac:dyDescent="0.35">
      <c r="X23" t="s">
        <v>24</v>
      </c>
      <c r="AA23" s="7">
        <f>AA22/Z22</f>
        <v>-5.2224158522702899E-5</v>
      </c>
    </row>
    <row r="39" spans="23:23" x14ac:dyDescent="0.35">
      <c r="W39" s="5"/>
    </row>
  </sheetData>
  <conditionalFormatting sqref="AA14:AA21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E111-62A4-4248-B343-3FB48774AD96}">
  <dimension ref="A1:AA21"/>
  <sheetViews>
    <sheetView workbookViewId="0">
      <selection activeCell="Z1" sqref="Z1"/>
    </sheetView>
  </sheetViews>
  <sheetFormatPr defaultRowHeight="14.5" x14ac:dyDescent="0.35"/>
  <cols>
    <col min="1" max="1" width="5.453125" bestFit="1" customWidth="1"/>
    <col min="2" max="24" width="7.45312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s="6" t="s">
        <v>34</v>
      </c>
      <c r="AA1" t="s">
        <v>24</v>
      </c>
    </row>
    <row r="2" spans="1:27" x14ac:dyDescent="0.35">
      <c r="A2" t="s">
        <v>26</v>
      </c>
      <c r="B2">
        <v>0</v>
      </c>
      <c r="C2">
        <v>0</v>
      </c>
      <c r="D2">
        <v>12</v>
      </c>
      <c r="E2">
        <v>22</v>
      </c>
      <c r="F2">
        <v>62</v>
      </c>
      <c r="G2">
        <v>58</v>
      </c>
      <c r="H2">
        <v>87</v>
      </c>
      <c r="I2">
        <v>61</v>
      </c>
      <c r="J2">
        <v>74</v>
      </c>
      <c r="K2">
        <v>110</v>
      </c>
      <c r="L2">
        <v>225</v>
      </c>
      <c r="M2">
        <v>232</v>
      </c>
      <c r="N2">
        <v>215</v>
      </c>
      <c r="O2">
        <v>91</v>
      </c>
      <c r="P2">
        <v>106</v>
      </c>
      <c r="Q2">
        <v>132</v>
      </c>
      <c r="R2">
        <v>92</v>
      </c>
      <c r="S2">
        <v>35</v>
      </c>
      <c r="T2">
        <v>65</v>
      </c>
      <c r="U2">
        <v>213</v>
      </c>
      <c r="V2">
        <v>442</v>
      </c>
      <c r="W2">
        <v>261</v>
      </c>
      <c r="X2">
        <v>74</v>
      </c>
      <c r="Y2">
        <f>SUM(B2:X2)</f>
        <v>2669</v>
      </c>
      <c r="Z2">
        <v>2669</v>
      </c>
      <c r="AA2">
        <f t="shared" ref="AA2:AA9" si="0">Y2-Z2</f>
        <v>0</v>
      </c>
    </row>
    <row r="3" spans="1:27" x14ac:dyDescent="0.35">
      <c r="A3" t="s">
        <v>27</v>
      </c>
      <c r="B3">
        <v>0</v>
      </c>
      <c r="C3">
        <v>1</v>
      </c>
      <c r="D3">
        <v>49</v>
      </c>
      <c r="E3">
        <v>91</v>
      </c>
      <c r="F3">
        <v>129</v>
      </c>
      <c r="G3">
        <v>156</v>
      </c>
      <c r="H3">
        <v>186</v>
      </c>
      <c r="I3">
        <v>116</v>
      </c>
      <c r="J3">
        <v>95</v>
      </c>
      <c r="K3">
        <v>154</v>
      </c>
      <c r="L3">
        <v>374</v>
      </c>
      <c r="M3">
        <v>344</v>
      </c>
      <c r="N3">
        <v>268</v>
      </c>
      <c r="O3">
        <v>116</v>
      </c>
      <c r="P3">
        <v>148</v>
      </c>
      <c r="Q3">
        <v>216</v>
      </c>
      <c r="R3">
        <v>143</v>
      </c>
      <c r="S3">
        <v>61</v>
      </c>
      <c r="T3">
        <v>84</v>
      </c>
      <c r="U3">
        <v>300</v>
      </c>
      <c r="V3">
        <v>345</v>
      </c>
      <c r="W3">
        <v>252</v>
      </c>
      <c r="X3">
        <v>53</v>
      </c>
      <c r="Y3">
        <f t="shared" ref="Y3:Y9" si="1">SUM(B3:X3)</f>
        <v>3681</v>
      </c>
      <c r="Z3">
        <v>3681</v>
      </c>
      <c r="AA3">
        <f t="shared" si="0"/>
        <v>0</v>
      </c>
    </row>
    <row r="4" spans="1:27" x14ac:dyDescent="0.35">
      <c r="A4" t="s">
        <v>28</v>
      </c>
      <c r="B4">
        <v>0</v>
      </c>
      <c r="C4">
        <v>3</v>
      </c>
      <c r="D4">
        <v>117</v>
      </c>
      <c r="E4">
        <v>140</v>
      </c>
      <c r="F4">
        <v>174</v>
      </c>
      <c r="G4">
        <v>168</v>
      </c>
      <c r="H4">
        <v>249</v>
      </c>
      <c r="I4">
        <v>133</v>
      </c>
      <c r="J4">
        <v>114</v>
      </c>
      <c r="K4">
        <v>234</v>
      </c>
      <c r="L4">
        <v>506</v>
      </c>
      <c r="M4">
        <v>445</v>
      </c>
      <c r="N4">
        <v>288</v>
      </c>
      <c r="O4">
        <v>154</v>
      </c>
      <c r="P4">
        <v>228</v>
      </c>
      <c r="Q4">
        <v>292</v>
      </c>
      <c r="R4">
        <v>158</v>
      </c>
      <c r="S4">
        <v>71</v>
      </c>
      <c r="T4">
        <v>147</v>
      </c>
      <c r="U4">
        <v>434</v>
      </c>
      <c r="V4">
        <v>670</v>
      </c>
      <c r="W4">
        <v>404</v>
      </c>
      <c r="X4">
        <v>90</v>
      </c>
      <c r="Y4">
        <f t="shared" si="1"/>
        <v>5219</v>
      </c>
      <c r="Z4">
        <v>5219</v>
      </c>
      <c r="AA4">
        <f t="shared" si="0"/>
        <v>0</v>
      </c>
    </row>
    <row r="5" spans="1:27" x14ac:dyDescent="0.35">
      <c r="A5" t="s">
        <v>29</v>
      </c>
      <c r="B5">
        <v>0</v>
      </c>
      <c r="C5">
        <v>0</v>
      </c>
      <c r="D5">
        <v>187</v>
      </c>
      <c r="E5">
        <v>255</v>
      </c>
      <c r="F5">
        <v>240</v>
      </c>
      <c r="G5">
        <v>186</v>
      </c>
      <c r="H5">
        <v>313</v>
      </c>
      <c r="I5">
        <v>217</v>
      </c>
      <c r="J5">
        <v>144</v>
      </c>
      <c r="K5">
        <v>380</v>
      </c>
      <c r="L5">
        <v>798</v>
      </c>
      <c r="M5">
        <v>709</v>
      </c>
      <c r="N5">
        <v>475</v>
      </c>
      <c r="O5">
        <v>278</v>
      </c>
      <c r="P5">
        <v>286</v>
      </c>
      <c r="Q5">
        <v>368</v>
      </c>
      <c r="R5">
        <v>251</v>
      </c>
      <c r="S5">
        <v>81</v>
      </c>
      <c r="T5">
        <v>194</v>
      </c>
      <c r="U5">
        <v>559</v>
      </c>
      <c r="V5">
        <v>888</v>
      </c>
      <c r="W5">
        <v>544</v>
      </c>
      <c r="X5">
        <v>127</v>
      </c>
      <c r="Y5">
        <f t="shared" si="1"/>
        <v>7480</v>
      </c>
      <c r="Z5">
        <v>7480</v>
      </c>
      <c r="AA5">
        <f t="shared" si="0"/>
        <v>0</v>
      </c>
    </row>
    <row r="6" spans="1:27" x14ac:dyDescent="0.35">
      <c r="A6" t="s">
        <v>30</v>
      </c>
      <c r="B6">
        <v>0</v>
      </c>
      <c r="C6">
        <v>3</v>
      </c>
      <c r="D6">
        <v>343</v>
      </c>
      <c r="E6">
        <v>509</v>
      </c>
      <c r="F6">
        <v>378</v>
      </c>
      <c r="G6">
        <v>353</v>
      </c>
      <c r="H6">
        <v>543</v>
      </c>
      <c r="I6">
        <v>310</v>
      </c>
      <c r="J6">
        <v>289</v>
      </c>
      <c r="K6">
        <v>689</v>
      </c>
      <c r="L6">
        <v>1500</v>
      </c>
      <c r="M6">
        <v>1376</v>
      </c>
      <c r="N6">
        <v>853</v>
      </c>
      <c r="O6">
        <v>391</v>
      </c>
      <c r="P6">
        <v>495</v>
      </c>
      <c r="Q6">
        <v>638</v>
      </c>
      <c r="R6">
        <v>374</v>
      </c>
      <c r="S6">
        <v>140</v>
      </c>
      <c r="T6">
        <v>253</v>
      </c>
      <c r="U6">
        <v>858</v>
      </c>
      <c r="V6">
        <v>1261</v>
      </c>
      <c r="W6">
        <v>954</v>
      </c>
      <c r="X6">
        <v>224</v>
      </c>
      <c r="Y6">
        <f t="shared" si="1"/>
        <v>12734</v>
      </c>
      <c r="Z6">
        <v>12734</v>
      </c>
      <c r="AA6">
        <f t="shared" si="0"/>
        <v>0</v>
      </c>
    </row>
    <row r="7" spans="1:27" x14ac:dyDescent="0.35">
      <c r="A7" t="s">
        <v>31</v>
      </c>
      <c r="B7">
        <v>1</v>
      </c>
      <c r="C7">
        <v>7</v>
      </c>
      <c r="D7">
        <v>446</v>
      </c>
      <c r="E7">
        <v>627</v>
      </c>
      <c r="F7">
        <v>437</v>
      </c>
      <c r="G7">
        <v>368</v>
      </c>
      <c r="H7">
        <v>716</v>
      </c>
      <c r="I7">
        <v>472</v>
      </c>
      <c r="J7">
        <v>432</v>
      </c>
      <c r="K7">
        <v>1065</v>
      </c>
      <c r="L7">
        <v>2451</v>
      </c>
      <c r="M7">
        <v>2330</v>
      </c>
      <c r="N7">
        <v>1431</v>
      </c>
      <c r="O7">
        <v>664</v>
      </c>
      <c r="P7">
        <v>548</v>
      </c>
      <c r="Q7">
        <v>680</v>
      </c>
      <c r="R7">
        <v>413</v>
      </c>
      <c r="S7">
        <v>137</v>
      </c>
      <c r="T7">
        <v>290</v>
      </c>
      <c r="U7">
        <v>993</v>
      </c>
      <c r="V7">
        <v>1635</v>
      </c>
      <c r="W7">
        <v>1111</v>
      </c>
      <c r="X7">
        <v>298</v>
      </c>
      <c r="Y7">
        <f t="shared" si="1"/>
        <v>17552</v>
      </c>
      <c r="Z7">
        <v>17552</v>
      </c>
      <c r="AA7">
        <f t="shared" si="0"/>
        <v>0</v>
      </c>
    </row>
    <row r="8" spans="1:27" x14ac:dyDescent="0.35">
      <c r="A8" t="s">
        <v>32</v>
      </c>
      <c r="B8">
        <v>1</v>
      </c>
      <c r="C8">
        <v>2</v>
      </c>
      <c r="D8">
        <v>339</v>
      </c>
      <c r="E8">
        <v>564</v>
      </c>
      <c r="F8">
        <v>406</v>
      </c>
      <c r="G8">
        <v>383</v>
      </c>
      <c r="H8">
        <v>638</v>
      </c>
      <c r="I8">
        <v>535</v>
      </c>
      <c r="J8">
        <v>561</v>
      </c>
      <c r="K8">
        <v>1271</v>
      </c>
      <c r="L8">
        <v>2917</v>
      </c>
      <c r="M8">
        <v>2723</v>
      </c>
      <c r="N8">
        <v>1631</v>
      </c>
      <c r="O8">
        <v>632</v>
      </c>
      <c r="P8">
        <v>433</v>
      </c>
      <c r="Q8">
        <v>435</v>
      </c>
      <c r="R8">
        <v>313</v>
      </c>
      <c r="S8">
        <v>126</v>
      </c>
      <c r="T8">
        <v>263</v>
      </c>
      <c r="U8">
        <v>908</v>
      </c>
      <c r="V8">
        <v>1354</v>
      </c>
      <c r="W8">
        <v>1060</v>
      </c>
      <c r="X8">
        <v>283</v>
      </c>
      <c r="Y8">
        <f t="shared" si="1"/>
        <v>17778</v>
      </c>
      <c r="Z8">
        <v>17778</v>
      </c>
      <c r="AA8">
        <f t="shared" si="0"/>
        <v>0</v>
      </c>
    </row>
    <row r="9" spans="1:27" x14ac:dyDescent="0.35">
      <c r="A9" t="s">
        <v>33</v>
      </c>
      <c r="B9">
        <v>0</v>
      </c>
      <c r="C9">
        <v>0</v>
      </c>
      <c r="D9">
        <v>250</v>
      </c>
      <c r="E9">
        <v>586</v>
      </c>
      <c r="F9">
        <v>483</v>
      </c>
      <c r="G9">
        <v>278</v>
      </c>
      <c r="H9">
        <v>542</v>
      </c>
      <c r="I9">
        <v>485</v>
      </c>
      <c r="J9">
        <v>445</v>
      </c>
      <c r="K9">
        <v>1056</v>
      </c>
      <c r="L9">
        <v>2641</v>
      </c>
      <c r="M9">
        <v>2700</v>
      </c>
      <c r="N9">
        <v>1496</v>
      </c>
      <c r="O9">
        <v>453</v>
      </c>
      <c r="P9">
        <v>253</v>
      </c>
      <c r="Q9">
        <v>330</v>
      </c>
      <c r="R9">
        <v>217</v>
      </c>
      <c r="S9">
        <v>82</v>
      </c>
      <c r="T9">
        <v>147</v>
      </c>
      <c r="U9">
        <v>653</v>
      </c>
      <c r="V9">
        <v>1074</v>
      </c>
      <c r="W9">
        <v>909</v>
      </c>
      <c r="X9">
        <v>255</v>
      </c>
      <c r="Y9">
        <f t="shared" si="1"/>
        <v>15335</v>
      </c>
      <c r="Z9">
        <v>15335</v>
      </c>
      <c r="AA9">
        <f t="shared" si="0"/>
        <v>0</v>
      </c>
    </row>
    <row r="10" spans="1:27" x14ac:dyDescent="0.35">
      <c r="X10" t="s">
        <v>23</v>
      </c>
      <c r="Y10">
        <f>SUM(Y2:Y9)</f>
        <v>82448</v>
      </c>
      <c r="Z10">
        <v>82448</v>
      </c>
      <c r="AA10">
        <f>Y10-Z10</f>
        <v>0</v>
      </c>
    </row>
    <row r="11" spans="1:27" x14ac:dyDescent="0.35">
      <c r="AA11" s="7"/>
    </row>
    <row r="13" spans="1:27" x14ac:dyDescent="0.35">
      <c r="B13" t="str">
        <f t="shared" ref="B13:X13" si="2">B1</f>
        <v>2020-01</v>
      </c>
      <c r="C13" t="str">
        <f t="shared" si="2"/>
        <v>2020-02</v>
      </c>
      <c r="D13" t="str">
        <f t="shared" si="2"/>
        <v>2020-03</v>
      </c>
      <c r="E13" t="str">
        <f t="shared" si="2"/>
        <v>2020-04</v>
      </c>
      <c r="F13" t="str">
        <f t="shared" si="2"/>
        <v>2020-05</v>
      </c>
      <c r="G13" t="str">
        <f t="shared" si="2"/>
        <v>2020-06</v>
      </c>
      <c r="H13" t="str">
        <f t="shared" si="2"/>
        <v>2020-07</v>
      </c>
      <c r="I13" t="str">
        <f t="shared" si="2"/>
        <v>2020-08</v>
      </c>
      <c r="J13" t="str">
        <f t="shared" si="2"/>
        <v>2020-09</v>
      </c>
      <c r="K13" t="str">
        <f t="shared" si="2"/>
        <v>2020-10</v>
      </c>
      <c r="L13" t="str">
        <f t="shared" si="2"/>
        <v>2020-11</v>
      </c>
      <c r="M13" t="str">
        <f t="shared" si="2"/>
        <v>2020-12</v>
      </c>
      <c r="N13" t="str">
        <f t="shared" si="2"/>
        <v>2021-01</v>
      </c>
      <c r="O13" t="str">
        <f t="shared" si="2"/>
        <v>2021-02</v>
      </c>
      <c r="P13" t="str">
        <f t="shared" si="2"/>
        <v>2021-03</v>
      </c>
      <c r="Q13" t="str">
        <f t="shared" si="2"/>
        <v>2021-04</v>
      </c>
      <c r="R13" t="str">
        <f t="shared" si="2"/>
        <v>2021-05</v>
      </c>
      <c r="S13" t="str">
        <f t="shared" si="2"/>
        <v>2021-06</v>
      </c>
      <c r="T13" t="str">
        <f t="shared" si="2"/>
        <v>2021-07</v>
      </c>
      <c r="U13" t="str">
        <f t="shared" si="2"/>
        <v>2021-08</v>
      </c>
      <c r="V13" t="str">
        <f t="shared" si="2"/>
        <v>2021-09</v>
      </c>
      <c r="W13" t="str">
        <f t="shared" si="2"/>
        <v>2021-10</v>
      </c>
      <c r="X13" t="str">
        <f t="shared" si="2"/>
        <v>2021-11</v>
      </c>
    </row>
    <row r="14" spans="1:27" x14ac:dyDescent="0.35">
      <c r="A14" t="s">
        <v>26</v>
      </c>
      <c r="B14" s="1">
        <f>B2/(Infected!B14+B2)</f>
        <v>0</v>
      </c>
      <c r="C14" s="1">
        <f>C2/(Infected!C14+C2)</f>
        <v>0</v>
      </c>
      <c r="D14" s="1">
        <f>D2/(Infected!D14+D2)</f>
        <v>7.7419354838709681E-2</v>
      </c>
      <c r="E14" s="1">
        <f>E2/(Infected!E14+E2)</f>
        <v>3.9927404718693285E-2</v>
      </c>
      <c r="F14" s="1">
        <f>F2/(Infected!F14+F2)</f>
        <v>5.0243111831442464E-2</v>
      </c>
      <c r="G14" s="1">
        <f>G2/(Infected!G14+G2)</f>
        <v>2.4978466838931956E-2</v>
      </c>
      <c r="H14" s="1">
        <f>H2/(Infected!H14+H2)</f>
        <v>1.7751479289940829E-2</v>
      </c>
      <c r="I14" s="1">
        <f>I2/(Infected!I14+I2)</f>
        <v>1.124216734242536E-2</v>
      </c>
      <c r="J14" s="1">
        <f>J2/(Infected!J14+J2)</f>
        <v>1.2572205232755691E-2</v>
      </c>
      <c r="K14" s="1">
        <f>K2/(Infected!K14+K2)</f>
        <v>1.1718333865984873E-2</v>
      </c>
      <c r="L14" s="1">
        <f>L2/(Infected!L14+L2)</f>
        <v>7.6999418226617843E-3</v>
      </c>
      <c r="M14" s="1">
        <f>M2/(Infected!M14+M2)</f>
        <v>7.6808475417977154E-3</v>
      </c>
      <c r="N14" s="1">
        <f>N2/(Infected!N14+N2)</f>
        <v>7.9890011890606429E-3</v>
      </c>
      <c r="O14" s="1">
        <f>O2/(Infected!O14+O2)</f>
        <v>8.0331920903954808E-3</v>
      </c>
      <c r="P14" s="1">
        <f>P2/(Infected!P14+P2)</f>
        <v>1.1569526304300371E-2</v>
      </c>
      <c r="Q14" s="1">
        <f>Q2/(Infected!Q14+Q2)</f>
        <v>1.2072434607645875E-2</v>
      </c>
      <c r="R14" s="1">
        <f>R2/(Infected!R14+R2)</f>
        <v>1.614885027207302E-2</v>
      </c>
      <c r="S14" s="1">
        <f>S2/(Infected!S14+S2)</f>
        <v>2.5716385011021307E-2</v>
      </c>
      <c r="T14" s="1">
        <f>T2/(Infected!T14+T2)</f>
        <v>1.5776699029126214E-2</v>
      </c>
      <c r="U14" s="1">
        <f>U2/(Infected!U14+U2)</f>
        <v>7.8182352077521659E-3</v>
      </c>
      <c r="V14" s="1">
        <f>V2/(Infected!V14+V2)</f>
        <v>8.5080171700256009E-3</v>
      </c>
      <c r="W14" s="1">
        <f>W2/(Infected!W14+W2)</f>
        <v>9.0417792558719606E-3</v>
      </c>
      <c r="X14" s="1">
        <f>X2/(Infected!X14+X2)</f>
        <v>5.9778657403667503E-3</v>
      </c>
    </row>
    <row r="15" spans="1:27" x14ac:dyDescent="0.35">
      <c r="A15" t="s">
        <v>27</v>
      </c>
      <c r="B15" s="1">
        <f>B3/(Infected!B15+B3)</f>
        <v>0</v>
      </c>
      <c r="C15" s="1">
        <f>C3/(Infected!C15+C3)</f>
        <v>6.6666666666666666E-2</v>
      </c>
      <c r="D15" s="1">
        <f>D3/(Infected!D15+D3)</f>
        <v>6.550802139037433E-2</v>
      </c>
      <c r="E15" s="1">
        <f>E3/(Infected!E15+E3)</f>
        <v>4.046242774566474E-2</v>
      </c>
      <c r="F15" s="1">
        <f>F3/(Infected!F15+F3)</f>
        <v>4.6773023930384336E-2</v>
      </c>
      <c r="G15" s="1">
        <f>G3/(Infected!G15+G3)</f>
        <v>3.0439024390243902E-2</v>
      </c>
      <c r="H15" s="1">
        <f>H3/(Infected!H15+H3)</f>
        <v>1.8620482530783862E-2</v>
      </c>
      <c r="I15" s="1">
        <f>I3/(Infected!I15+I3)</f>
        <v>1.5853491868252016E-2</v>
      </c>
      <c r="J15" s="1">
        <f>J3/(Infected!J15+J3)</f>
        <v>1.2410189418680601E-2</v>
      </c>
      <c r="K15" s="1">
        <f>K3/(Infected!K15+K3)</f>
        <v>1.1410788381742738E-2</v>
      </c>
      <c r="L15" s="1">
        <f>L3/(Infected!L15+L3)</f>
        <v>8.6079911618486462E-3</v>
      </c>
      <c r="M15" s="1">
        <f>M3/(Infected!M15+M3)</f>
        <v>7.7775265656794034E-3</v>
      </c>
      <c r="N15" s="1">
        <f>N3/(Infected!N15+N3)</f>
        <v>8.5201080909235415E-3</v>
      </c>
      <c r="O15" s="1">
        <f>O3/(Infected!O15+O3)</f>
        <v>1.0433531210649397E-2</v>
      </c>
      <c r="P15" s="1">
        <f>P3/(Infected!P15+P3)</f>
        <v>1.3996595422735011E-2</v>
      </c>
      <c r="Q15" s="1">
        <f>Q3/(Infected!Q15+Q3)</f>
        <v>2.013610515521581E-2</v>
      </c>
      <c r="R15" s="1">
        <f>R3/(Infected!R15+R3)</f>
        <v>2.6624464717929622E-2</v>
      </c>
      <c r="S15" s="1">
        <f>S3/(Infected!S15+S3)</f>
        <v>4.379038047379756E-2</v>
      </c>
      <c r="T15" s="1">
        <f>T3/(Infected!T15+T3)</f>
        <v>1.9672131147540985E-2</v>
      </c>
      <c r="U15" s="1">
        <f>U3/(Infected!U15+U3)</f>
        <v>1.5371214838346057E-2</v>
      </c>
      <c r="V15" s="1">
        <f>V3/(Infected!V15+V3)</f>
        <v>1.1550050217609641E-2</v>
      </c>
      <c r="W15" s="1">
        <f>W3/(Infected!W15+W3)</f>
        <v>1.3605442176870748E-2</v>
      </c>
      <c r="X15" s="1">
        <f>X3/(Infected!X15+X3)</f>
        <v>6.3986478329107815E-3</v>
      </c>
    </row>
    <row r="16" spans="1:27" x14ac:dyDescent="0.35">
      <c r="A16" t="s">
        <v>28</v>
      </c>
      <c r="B16" s="1">
        <f>B4/(Infected!B16+B4)</f>
        <v>0</v>
      </c>
      <c r="C16" s="1">
        <f>C4/(Infected!C16+C4)</f>
        <v>0.10714285714285714</v>
      </c>
      <c r="D16" s="1">
        <f>D4/(Infected!D16+D4)</f>
        <v>0.12607758620689655</v>
      </c>
      <c r="E16" s="1">
        <f>E4/(Infected!E16+E4)</f>
        <v>4.770017035775128E-2</v>
      </c>
      <c r="F16" s="1">
        <f>F4/(Infected!F16+F4)</f>
        <v>6.0903045152257612E-2</v>
      </c>
      <c r="G16" s="1">
        <f>G4/(Infected!G16+G4)</f>
        <v>4.4071353620146907E-2</v>
      </c>
      <c r="H16" s="1">
        <f>H4/(Infected!H16+H4)</f>
        <v>3.667157584683358E-2</v>
      </c>
      <c r="I16" s="1">
        <f>I4/(Infected!I16+I4)</f>
        <v>3.1689301882296877E-2</v>
      </c>
      <c r="J16" s="1">
        <f>J4/(Infected!J16+J4)</f>
        <v>2.9472595656670115E-2</v>
      </c>
      <c r="K16" s="1">
        <f>K4/(Infected!K16+K4)</f>
        <v>2.125340599455041E-2</v>
      </c>
      <c r="L16" s="1">
        <f>L4/(Infected!L16+L4)</f>
        <v>1.3623758110982473E-2</v>
      </c>
      <c r="M16" s="1">
        <f>M4/(Infected!M16+M4)</f>
        <v>1.1017033075856605E-2</v>
      </c>
      <c r="N16" s="1">
        <f>N4/(Infected!N16+N4)</f>
        <v>1.0799865001687479E-2</v>
      </c>
      <c r="O16" s="1">
        <f>O4/(Infected!O16+O4)</f>
        <v>1.5709476690808934E-2</v>
      </c>
      <c r="P16" s="1">
        <f>P4/(Infected!P16+P4)</f>
        <v>2.5617977528089888E-2</v>
      </c>
      <c r="Q16" s="1">
        <f>Q4/(Infected!Q16+Q4)</f>
        <v>3.0025706940874038E-2</v>
      </c>
      <c r="R16" s="1">
        <f>R4/(Infected!R16+R4)</f>
        <v>3.3638492654886096E-2</v>
      </c>
      <c r="S16" s="1">
        <f>S4/(Infected!S16+S4)</f>
        <v>5.0896057347670248E-2</v>
      </c>
      <c r="T16" s="1">
        <f>T4/(Infected!T16+T4)</f>
        <v>3.9054197662061634E-2</v>
      </c>
      <c r="U16" s="1">
        <f>U4/(Infected!U16+U4)</f>
        <v>2.4085687330040514E-2</v>
      </c>
      <c r="V16" s="1">
        <f>V4/(Infected!V16+V4)</f>
        <v>2.1069844963678103E-2</v>
      </c>
      <c r="W16" s="1">
        <f>W4/(Infected!W16+W4)</f>
        <v>2.0097502736046165E-2</v>
      </c>
      <c r="X16" s="1">
        <f>X4/(Infected!X16+X4)</f>
        <v>9.9491487950475344E-3</v>
      </c>
    </row>
    <row r="17" spans="1:24" x14ac:dyDescent="0.35">
      <c r="A17" t="s">
        <v>29</v>
      </c>
      <c r="B17" s="1">
        <f>B5/(Infected!B17+B5)</f>
        <v>0</v>
      </c>
      <c r="C17" s="1">
        <f>C5/(Infected!C17+C5)</f>
        <v>0</v>
      </c>
      <c r="D17" s="1">
        <f>D5/(Infected!D17+D5)</f>
        <v>0.16907775768535263</v>
      </c>
      <c r="E17" s="1">
        <f>E5/(Infected!E17+E5)</f>
        <v>8.3633978353558541E-2</v>
      </c>
      <c r="F17" s="1">
        <f>F5/(Infected!F17+F5)</f>
        <v>9.1081593927893736E-2</v>
      </c>
      <c r="G17" s="1">
        <f>G5/(Infected!G17+G5)</f>
        <v>6.3416297306512104E-2</v>
      </c>
      <c r="H17" s="1">
        <f>H5/(Infected!H17+H5)</f>
        <v>5.3669410150891633E-2</v>
      </c>
      <c r="I17" s="1">
        <f>I5/(Infected!I17+I5)</f>
        <v>5.1827083830905181E-2</v>
      </c>
      <c r="J17" s="1">
        <f>J5/(Infected!J17+J5)</f>
        <v>4.1154615604458419E-2</v>
      </c>
      <c r="K17" s="1">
        <f>K5/(Infected!K17+K5)</f>
        <v>3.4614683913281111E-2</v>
      </c>
      <c r="L17" s="1">
        <f>L5/(Infected!L17+L5)</f>
        <v>2.1500740940320624E-2</v>
      </c>
      <c r="M17" s="1">
        <f>M5/(Infected!M17+M5)</f>
        <v>1.8184149781995382E-2</v>
      </c>
      <c r="N17" s="1">
        <f>N5/(Infected!N17+N5)</f>
        <v>1.8594636915247601E-2</v>
      </c>
      <c r="O17" s="1">
        <f>O5/(Infected!O17+O5)</f>
        <v>2.8844158539116E-2</v>
      </c>
      <c r="P17" s="1">
        <f>P5/(Infected!P17+P5)</f>
        <v>3.6903225806451612E-2</v>
      </c>
      <c r="Q17" s="1">
        <f>Q5/(Infected!Q17+Q5)</f>
        <v>4.6452915930320623E-2</v>
      </c>
      <c r="R17" s="1">
        <f>R5/(Infected!R17+R5)</f>
        <v>6.1549779303580188E-2</v>
      </c>
      <c r="S17" s="1">
        <f>S5/(Infected!S17+S5)</f>
        <v>7.0742358078602616E-2</v>
      </c>
      <c r="T17" s="1">
        <f>T5/(Infected!T17+T5)</f>
        <v>5.9710680209295167E-2</v>
      </c>
      <c r="U17" s="1">
        <f>U5/(Infected!U17+U5)</f>
        <v>3.7582358477880863E-2</v>
      </c>
      <c r="V17" s="1">
        <f>V5/(Infected!V17+V5)</f>
        <v>3.4003446295232623E-2</v>
      </c>
      <c r="W17" s="1">
        <f>W5/(Infected!W17+W5)</f>
        <v>3.1583836507199259E-2</v>
      </c>
      <c r="X17" s="1">
        <f>X5/(Infected!X17+X5)</f>
        <v>1.6732542819499343E-2</v>
      </c>
    </row>
    <row r="18" spans="1:24" x14ac:dyDescent="0.35">
      <c r="A18" t="s">
        <v>30</v>
      </c>
      <c r="B18" s="1">
        <f>B6/(Infected!B18+B6)</f>
        <v>0</v>
      </c>
      <c r="C18" s="1">
        <f>C6/(Infected!C18+C6)</f>
        <v>7.1428571428571425E-2</v>
      </c>
      <c r="D18" s="1">
        <f>D6/(Infected!D18+D6)</f>
        <v>0.22072072072072071</v>
      </c>
      <c r="E18" s="1">
        <f>E6/(Infected!E18+E6)</f>
        <v>0.15276110444177671</v>
      </c>
      <c r="F18" s="1">
        <f>F6/(Infected!F18+F6)</f>
        <v>0.13745454545454547</v>
      </c>
      <c r="G18" s="1">
        <f>G6/(Infected!G18+G6)</f>
        <v>0.1210562414266118</v>
      </c>
      <c r="H18" s="1">
        <f>H6/(Infected!H18+H6)</f>
        <v>8.6547656997131017E-2</v>
      </c>
      <c r="I18" s="1">
        <f>I6/(Infected!I18+I6)</f>
        <v>6.8660022148394242E-2</v>
      </c>
      <c r="J18" s="1">
        <f>J6/(Infected!J18+J6)</f>
        <v>7.0972495088408638E-2</v>
      </c>
      <c r="K18" s="1">
        <f>K6/(Infected!K18+K6)</f>
        <v>5.3155377256596206E-2</v>
      </c>
      <c r="L18" s="1">
        <f>L6/(Infected!L18+L6)</f>
        <v>3.7318074387361615E-2</v>
      </c>
      <c r="M18" s="1">
        <f>M6/(Infected!M18+M6)</f>
        <v>3.3423206781801842E-2</v>
      </c>
      <c r="N18" s="1">
        <f>N6/(Infected!N18+N6)</f>
        <v>3.1799880703847302E-2</v>
      </c>
      <c r="O18" s="1">
        <f>O6/(Infected!O18+O6)</f>
        <v>4.1093011035207565E-2</v>
      </c>
      <c r="P18" s="1">
        <f>P6/(Infected!P18+P6)</f>
        <v>6.177461624859603E-2</v>
      </c>
      <c r="Q18" s="1">
        <f>Q6/(Infected!Q18+Q6)</f>
        <v>8.6980231765507843E-2</v>
      </c>
      <c r="R18" s="1">
        <f>R6/(Infected!R18+R6)</f>
        <v>9.860268916424994E-2</v>
      </c>
      <c r="S18" s="1">
        <f>S6/(Infected!S18+S6)</f>
        <v>0.12313104661389622</v>
      </c>
      <c r="T18" s="1">
        <f>T6/(Infected!T18+T6)</f>
        <v>8.9875666074600361E-2</v>
      </c>
      <c r="U18" s="1">
        <f>U6/(Infected!U18+U6)</f>
        <v>6.3678195042303695E-2</v>
      </c>
      <c r="V18" s="1">
        <f>V6/(Infected!V18+V6)</f>
        <v>5.5222246551346617E-2</v>
      </c>
      <c r="W18" s="1">
        <f>W6/(Infected!W18+W6)</f>
        <v>5.7640021750951606E-2</v>
      </c>
      <c r="X18" s="1">
        <f>X6/(Infected!X18+X6)</f>
        <v>3.230924563680946E-2</v>
      </c>
    </row>
    <row r="19" spans="1:24" x14ac:dyDescent="0.35">
      <c r="A19" t="s">
        <v>31</v>
      </c>
      <c r="B19" s="1">
        <f>B7/(Infected!B19+B7)</f>
        <v>4.5454545454545456E-2</v>
      </c>
      <c r="C19" s="1">
        <f>C7/(Infected!C19+C7)</f>
        <v>0.15909090909090909</v>
      </c>
      <c r="D19" s="1">
        <f>D7/(Infected!D19+D7)</f>
        <v>0.29753168779186123</v>
      </c>
      <c r="E19" s="1">
        <f>E7/(Infected!E19+E7)</f>
        <v>0.21524201853759012</v>
      </c>
      <c r="F19" s="1">
        <f>F7/(Infected!F19+F7)</f>
        <v>0.19666966696669666</v>
      </c>
      <c r="G19" s="1">
        <f>G7/(Infected!G19+G7)</f>
        <v>0.17076566125290024</v>
      </c>
      <c r="H19" s="1">
        <f>H7/(Infected!H19+H7)</f>
        <v>0.14873286248442044</v>
      </c>
      <c r="I19" s="1">
        <f>I7/(Infected!I19+I7)</f>
        <v>0.13013509787703337</v>
      </c>
      <c r="J19" s="1">
        <f>J7/(Infected!J19+J7)</f>
        <v>0.12403100775193798</v>
      </c>
      <c r="K19" s="1">
        <f>K7/(Infected!K19+K7)</f>
        <v>0.10098615588848853</v>
      </c>
      <c r="L19" s="1">
        <f>L7/(Infected!L19+L7)</f>
        <v>7.422774076317383E-2</v>
      </c>
      <c r="M19" s="1">
        <f>M7/(Infected!M19+M7)</f>
        <v>6.8282390176713656E-2</v>
      </c>
      <c r="N19" s="1">
        <f>N7/(Infected!N19+N7)</f>
        <v>6.6311399443929567E-2</v>
      </c>
      <c r="O19" s="1">
        <f>O7/(Infected!O19+O7)</f>
        <v>8.6922372038224893E-2</v>
      </c>
      <c r="P19" s="1">
        <f>P7/(Infected!P19+P7)</f>
        <v>0.10476008411393616</v>
      </c>
      <c r="Q19" s="1">
        <f>Q7/(Infected!Q19+Q7)</f>
        <v>0.14199206514930049</v>
      </c>
      <c r="R19" s="1">
        <f>R7/(Infected!R19+R7)</f>
        <v>0.15751334858886346</v>
      </c>
      <c r="S19" s="1">
        <f>S7/(Infected!S19+S7)</f>
        <v>0.15585893060295791</v>
      </c>
      <c r="T19" s="1">
        <f>T7/(Infected!T19+T7)</f>
        <v>0.13151927437641722</v>
      </c>
      <c r="U19" s="1">
        <f>U7/(Infected!U19+U7)</f>
        <v>9.5756991321118617E-2</v>
      </c>
      <c r="V19" s="1">
        <f>V7/(Infected!V19+V7)</f>
        <v>8.9086252928676515E-2</v>
      </c>
      <c r="W19" s="1">
        <f>W7/(Infected!W19+W7)</f>
        <v>8.206529768060275E-2</v>
      </c>
      <c r="X19" s="1">
        <f>X7/(Infected!X19+X7)</f>
        <v>5.4508871410279859E-2</v>
      </c>
    </row>
    <row r="20" spans="1:24" x14ac:dyDescent="0.35">
      <c r="A20" t="s">
        <v>32</v>
      </c>
      <c r="B20" s="1">
        <f>B8/(Infected!B20+B8)</f>
        <v>7.6923076923076927E-2</v>
      </c>
      <c r="C20" s="1">
        <f>C8/(Infected!C20+C8)</f>
        <v>9.5238095238095233E-2</v>
      </c>
      <c r="D20" s="1">
        <f>D8/(Infected!D20+D8)</f>
        <v>0.36609071274298055</v>
      </c>
      <c r="E20" s="1">
        <f>E8/(Infected!E20+E8)</f>
        <v>0.26516220028208742</v>
      </c>
      <c r="F20" s="1">
        <f>F8/(Infected!F20+F8)</f>
        <v>0.249079754601227</v>
      </c>
      <c r="G20" s="1">
        <f>G8/(Infected!G20+G8)</f>
        <v>0.25499334221038616</v>
      </c>
      <c r="H20" s="1">
        <f>H8/(Infected!H20+H8)</f>
        <v>0.2158322056833559</v>
      </c>
      <c r="I20" s="1">
        <f>I8/(Infected!I20+I8)</f>
        <v>0.20319027725028485</v>
      </c>
      <c r="J20" s="1">
        <f>J8/(Infected!J20+J8)</f>
        <v>0.21185800604229607</v>
      </c>
      <c r="K20" s="1">
        <f>K8/(Infected!K20+K8)</f>
        <v>0.17801120448179272</v>
      </c>
      <c r="L20" s="1">
        <f>L8/(Infected!L20+L8)</f>
        <v>0.14184293702893266</v>
      </c>
      <c r="M20" s="1">
        <f>M8/(Infected!M20+M8)</f>
        <v>0.12649818823748027</v>
      </c>
      <c r="N20" s="1">
        <f>N8/(Infected!N20+N8)</f>
        <v>0.12541330257593233</v>
      </c>
      <c r="O20" s="1">
        <f>O8/(Infected!O20+O8)</f>
        <v>0.15061963775023832</v>
      </c>
      <c r="P20" s="1">
        <f>P8/(Infected!P20+P8)</f>
        <v>0.19469424460431656</v>
      </c>
      <c r="Q20" s="1">
        <f>Q8/(Infected!Q20+Q8)</f>
        <v>0.19692168401991852</v>
      </c>
      <c r="R20" s="1">
        <f>R8/(Infected!R20+R8)</f>
        <v>0.2308259587020649</v>
      </c>
      <c r="S20" s="1">
        <f>S8/(Infected!S20+S8)</f>
        <v>0.24513618677042801</v>
      </c>
      <c r="T20" s="1">
        <f>T8/(Infected!T20+T8)</f>
        <v>0.19656203288490284</v>
      </c>
      <c r="U20" s="1">
        <f>U8/(Infected!U20+U8)</f>
        <v>0.14890127910790424</v>
      </c>
      <c r="V20" s="1">
        <f>V8/(Infected!V20+V8)</f>
        <v>0.12624708624708625</v>
      </c>
      <c r="W20" s="1">
        <f>W8/(Infected!W20+W8)</f>
        <v>0.12922101670120686</v>
      </c>
      <c r="X20" s="1">
        <f>X8/(Infected!X20+X8)</f>
        <v>9.3276203032300595E-2</v>
      </c>
    </row>
    <row r="21" spans="1:24" x14ac:dyDescent="0.35">
      <c r="A21" t="s">
        <v>33</v>
      </c>
      <c r="B21" s="1">
        <f>B9/(Infected!B21+B9)</f>
        <v>0</v>
      </c>
      <c r="C21" s="1">
        <f>C9/(Infected!C21+C9)</f>
        <v>0</v>
      </c>
      <c r="D21" s="1">
        <f>D9/(Infected!D21+D9)</f>
        <v>0.39936102236421728</v>
      </c>
      <c r="E21" s="1">
        <f>E9/(Infected!E21+E9)</f>
        <v>0.22555812163202463</v>
      </c>
      <c r="F21" s="1">
        <f>F9/(Infected!F21+F9)</f>
        <v>0.22465116279069766</v>
      </c>
      <c r="G21" s="1">
        <f>G9/(Infected!G21+G9)</f>
        <v>0.23224728487886381</v>
      </c>
      <c r="H21" s="1">
        <f>H9/(Infected!H21+H9)</f>
        <v>0.2456935630099728</v>
      </c>
      <c r="I21" s="1">
        <f>I9/(Infected!I21+I9)</f>
        <v>0.22065514103730663</v>
      </c>
      <c r="J21" s="1">
        <f>J9/(Infected!J21+J9)</f>
        <v>0.20882214922571563</v>
      </c>
      <c r="K21" s="1">
        <f>K9/(Infected!K21+K9)</f>
        <v>0.20292083013066872</v>
      </c>
      <c r="L21" s="1">
        <f>L9/(Infected!L21+L9)</f>
        <v>0.16946868583162217</v>
      </c>
      <c r="M21" s="1">
        <f>M9/(Infected!M21+M9)</f>
        <v>0.15410079333371382</v>
      </c>
      <c r="N21" s="1">
        <f>N9/(Infected!N21+N9)</f>
        <v>0.1660746003552398</v>
      </c>
      <c r="O21" s="1">
        <f>O9/(Infected!O21+O9)</f>
        <v>0.20250335270451497</v>
      </c>
      <c r="P21" s="1">
        <f>P9/(Infected!P21+P9)</f>
        <v>0.24280230326295585</v>
      </c>
      <c r="Q21" s="1">
        <f>Q9/(Infected!Q21+Q9)</f>
        <v>0.26169706582077717</v>
      </c>
      <c r="R21" s="1">
        <f>R9/(Infected!R21+R9)</f>
        <v>0.25529411764705884</v>
      </c>
      <c r="S21" s="1">
        <f>S9/(Infected!S21+S9)</f>
        <v>0.26710097719869708</v>
      </c>
      <c r="T21" s="1">
        <f>T9/(Infected!T21+T9)</f>
        <v>0.23113207547169812</v>
      </c>
      <c r="U21" s="1">
        <f>U9/(Infected!U21+U9)</f>
        <v>0.19342417061611375</v>
      </c>
      <c r="V21" s="1">
        <f>V9/(Infected!V21+V9)</f>
        <v>0.17658664912857613</v>
      </c>
      <c r="W21" s="1">
        <f>W9/(Infected!W21+W9)</f>
        <v>0.1758220502901354</v>
      </c>
      <c r="X21" s="1">
        <f>X9/(Infected!X21+X9)</f>
        <v>0.13866231647634583</v>
      </c>
    </row>
  </sheetData>
  <conditionalFormatting sqref="AA2:AA11">
    <cfRule type="cellIs" dxfId="4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BEB5-536B-4B2C-A574-C5822223A274}">
  <dimension ref="A1:EO22"/>
  <sheetViews>
    <sheetView tabSelected="1" workbookViewId="0">
      <selection activeCell="Z1" sqref="Z1"/>
    </sheetView>
  </sheetViews>
  <sheetFormatPr defaultRowHeight="14.5" x14ac:dyDescent="0.35"/>
  <cols>
    <col min="1" max="1" width="5.453125" bestFit="1" customWidth="1"/>
    <col min="2" max="3" width="7.54296875" bestFit="1" customWidth="1"/>
    <col min="4" max="19" width="7.81640625" bestFit="1" customWidth="1"/>
    <col min="20" max="21" width="7.54296875" bestFit="1" customWidth="1"/>
    <col min="22" max="23" width="7.81640625" bestFit="1" customWidth="1"/>
    <col min="24" max="24" width="7.54296875" bestFit="1" customWidth="1"/>
    <col min="25" max="25" width="7.54296875" customWidth="1"/>
    <col min="26" max="26" width="9.08984375" bestFit="1" customWidth="1"/>
    <col min="27" max="27" width="10.6328125" customWidth="1"/>
    <col min="28" max="28" width="10.08984375" customWidth="1"/>
    <col min="29" max="31" width="3.81640625" bestFit="1" customWidth="1"/>
    <col min="32" max="32" width="2.81640625" bestFit="1" customWidth="1"/>
    <col min="33" max="34" width="3.81640625" bestFit="1" customWidth="1"/>
    <col min="35" max="35" width="3.81640625" customWidth="1"/>
    <col min="36" max="40" width="3.81640625" bestFit="1" customWidth="1"/>
    <col min="41" max="42" width="2.81640625" bestFit="1" customWidth="1"/>
    <col min="43" max="45" width="3.81640625" bestFit="1" customWidth="1"/>
    <col min="46" max="46" width="2.81640625" bestFit="1" customWidth="1"/>
    <col min="47" max="48" width="1.81640625" bestFit="1" customWidth="1"/>
    <col min="49" max="63" width="3.81640625" bestFit="1" customWidth="1"/>
    <col min="64" max="64" width="2.81640625" bestFit="1" customWidth="1"/>
    <col min="65" max="68" width="3.81640625" bestFit="1" customWidth="1"/>
    <col min="69" max="69" width="2.81640625" bestFit="1" customWidth="1"/>
    <col min="70" max="71" width="1.81640625" bestFit="1" customWidth="1"/>
    <col min="72" max="86" width="3.81640625" bestFit="1" customWidth="1"/>
    <col min="87" max="87" width="2.81640625" bestFit="1" customWidth="1"/>
    <col min="88" max="92" width="3.81640625" bestFit="1" customWidth="1"/>
    <col min="93" max="94" width="1.81640625" bestFit="1" customWidth="1"/>
    <col min="95" max="102" width="3.81640625" bestFit="1" customWidth="1"/>
    <col min="103" max="104" width="4.81640625" bestFit="1" customWidth="1"/>
    <col min="105" max="112" width="3.81640625" bestFit="1" customWidth="1"/>
    <col min="113" max="113" width="4.81640625" bestFit="1" customWidth="1"/>
    <col min="114" max="115" width="3.81640625" bestFit="1" customWidth="1"/>
    <col min="116" max="117" width="1.81640625" bestFit="1" customWidth="1"/>
    <col min="118" max="124" width="3.81640625" bestFit="1" customWidth="1"/>
    <col min="125" max="128" width="4.81640625" bestFit="1" customWidth="1"/>
    <col min="129" max="135" width="3.81640625" bestFit="1" customWidth="1"/>
    <col min="136" max="137" width="4.81640625" bestFit="1" customWidth="1"/>
    <col min="138" max="138" width="3.81640625" bestFit="1" customWidth="1"/>
    <col min="139" max="140" width="1.81640625" bestFit="1" customWidth="1"/>
    <col min="141" max="147" width="3.81640625" bestFit="1" customWidth="1"/>
    <col min="148" max="151" width="4.81640625" bestFit="1" customWidth="1"/>
    <col min="152" max="158" width="3.81640625" bestFit="1" customWidth="1"/>
    <col min="159" max="160" width="4.81640625" bestFit="1" customWidth="1"/>
    <col min="161" max="161" width="3.81640625" bestFit="1" customWidth="1"/>
    <col min="162" max="163" width="1.81640625" bestFit="1" customWidth="1"/>
    <col min="164" max="170" width="3.81640625" bestFit="1" customWidth="1"/>
    <col min="171" max="174" width="4.81640625" bestFit="1" customWidth="1"/>
    <col min="175" max="178" width="3.81640625" bestFit="1" customWidth="1"/>
    <col min="179" max="179" width="2.81640625" bestFit="1" customWidth="1"/>
    <col min="180" max="181" width="3.81640625" bestFit="1" customWidth="1"/>
    <col min="182" max="182" width="4.81640625" bestFit="1" customWidth="1"/>
    <col min="183" max="184" width="3.81640625" bestFit="1" customWidth="1"/>
    <col min="185" max="367" width="5.453125" bestFit="1" customWidth="1"/>
  </cols>
  <sheetData>
    <row r="1" spans="1:14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6" t="s">
        <v>34</v>
      </c>
      <c r="AA1" s="6" t="s">
        <v>24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x14ac:dyDescent="0.35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3</v>
      </c>
      <c r="V2">
        <v>3</v>
      </c>
      <c r="W2">
        <v>2</v>
      </c>
      <c r="X2">
        <v>0</v>
      </c>
      <c r="Y2">
        <f>SUM(B2:X2)</f>
        <v>16</v>
      </c>
      <c r="Z2">
        <v>16</v>
      </c>
      <c r="AA2">
        <f t="shared" ref="AA2:AA4" si="0">Y2-Z2</f>
        <v>0</v>
      </c>
      <c r="AB2" s="7"/>
    </row>
    <row r="3" spans="1:145" x14ac:dyDescent="0.35">
      <c r="A3" t="s">
        <v>27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4</v>
      </c>
      <c r="I3">
        <v>0</v>
      </c>
      <c r="J3">
        <v>0</v>
      </c>
      <c r="K3">
        <v>1</v>
      </c>
      <c r="L3">
        <v>1</v>
      </c>
      <c r="M3">
        <v>7</v>
      </c>
      <c r="N3">
        <v>4</v>
      </c>
      <c r="O3">
        <v>3</v>
      </c>
      <c r="P3">
        <v>2</v>
      </c>
      <c r="Q3">
        <v>2</v>
      </c>
      <c r="R3">
        <v>3</v>
      </c>
      <c r="S3">
        <v>1</v>
      </c>
      <c r="T3">
        <v>0</v>
      </c>
      <c r="U3">
        <v>3</v>
      </c>
      <c r="V3">
        <v>20</v>
      </c>
      <c r="W3">
        <v>10</v>
      </c>
      <c r="X3">
        <v>0</v>
      </c>
      <c r="Y3">
        <f t="shared" ref="Y3:Y9" si="1">SUM(B3:X3)</f>
        <v>64</v>
      </c>
      <c r="Z3">
        <v>64</v>
      </c>
      <c r="AA3">
        <f t="shared" si="0"/>
        <v>0</v>
      </c>
      <c r="AB3" s="7"/>
    </row>
    <row r="4" spans="1:145" x14ac:dyDescent="0.35">
      <c r="A4" t="s">
        <v>28</v>
      </c>
      <c r="B4">
        <v>0</v>
      </c>
      <c r="C4">
        <v>0</v>
      </c>
      <c r="D4">
        <v>1</v>
      </c>
      <c r="E4">
        <v>4</v>
      </c>
      <c r="F4">
        <v>5</v>
      </c>
      <c r="G4">
        <v>3</v>
      </c>
      <c r="H4">
        <v>8</v>
      </c>
      <c r="I4">
        <v>2</v>
      </c>
      <c r="J4">
        <v>5</v>
      </c>
      <c r="K4">
        <v>4</v>
      </c>
      <c r="L4">
        <v>16</v>
      </c>
      <c r="M4">
        <v>27</v>
      </c>
      <c r="N4">
        <v>12</v>
      </c>
      <c r="O4">
        <v>7</v>
      </c>
      <c r="P4">
        <v>6</v>
      </c>
      <c r="Q4">
        <v>12</v>
      </c>
      <c r="R4">
        <v>9</v>
      </c>
      <c r="S4">
        <v>3</v>
      </c>
      <c r="T4">
        <v>3</v>
      </c>
      <c r="U4">
        <v>18</v>
      </c>
      <c r="V4">
        <v>51</v>
      </c>
      <c r="W4">
        <v>47</v>
      </c>
      <c r="X4">
        <v>2</v>
      </c>
      <c r="Y4">
        <f t="shared" si="1"/>
        <v>245</v>
      </c>
      <c r="Z4">
        <v>245</v>
      </c>
      <c r="AA4">
        <f t="shared" si="0"/>
        <v>0</v>
      </c>
      <c r="AB4" s="7"/>
    </row>
    <row r="5" spans="1:145" x14ac:dyDescent="0.35">
      <c r="A5" t="s">
        <v>29</v>
      </c>
      <c r="B5">
        <v>0</v>
      </c>
      <c r="C5">
        <v>0</v>
      </c>
      <c r="D5">
        <v>1</v>
      </c>
      <c r="E5">
        <v>14</v>
      </c>
      <c r="F5">
        <v>13</v>
      </c>
      <c r="G5">
        <v>7</v>
      </c>
      <c r="H5">
        <v>13</v>
      </c>
      <c r="I5">
        <v>10</v>
      </c>
      <c r="J5">
        <v>11</v>
      </c>
      <c r="K5">
        <v>10</v>
      </c>
      <c r="L5">
        <v>35</v>
      </c>
      <c r="M5">
        <v>71</v>
      </c>
      <c r="N5">
        <v>53</v>
      </c>
      <c r="O5">
        <v>15</v>
      </c>
      <c r="P5">
        <v>21</v>
      </c>
      <c r="Q5">
        <v>18</v>
      </c>
      <c r="R5">
        <v>18</v>
      </c>
      <c r="S5">
        <v>16</v>
      </c>
      <c r="T5">
        <v>12</v>
      </c>
      <c r="U5">
        <v>51</v>
      </c>
      <c r="V5">
        <v>131</v>
      </c>
      <c r="W5">
        <v>120</v>
      </c>
      <c r="X5">
        <v>5</v>
      </c>
      <c r="Y5">
        <f t="shared" si="1"/>
        <v>645</v>
      </c>
      <c r="Z5" s="8">
        <v>642</v>
      </c>
      <c r="AA5">
        <f>Y5-Z5</f>
        <v>3</v>
      </c>
      <c r="AB5" s="7"/>
    </row>
    <row r="6" spans="1:145" x14ac:dyDescent="0.35">
      <c r="A6" t="s">
        <v>30</v>
      </c>
      <c r="B6">
        <v>0</v>
      </c>
      <c r="C6">
        <v>0</v>
      </c>
      <c r="D6">
        <v>7</v>
      </c>
      <c r="E6">
        <v>56</v>
      </c>
      <c r="F6">
        <v>62</v>
      </c>
      <c r="G6">
        <v>36</v>
      </c>
      <c r="H6">
        <v>44</v>
      </c>
      <c r="I6">
        <v>27</v>
      </c>
      <c r="J6">
        <v>32</v>
      </c>
      <c r="K6">
        <v>41</v>
      </c>
      <c r="L6">
        <v>138</v>
      </c>
      <c r="M6">
        <v>229</v>
      </c>
      <c r="N6">
        <v>165</v>
      </c>
      <c r="O6">
        <v>93</v>
      </c>
      <c r="P6">
        <v>51</v>
      </c>
      <c r="Q6">
        <v>78</v>
      </c>
      <c r="R6">
        <v>65</v>
      </c>
      <c r="S6">
        <v>33</v>
      </c>
      <c r="T6">
        <v>17</v>
      </c>
      <c r="U6">
        <v>88</v>
      </c>
      <c r="V6">
        <v>320</v>
      </c>
      <c r="W6">
        <v>262</v>
      </c>
      <c r="X6">
        <v>16</v>
      </c>
      <c r="Y6">
        <f t="shared" si="1"/>
        <v>1860</v>
      </c>
      <c r="Z6" s="8">
        <v>1852</v>
      </c>
      <c r="AA6">
        <f t="shared" ref="AA6:AA9" si="2">Y6-Z6</f>
        <v>8</v>
      </c>
      <c r="AB6" s="7"/>
    </row>
    <row r="7" spans="1:145" x14ac:dyDescent="0.35">
      <c r="A7" t="s">
        <v>31</v>
      </c>
      <c r="B7">
        <v>0</v>
      </c>
      <c r="C7">
        <v>0</v>
      </c>
      <c r="D7">
        <v>15</v>
      </c>
      <c r="E7">
        <v>143</v>
      </c>
      <c r="F7">
        <v>132</v>
      </c>
      <c r="G7">
        <v>79</v>
      </c>
      <c r="H7">
        <v>83</v>
      </c>
      <c r="I7">
        <v>95</v>
      </c>
      <c r="J7">
        <v>70</v>
      </c>
      <c r="K7">
        <v>103</v>
      </c>
      <c r="L7">
        <v>375</v>
      </c>
      <c r="M7">
        <v>754</v>
      </c>
      <c r="N7">
        <v>573</v>
      </c>
      <c r="O7">
        <v>237</v>
      </c>
      <c r="P7">
        <v>147</v>
      </c>
      <c r="Q7">
        <v>125</v>
      </c>
      <c r="R7">
        <v>112</v>
      </c>
      <c r="S7">
        <v>53</v>
      </c>
      <c r="T7">
        <v>49</v>
      </c>
      <c r="U7">
        <v>144</v>
      </c>
      <c r="V7">
        <v>482</v>
      </c>
      <c r="W7">
        <v>466</v>
      </c>
      <c r="X7">
        <v>17</v>
      </c>
      <c r="Y7">
        <f t="shared" si="1"/>
        <v>4254</v>
      </c>
      <c r="Z7" s="8">
        <v>4252</v>
      </c>
      <c r="AA7">
        <f t="shared" si="2"/>
        <v>2</v>
      </c>
      <c r="AB7" s="7"/>
    </row>
    <row r="8" spans="1:145" x14ac:dyDescent="0.35">
      <c r="A8" t="s">
        <v>32</v>
      </c>
      <c r="B8">
        <v>0</v>
      </c>
      <c r="C8">
        <v>0</v>
      </c>
      <c r="D8">
        <v>25</v>
      </c>
      <c r="E8">
        <v>259</v>
      </c>
      <c r="F8">
        <v>242</v>
      </c>
      <c r="G8">
        <v>126</v>
      </c>
      <c r="H8">
        <v>154</v>
      </c>
      <c r="I8">
        <v>185</v>
      </c>
      <c r="J8">
        <v>156</v>
      </c>
      <c r="K8">
        <v>231</v>
      </c>
      <c r="L8">
        <v>742</v>
      </c>
      <c r="M8">
        <v>1459</v>
      </c>
      <c r="N8">
        <v>1040</v>
      </c>
      <c r="O8">
        <v>390</v>
      </c>
      <c r="P8">
        <v>176</v>
      </c>
      <c r="Q8">
        <v>142</v>
      </c>
      <c r="R8">
        <v>124</v>
      </c>
      <c r="S8">
        <v>55</v>
      </c>
      <c r="T8">
        <v>35</v>
      </c>
      <c r="U8">
        <v>187</v>
      </c>
      <c r="V8">
        <v>557</v>
      </c>
      <c r="W8">
        <v>489</v>
      </c>
      <c r="X8">
        <v>34</v>
      </c>
      <c r="Y8">
        <f t="shared" si="1"/>
        <v>6808</v>
      </c>
      <c r="Z8" s="8">
        <v>6800</v>
      </c>
      <c r="AA8">
        <f t="shared" si="2"/>
        <v>8</v>
      </c>
      <c r="AB8" s="7"/>
    </row>
    <row r="9" spans="1:145" x14ac:dyDescent="0.35">
      <c r="A9" t="s">
        <v>33</v>
      </c>
      <c r="B9">
        <v>0</v>
      </c>
      <c r="C9">
        <v>0</v>
      </c>
      <c r="D9">
        <v>42</v>
      </c>
      <c r="E9">
        <v>515</v>
      </c>
      <c r="F9">
        <v>596</v>
      </c>
      <c r="G9">
        <v>214</v>
      </c>
      <c r="H9">
        <v>301</v>
      </c>
      <c r="I9">
        <v>385</v>
      </c>
      <c r="J9">
        <v>284</v>
      </c>
      <c r="K9">
        <v>464</v>
      </c>
      <c r="L9">
        <v>1450</v>
      </c>
      <c r="M9">
        <v>2989</v>
      </c>
      <c r="N9">
        <v>1858</v>
      </c>
      <c r="O9">
        <v>620</v>
      </c>
      <c r="P9">
        <v>195</v>
      </c>
      <c r="Q9">
        <v>176</v>
      </c>
      <c r="R9">
        <v>128</v>
      </c>
      <c r="S9">
        <v>73</v>
      </c>
      <c r="T9">
        <v>47</v>
      </c>
      <c r="U9">
        <v>230</v>
      </c>
      <c r="V9">
        <v>561</v>
      </c>
      <c r="W9">
        <v>579</v>
      </c>
      <c r="X9">
        <v>44</v>
      </c>
      <c r="Y9">
        <f t="shared" si="1"/>
        <v>11751</v>
      </c>
      <c r="Z9" s="8">
        <v>11732</v>
      </c>
      <c r="AA9">
        <f t="shared" si="2"/>
        <v>19</v>
      </c>
      <c r="AB9" s="7"/>
    </row>
    <row r="10" spans="1:145" x14ac:dyDescent="0.35">
      <c r="X10" t="s">
        <v>23</v>
      </c>
      <c r="Y10" s="9">
        <f>SUM(Y2:Y9)</f>
        <v>25643</v>
      </c>
      <c r="Z10" s="9">
        <v>25643</v>
      </c>
      <c r="AA10">
        <f>SUM(AA2:AA9)</f>
        <v>40</v>
      </c>
    </row>
    <row r="11" spans="1:145" x14ac:dyDescent="0.35">
      <c r="AA11" s="7"/>
    </row>
    <row r="13" spans="1:145" x14ac:dyDescent="0.35">
      <c r="B13" t="str">
        <f t="shared" ref="B13:W13" si="3">B1</f>
        <v>2020-01</v>
      </c>
      <c r="C13" t="str">
        <f t="shared" si="3"/>
        <v>2020-02</v>
      </c>
      <c r="D13" t="str">
        <f t="shared" si="3"/>
        <v>2020-03</v>
      </c>
      <c r="E13" t="str">
        <f t="shared" si="3"/>
        <v>2020-04</v>
      </c>
      <c r="F13" t="str">
        <f t="shared" si="3"/>
        <v>2020-05</v>
      </c>
      <c r="G13" t="str">
        <f t="shared" si="3"/>
        <v>2020-06</v>
      </c>
      <c r="H13" t="str">
        <f t="shared" si="3"/>
        <v>2020-07</v>
      </c>
      <c r="I13" t="str">
        <f t="shared" si="3"/>
        <v>2020-08</v>
      </c>
      <c r="J13" t="str">
        <f t="shared" si="3"/>
        <v>2020-09</v>
      </c>
      <c r="K13" t="str">
        <f t="shared" si="3"/>
        <v>2020-10</v>
      </c>
      <c r="L13" t="str">
        <f t="shared" si="3"/>
        <v>2020-11</v>
      </c>
      <c r="M13" t="str">
        <f t="shared" si="3"/>
        <v>2020-12</v>
      </c>
      <c r="N13" t="str">
        <f t="shared" si="3"/>
        <v>2021-01</v>
      </c>
      <c r="O13" t="str">
        <f t="shared" si="3"/>
        <v>2021-02</v>
      </c>
      <c r="P13" t="str">
        <f t="shared" si="3"/>
        <v>2021-03</v>
      </c>
      <c r="Q13" t="str">
        <f t="shared" si="3"/>
        <v>2021-04</v>
      </c>
      <c r="R13" t="str">
        <f t="shared" si="3"/>
        <v>2021-05</v>
      </c>
      <c r="S13" t="str">
        <f t="shared" si="3"/>
        <v>2021-06</v>
      </c>
      <c r="T13" t="str">
        <f t="shared" si="3"/>
        <v>2021-07</v>
      </c>
      <c r="U13" t="str">
        <f t="shared" si="3"/>
        <v>2021-08</v>
      </c>
      <c r="V13" t="str">
        <f t="shared" si="3"/>
        <v>2021-09</v>
      </c>
      <c r="W13" t="str">
        <f t="shared" si="3"/>
        <v>2021-10</v>
      </c>
      <c r="X13" t="str">
        <f t="shared" ref="X13" si="4">X1</f>
        <v>2021-11</v>
      </c>
    </row>
    <row r="14" spans="1:145" x14ac:dyDescent="0.35">
      <c r="A14" t="s">
        <v>25</v>
      </c>
      <c r="B14" s="3">
        <v>2.4000000000000001E-4</v>
      </c>
      <c r="C14" s="3">
        <v>2.4000000000000001E-4</v>
      </c>
      <c r="D14" s="3">
        <v>2.4000000000000001E-4</v>
      </c>
      <c r="E14" s="3">
        <v>2.4000000000000001E-4</v>
      </c>
      <c r="F14" s="3">
        <v>2.4000000000000001E-4</v>
      </c>
      <c r="G14" s="3">
        <v>2.4000000000000001E-4</v>
      </c>
      <c r="H14" s="3">
        <v>2.4000000000000001E-4</v>
      </c>
      <c r="I14" s="3">
        <v>2.4000000000000001E-4</v>
      </c>
      <c r="J14" s="3">
        <v>2.4000000000000001E-4</v>
      </c>
      <c r="K14" s="3">
        <v>2.4000000000000001E-4</v>
      </c>
      <c r="L14" s="3">
        <v>2.4000000000000001E-4</v>
      </c>
      <c r="M14" s="3">
        <v>2.4000000000000001E-4</v>
      </c>
      <c r="N14" s="3">
        <v>2.4000000000000001E-4</v>
      </c>
      <c r="O14" s="3">
        <v>2.4000000000000001E-4</v>
      </c>
      <c r="P14" s="3">
        <v>2.4000000000000001E-4</v>
      </c>
      <c r="Q14" s="3">
        <v>2.4000000000000001E-4</v>
      </c>
      <c r="R14" s="3">
        <v>2.4000000000000001E-4</v>
      </c>
      <c r="S14" s="3">
        <v>2.4000000000000001E-4</v>
      </c>
      <c r="T14" s="3">
        <v>2.4000000000000001E-4</v>
      </c>
      <c r="U14" s="3">
        <v>2.4000000000000001E-4</v>
      </c>
      <c r="V14" s="3">
        <v>2.4000000000000001E-4</v>
      </c>
      <c r="W14" s="3">
        <v>2.4000000000000001E-4</v>
      </c>
      <c r="X14" s="3">
        <v>2.4000000000000001E-4</v>
      </c>
    </row>
    <row r="15" spans="1:145" x14ac:dyDescent="0.35">
      <c r="A15" t="s">
        <v>26</v>
      </c>
      <c r="B15" s="3">
        <f>B2/(Infected!B14+B2)</f>
        <v>0</v>
      </c>
      <c r="C15" s="3">
        <f>C2/(Infected!C14+C2)</f>
        <v>0</v>
      </c>
      <c r="D15" s="3">
        <f>D2/(Infected!D14+D2)</f>
        <v>0</v>
      </c>
      <c r="E15" s="3">
        <f>E2/(Infected!E14+E2)</f>
        <v>0</v>
      </c>
      <c r="F15" s="3">
        <f>F2/(Infected!F14+F2)</f>
        <v>0</v>
      </c>
      <c r="G15" s="3">
        <f>G2/(Infected!G14+G2)</f>
        <v>4.4150110375275938E-4</v>
      </c>
      <c r="H15" s="3">
        <f>H2/(Infected!H14+H2)</f>
        <v>2.0768431983385254E-4</v>
      </c>
      <c r="I15" s="3">
        <f>I2/(Infected!I14+I2)</f>
        <v>0</v>
      </c>
      <c r="J15" s="3">
        <f>J2/(Infected!J14+J2)</f>
        <v>0</v>
      </c>
      <c r="K15" s="3">
        <f>K2/(Infected!K14+K2)</f>
        <v>0</v>
      </c>
      <c r="L15" s="3">
        <f>L2/(Infected!L14+L2)</f>
        <v>6.8970273811987039E-5</v>
      </c>
      <c r="M15" s="3">
        <f>M2/(Infected!M14+M2)</f>
        <v>3.3362247280976847E-5</v>
      </c>
      <c r="N15" s="3">
        <f>N2/(Infected!N14+N2)</f>
        <v>3.7455989212675104E-5</v>
      </c>
      <c r="O15" s="3">
        <f>O2/(Infected!O14+O2)</f>
        <v>0</v>
      </c>
      <c r="P15" s="3">
        <f>P2/(Infected!P14+P2)</f>
        <v>1.1041183614883516E-4</v>
      </c>
      <c r="Q15" s="3">
        <f>Q2/(Infected!Q14+Q2)</f>
        <v>0</v>
      </c>
      <c r="R15" s="3">
        <f>R2/(Infected!R14+R2)</f>
        <v>0</v>
      </c>
      <c r="S15" s="3">
        <f>S2/(Infected!S14+S2)</f>
        <v>7.5357950263752827E-4</v>
      </c>
      <c r="T15" s="3">
        <f>T2/(Infected!T14+T2)</f>
        <v>0</v>
      </c>
      <c r="U15" s="3">
        <f>U2/(Infected!U14+U2)</f>
        <v>1.1097136938669824E-4</v>
      </c>
      <c r="V15" s="3">
        <f>V2/(Infected!V14+V2)</f>
        <v>5.8238856965367294E-5</v>
      </c>
      <c r="W15" s="3">
        <f>W2/(Infected!W14+W2)</f>
        <v>6.9912958366833298E-5</v>
      </c>
      <c r="X15" s="3">
        <f>X2/(Infected!X14+X2)</f>
        <v>0</v>
      </c>
    </row>
    <row r="16" spans="1:145" x14ac:dyDescent="0.35">
      <c r="A16" t="s">
        <v>27</v>
      </c>
      <c r="B16" s="3">
        <f>B3/(Infected!B15+B3)</f>
        <v>0</v>
      </c>
      <c r="C16" s="3">
        <f>C3/(Infected!C15+C3)</f>
        <v>0</v>
      </c>
      <c r="D16" s="3">
        <f>D3/(Infected!D15+D3)</f>
        <v>0</v>
      </c>
      <c r="E16" s="3">
        <f>E3/(Infected!E15+E3)</f>
        <v>4.6317739694302917E-4</v>
      </c>
      <c r="F16" s="3">
        <f>F3/(Infected!F15+F3)</f>
        <v>3.8022813688212925E-4</v>
      </c>
      <c r="G16" s="3">
        <f>G3/(Infected!G15+G3)</f>
        <v>2.0120724346076458E-4</v>
      </c>
      <c r="H16" s="3">
        <f>H3/(Infected!H15+H3)</f>
        <v>4.0787192821454063E-4</v>
      </c>
      <c r="I16" s="3">
        <f>I3/(Infected!I15+I3)</f>
        <v>0</v>
      </c>
      <c r="J16" s="3">
        <f>J3/(Infected!J15+J3)</f>
        <v>0</v>
      </c>
      <c r="K16" s="3">
        <f>K3/(Infected!K15+K3)</f>
        <v>7.4945664393314841E-5</v>
      </c>
      <c r="L16" s="3">
        <f>L3/(Infected!L15+L3)</f>
        <v>2.3215322112594312E-5</v>
      </c>
      <c r="M16" s="3">
        <f>M3/(Infected!M15+M3)</f>
        <v>1.5947873237190439E-4</v>
      </c>
      <c r="N16" s="3">
        <f>N3/(Infected!N15+N3)</f>
        <v>1.282421211246834E-4</v>
      </c>
      <c r="O16" s="3">
        <f>O3/(Infected!O15+O3)</f>
        <v>2.7260336210813266E-4</v>
      </c>
      <c r="P16" s="3">
        <f>P3/(Infected!P15+P3)</f>
        <v>1.9179133103183735E-4</v>
      </c>
      <c r="Q16" s="3">
        <f>Q3/(Infected!Q15+Q3)</f>
        <v>1.9024065442785123E-4</v>
      </c>
      <c r="R16" s="3">
        <f>R3/(Infected!R15+R3)</f>
        <v>5.7350411011278918E-4</v>
      </c>
      <c r="S16" s="3">
        <f>S3/(Infected!S15+S3)</f>
        <v>7.501875468867217E-4</v>
      </c>
      <c r="T16" s="3">
        <f>T3/(Infected!T15+T3)</f>
        <v>0</v>
      </c>
      <c r="U16" s="3">
        <f>U3/(Infected!U15+U3)</f>
        <v>1.5608740894901144E-4</v>
      </c>
      <c r="V16" s="3">
        <f>V3/(Infected!V15+V3)</f>
        <v>6.7693349128448131E-4</v>
      </c>
      <c r="W16" s="3">
        <f>W3/(Infected!W15+W3)</f>
        <v>5.4704595185995622E-4</v>
      </c>
      <c r="X16" s="3">
        <f>X3/(Infected!X15+X3)</f>
        <v>0</v>
      </c>
    </row>
    <row r="17" spans="1:24" x14ac:dyDescent="0.35">
      <c r="A17" t="s">
        <v>28</v>
      </c>
      <c r="B17" s="3">
        <f>B4/(Infected!B16+B4)</f>
        <v>0</v>
      </c>
      <c r="C17" s="3">
        <f>C4/(Infected!C16+C4)</f>
        <v>0</v>
      </c>
      <c r="D17" s="3">
        <f>D4/(Infected!D16+D4)</f>
        <v>1.2315270935960591E-3</v>
      </c>
      <c r="E17" s="3">
        <f>E4/(Infected!E16+E4)</f>
        <v>1.4290818149339049E-3</v>
      </c>
      <c r="F17" s="3">
        <f>F4/(Infected!F16+F4)</f>
        <v>1.8601190476190475E-3</v>
      </c>
      <c r="G17" s="3">
        <f>G4/(Infected!G16+G4)</f>
        <v>8.2259391280504524E-4</v>
      </c>
      <c r="H17" s="3">
        <f>H4/(Infected!H16+H4)</f>
        <v>1.2215605435944418E-3</v>
      </c>
      <c r="I17" s="3">
        <f>I4/(Infected!I16+I4)</f>
        <v>4.9188391539596653E-4</v>
      </c>
      <c r="J17" s="3">
        <f>J4/(Infected!J16+J4)</f>
        <v>1.3301409949454642E-3</v>
      </c>
      <c r="K17" s="3">
        <f>K4/(Infected!K16+K4)</f>
        <v>3.7105751391465676E-4</v>
      </c>
      <c r="L17" s="3">
        <f>L4/(Infected!L16+L4)</f>
        <v>4.3655016234209161E-4</v>
      </c>
      <c r="M17" s="3">
        <f>M4/(Infected!M16+M4)</f>
        <v>6.7543903537299241E-4</v>
      </c>
      <c r="N17" s="3">
        <f>N4/(Infected!N16+N4)</f>
        <v>4.5470046606797772E-4</v>
      </c>
      <c r="O17" s="3">
        <f>O4/(Infected!O16+O4)</f>
        <v>7.2493786246893128E-4</v>
      </c>
      <c r="P17" s="3">
        <f>P4/(Infected!P16+P4)</f>
        <v>6.9140354920488594E-4</v>
      </c>
      <c r="Q17" s="3">
        <f>Q4/(Infected!Q16+Q4)</f>
        <v>1.270513499205929E-3</v>
      </c>
      <c r="R17" s="3">
        <f>R4/(Infected!R16+R4)</f>
        <v>1.9788918205804751E-3</v>
      </c>
      <c r="S17" s="3">
        <f>S4/(Infected!S16+S4)</f>
        <v>2.2607385079125848E-3</v>
      </c>
      <c r="T17" s="3">
        <f>T4/(Infected!T16+T4)</f>
        <v>8.2872928176795581E-4</v>
      </c>
      <c r="U17" s="3">
        <f>U4/(Infected!U16+U4)</f>
        <v>1.0225529739248992E-3</v>
      </c>
      <c r="V17" s="3">
        <f>V4/(Infected!V16+V4)</f>
        <v>1.6356638871071198E-3</v>
      </c>
      <c r="W17" s="3">
        <f>W4/(Infected!W16+W4)</f>
        <v>2.3803494555583692E-3</v>
      </c>
      <c r="X17" s="3">
        <f>X4/(Infected!X16+X4)</f>
        <v>2.2326412145568208E-4</v>
      </c>
    </row>
    <row r="18" spans="1:24" x14ac:dyDescent="0.35">
      <c r="A18" t="s">
        <v>29</v>
      </c>
      <c r="B18" s="3">
        <f>B5/(Infected!B17+B5)</f>
        <v>0</v>
      </c>
      <c r="C18" s="3">
        <f>C5/(Infected!C17+C5)</f>
        <v>0</v>
      </c>
      <c r="D18" s="3">
        <f>D5/(Infected!D17+D5)</f>
        <v>1.0869565217391304E-3</v>
      </c>
      <c r="E18" s="3">
        <f>E5/(Infected!E17+E5)</f>
        <v>4.9857549857549857E-3</v>
      </c>
      <c r="F18" s="3">
        <f>F5/(Infected!F17+F5)</f>
        <v>5.3986710963455148E-3</v>
      </c>
      <c r="G18" s="3">
        <f>G5/(Infected!G17+G5)</f>
        <v>2.5417574437182279E-3</v>
      </c>
      <c r="H18" s="3">
        <f>H5/(Infected!H17+H5)</f>
        <v>2.3499638467100506E-3</v>
      </c>
      <c r="I18" s="3">
        <f>I5/(Infected!I17+I5)</f>
        <v>2.5125628140703518E-3</v>
      </c>
      <c r="J18" s="3">
        <f>J5/(Infected!J17+J5)</f>
        <v>3.2679738562091504E-3</v>
      </c>
      <c r="K18" s="3">
        <f>K5/(Infected!K17+K5)</f>
        <v>9.4268476621417799E-4</v>
      </c>
      <c r="L18" s="3">
        <f>L5/(Infected!L17+L5)</f>
        <v>9.6280809859154931E-4</v>
      </c>
      <c r="M18" s="3">
        <f>M5/(Infected!M17+M5)</f>
        <v>1.8512724238631624E-3</v>
      </c>
      <c r="N18" s="3">
        <f>N5/(Infected!N17+N5)</f>
        <v>2.1096206663216975E-3</v>
      </c>
      <c r="O18" s="3">
        <f>O5/(Infected!O17+O5)</f>
        <v>1.6000000000000001E-3</v>
      </c>
      <c r="P18" s="3">
        <f>P5/(Infected!P17+P5)</f>
        <v>2.8056112224448897E-3</v>
      </c>
      <c r="Q18" s="3">
        <f>Q5/(Infected!Q17+Q5)</f>
        <v>2.3771790808240888E-3</v>
      </c>
      <c r="R18" s="3">
        <f>R5/(Infected!R17+R5)</f>
        <v>4.6814044213263975E-3</v>
      </c>
      <c r="S18" s="3">
        <f>S5/(Infected!S17+S5)</f>
        <v>1.4814814814814815E-2</v>
      </c>
      <c r="T18" s="3">
        <f>T5/(Infected!T17+T5)</f>
        <v>3.9126181936746003E-3</v>
      </c>
      <c r="U18" s="3">
        <f>U5/(Infected!U17+U5)</f>
        <v>3.5500487261589863E-3</v>
      </c>
      <c r="V18" s="3">
        <f>V5/(Infected!V17+V5)</f>
        <v>5.1660225569839895E-3</v>
      </c>
      <c r="W18" s="3">
        <f>W5/(Infected!W17+W5)</f>
        <v>7.1428571428571426E-3</v>
      </c>
      <c r="X18" s="3">
        <f>X5/(Infected!X17+X5)</f>
        <v>6.6952329941081948E-4</v>
      </c>
    </row>
    <row r="19" spans="1:24" x14ac:dyDescent="0.35">
      <c r="A19" t="s">
        <v>30</v>
      </c>
      <c r="B19" s="3">
        <f>B6/(Infected!B18+B6)</f>
        <v>0</v>
      </c>
      <c r="C19" s="3">
        <f>C6/(Infected!C18+C6)</f>
        <v>0</v>
      </c>
      <c r="D19" s="3">
        <f>D6/(Infected!D18+D6)</f>
        <v>5.7471264367816091E-3</v>
      </c>
      <c r="E19" s="3">
        <f>E6/(Infected!E18+E6)</f>
        <v>1.9451198332754428E-2</v>
      </c>
      <c r="F19" s="3">
        <f>F6/(Infected!F18+F6)</f>
        <v>2.5472473294987676E-2</v>
      </c>
      <c r="G19" s="3">
        <f>G6/(Infected!G18+G6)</f>
        <v>1.385148133897653E-2</v>
      </c>
      <c r="H19" s="3">
        <f>H6/(Infected!H18+H6)</f>
        <v>7.619047619047619E-3</v>
      </c>
      <c r="I19" s="3">
        <f>I6/(Infected!I18+I6)</f>
        <v>6.3799621928166354E-3</v>
      </c>
      <c r="J19" s="3">
        <f>J6/(Infected!J18+J6)</f>
        <v>8.3879423328964611E-3</v>
      </c>
      <c r="K19" s="3">
        <f>K6/(Infected!K18+K6)</f>
        <v>3.3295436089004387E-3</v>
      </c>
      <c r="L19" s="3">
        <f>L6/(Infected!L18+L6)</f>
        <v>3.5536785723482606E-3</v>
      </c>
      <c r="M19" s="3">
        <f>M6/(Infected!M18+M6)</f>
        <v>5.7218529808605268E-3</v>
      </c>
      <c r="N19" s="3">
        <f>N6/(Infected!N18+N6)</f>
        <v>6.313131313131313E-3</v>
      </c>
      <c r="O19" s="3">
        <f>O6/(Infected!O18+O6)</f>
        <v>1.0090050992730824E-2</v>
      </c>
      <c r="P19" s="3">
        <f>P6/(Infected!P18+P6)</f>
        <v>6.7380103051922317E-3</v>
      </c>
      <c r="Q19" s="3">
        <f>Q6/(Infected!Q18+Q6)</f>
        <v>1.1512915129151291E-2</v>
      </c>
      <c r="R19" s="3">
        <f>R6/(Infected!R18+R6)</f>
        <v>1.8656716417910446E-2</v>
      </c>
      <c r="S19" s="3">
        <f>S6/(Infected!S18+S6)</f>
        <v>3.2038834951456312E-2</v>
      </c>
      <c r="T19" s="3">
        <f>T6/(Infected!T18+T6)</f>
        <v>6.5917022101589767E-3</v>
      </c>
      <c r="U19" s="3">
        <f>U6/(Infected!U18+U6)</f>
        <v>6.9269521410579345E-3</v>
      </c>
      <c r="V19" s="3">
        <f>V6/(Infected!V18+V6)</f>
        <v>1.4615876495843611E-2</v>
      </c>
      <c r="W19" s="3">
        <f>W6/(Infected!W18+W6)</f>
        <v>1.6520587678920486E-2</v>
      </c>
      <c r="X19" s="3">
        <f>X6/(Infected!X18+X6)</f>
        <v>2.379182156133829E-3</v>
      </c>
    </row>
    <row r="20" spans="1:24" x14ac:dyDescent="0.35">
      <c r="A20" t="s">
        <v>31</v>
      </c>
      <c r="B20" s="3">
        <f>B7/(Infected!B19+B7)</f>
        <v>0</v>
      </c>
      <c r="C20" s="3">
        <f>C7/(Infected!C19+C7)</f>
        <v>0</v>
      </c>
      <c r="D20" s="3">
        <f>D7/(Infected!D19+D7)</f>
        <v>1.4044943820224719E-2</v>
      </c>
      <c r="E20" s="3">
        <f>E7/(Infected!E19+E7)</f>
        <v>5.8871963771099219E-2</v>
      </c>
      <c r="F20" s="3">
        <f>F7/(Infected!F19+F7)</f>
        <v>6.8857589984350542E-2</v>
      </c>
      <c r="G20" s="3">
        <f>G7/(Infected!G19+G7)</f>
        <v>4.2336548767416937E-2</v>
      </c>
      <c r="H20" s="3">
        <f>H7/(Infected!H19+H7)</f>
        <v>1.9851710117196844E-2</v>
      </c>
      <c r="I20" s="3">
        <f>I7/(Infected!I19+I7)</f>
        <v>2.923076923076923E-2</v>
      </c>
      <c r="J20" s="3">
        <f>J7/(Infected!J19+J7)</f>
        <v>2.2428708747196411E-2</v>
      </c>
      <c r="K20" s="3">
        <f>K7/(Infected!K19+K7)</f>
        <v>1.0747078464106845E-2</v>
      </c>
      <c r="L20" s="3">
        <f>L7/(Infected!L19+L7)</f>
        <v>1.2118665977249225E-2</v>
      </c>
      <c r="M20" s="3">
        <f>M7/(Infected!M19+M7)</f>
        <v>2.3166497680277752E-2</v>
      </c>
      <c r="N20" s="3">
        <f>N7/(Infected!N19+N7)</f>
        <v>2.7651771064569057E-2</v>
      </c>
      <c r="O20" s="3">
        <f>O7/(Infected!O19+O7)</f>
        <v>3.2861896838602328E-2</v>
      </c>
      <c r="P20" s="3">
        <f>P7/(Infected!P19+P7)</f>
        <v>3.0434782608695653E-2</v>
      </c>
      <c r="Q20" s="3">
        <f>Q7/(Infected!Q19+Q7)</f>
        <v>2.9522909777987719E-2</v>
      </c>
      <c r="R20" s="3">
        <f>R7/(Infected!R19+R7)</f>
        <v>4.8255062473071951E-2</v>
      </c>
      <c r="S20" s="3">
        <f>S7/(Infected!S19+S7)</f>
        <v>6.6666666666666666E-2</v>
      </c>
      <c r="T20" s="3">
        <f>T7/(Infected!T19+T7)</f>
        <v>2.494908350305499E-2</v>
      </c>
      <c r="U20" s="3">
        <f>U7/(Infected!U19+U7)</f>
        <v>1.5124461716206281E-2</v>
      </c>
      <c r="V20" s="3">
        <f>V7/(Infected!V19+V7)</f>
        <v>2.8023255813953488E-2</v>
      </c>
      <c r="W20" s="3">
        <f>W7/(Infected!W19+W7)</f>
        <v>3.6143643837741407E-2</v>
      </c>
      <c r="X20" s="3">
        <f>X7/(Infected!X19+X7)</f>
        <v>3.2780563054377169E-3</v>
      </c>
    </row>
    <row r="21" spans="1:24" x14ac:dyDescent="0.35">
      <c r="A21" t="s">
        <v>32</v>
      </c>
      <c r="B21" s="3">
        <f>B8/(Infected!B20+B8)</f>
        <v>0</v>
      </c>
      <c r="C21" s="3">
        <f>C8/(Infected!C20+C8)</f>
        <v>0</v>
      </c>
      <c r="D21" s="3">
        <f>D8/(Infected!D20+D8)</f>
        <v>4.084967320261438E-2</v>
      </c>
      <c r="E21" s="3">
        <f>E8/(Infected!E20+E8)</f>
        <v>0.14215148188803511</v>
      </c>
      <c r="F21" s="3">
        <f>F8/(Infected!F20+F8)</f>
        <v>0.165075034106412</v>
      </c>
      <c r="G21" s="3">
        <f>G8/(Infected!G20+G8)</f>
        <v>0.10120481927710843</v>
      </c>
      <c r="H21" s="3">
        <f>H8/(Infected!H20+H8)</f>
        <v>6.2297734627831718E-2</v>
      </c>
      <c r="I21" s="3">
        <f>I8/(Infected!I20+I8)</f>
        <v>8.1033727551467372E-2</v>
      </c>
      <c r="J21" s="3">
        <f>J8/(Infected!J20+J8)</f>
        <v>6.9549710209540788E-2</v>
      </c>
      <c r="K21" s="3">
        <f>K8/(Infected!K20+K8)</f>
        <v>3.7868852459016396E-2</v>
      </c>
      <c r="L21" s="3">
        <f>L8/(Infected!L20+L8)</f>
        <v>4.0348015225666126E-2</v>
      </c>
      <c r="M21" s="3">
        <f>M8/(Infected!M20+M8)</f>
        <v>7.2006712071858658E-2</v>
      </c>
      <c r="N21" s="3">
        <f>N8/(Infected!N20+N8)</f>
        <v>8.3776381504752695E-2</v>
      </c>
      <c r="O21" s="3">
        <f>O8/(Infected!O20+O8)</f>
        <v>9.8634294385432475E-2</v>
      </c>
      <c r="P21" s="3">
        <f>P8/(Infected!P20+P8)</f>
        <v>8.9476359938993388E-2</v>
      </c>
      <c r="Q21" s="3">
        <f>Q8/(Infected!Q20+Q8)</f>
        <v>7.4112734864300631E-2</v>
      </c>
      <c r="R21" s="3">
        <f>R8/(Infected!R20+R8)</f>
        <v>0.1062553556126821</v>
      </c>
      <c r="S21" s="3">
        <f>S8/(Infected!S20+S8)</f>
        <v>0.12415349887133183</v>
      </c>
      <c r="T21" s="3">
        <f>T8/(Infected!T20+T8)</f>
        <v>3.1531531531531529E-2</v>
      </c>
      <c r="U21" s="3">
        <f>U8/(Infected!U20+U8)</f>
        <v>3.4777757113632138E-2</v>
      </c>
      <c r="V21" s="3">
        <f>V8/(Infected!V20+V8)</f>
        <v>5.6103948428686545E-2</v>
      </c>
      <c r="W21" s="3">
        <f>W8/(Infected!W20+W8)</f>
        <v>6.4072327044025157E-2</v>
      </c>
      <c r="X21" s="3">
        <f>X8/(Infected!X20+X8)</f>
        <v>1.2208258527827648E-2</v>
      </c>
    </row>
    <row r="22" spans="1:24" x14ac:dyDescent="0.35">
      <c r="A22" t="s">
        <v>33</v>
      </c>
      <c r="B22" s="3">
        <f>B9/(Infected!B21+B9)</f>
        <v>0</v>
      </c>
      <c r="C22" s="3">
        <f>C9/(Infected!C21+C9)</f>
        <v>0</v>
      </c>
      <c r="D22" s="3">
        <f>D9/(Infected!D21+D9)</f>
        <v>0.10047846889952153</v>
      </c>
      <c r="E22" s="3">
        <f>E9/(Infected!E21+E9)</f>
        <v>0.2037989711119905</v>
      </c>
      <c r="F22" s="3">
        <f>F9/(Infected!F21+F9)</f>
        <v>0.26336721166593019</v>
      </c>
      <c r="G22" s="3">
        <f>G9/(Infected!G21+G9)</f>
        <v>0.18887908208296558</v>
      </c>
      <c r="H22" s="3">
        <f>H9/(Infected!H21+H9)</f>
        <v>0.15318066157760815</v>
      </c>
      <c r="I22" s="3">
        <f>I9/(Infected!I21+I9)</f>
        <v>0.18350810295519543</v>
      </c>
      <c r="J22" s="3">
        <f>J9/(Infected!J21+J9)</f>
        <v>0.14416243654822336</v>
      </c>
      <c r="K22" s="3">
        <f>K9/(Infected!K21+K9)</f>
        <v>0.10060711188204684</v>
      </c>
      <c r="L22" s="3">
        <f>L9/(Infected!L21+L9)</f>
        <v>0.10074341693878969</v>
      </c>
      <c r="M22" s="3">
        <f>M9/(Infected!M21+M9)</f>
        <v>0.1678270634475014</v>
      </c>
      <c r="N22" s="3">
        <f>N9/(Infected!N21+N9)</f>
        <v>0.1982924226254002</v>
      </c>
      <c r="O22" s="3">
        <f>O9/(Infected!O21+O9)</f>
        <v>0.25790349417637271</v>
      </c>
      <c r="P22" s="3">
        <f>P9/(Infected!P21+P9)</f>
        <v>0.19817073170731708</v>
      </c>
      <c r="Q22" s="3">
        <f>Q9/(Infected!Q21+Q9)</f>
        <v>0.15898825654923215</v>
      </c>
      <c r="R22" s="3">
        <f>R9/(Infected!R21+R9)</f>
        <v>0.16819973718791065</v>
      </c>
      <c r="S22" s="3">
        <f>S9/(Infected!S21+S9)</f>
        <v>0.24496644295302014</v>
      </c>
      <c r="T22" s="3">
        <f>T9/(Infected!T21+T9)</f>
        <v>8.7686567164179108E-2</v>
      </c>
      <c r="U22" s="3">
        <f>U9/(Infected!U21+U9)</f>
        <v>7.7886894683372843E-2</v>
      </c>
      <c r="V22" s="3">
        <f>V9/(Infected!V21+V9)</f>
        <v>0.10073621835158915</v>
      </c>
      <c r="W22" s="3">
        <f>W9/(Infected!W21+W9)</f>
        <v>0.11962809917355371</v>
      </c>
      <c r="X22" s="3">
        <f>X9/(Infected!X21+X9)</f>
        <v>2.7027027027027029E-2</v>
      </c>
    </row>
  </sheetData>
  <conditionalFormatting sqref="B15:X22">
    <cfRule type="cellIs" dxfId="3" priority="5" operator="greaterThan">
      <formula>0.00024</formula>
    </cfRule>
  </conditionalFormatting>
  <conditionalFormatting sqref="AA2:AA9">
    <cfRule type="cellIs" dxfId="0" priority="3" operator="notEqual">
      <formula>0</formula>
    </cfRule>
  </conditionalFormatting>
  <conditionalFormatting sqref="AE8:AE16">
    <cfRule type="cellIs" dxfId="2" priority="2" operator="notEqual">
      <formula>0</formula>
    </cfRule>
  </conditionalFormatting>
  <conditionalFormatting sqref="B14:X14">
    <cfRule type="cellIs" dxfId="1" priority="1" operator="greaterThan">
      <formula>0.00024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h d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y F 2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d v U y i K R 7 g O A A A A E Q A A A B M A H A B G b 3 J t d W x h c y 9 T Z W N 0 a W 9 u M S 5 t I K I Y A C i g F A A A A A A A A A A A A A A A A A A A A A A A A A A A A C t O T S 7 J z M 9 T C I b Q h t Y A U E s B A i 0 A F A A C A A g A c h d v U x + j v I W j A A A A 9 Q A A A B I A A A A A A A A A A A A A A A A A A A A A A E N v b m Z p Z y 9 Q Y W N r Y W d l L n h t b F B L A Q I t A B Q A A g A I A H I X b 1 M P y u m r p A A A A O k A A A A T A A A A A A A A A A A A A A A A A O 8 A A A B b Q 2 9 u d G V u d F 9 U e X B l c 1 0 u e G 1 s U E s B A i 0 A F A A C A A g A c h d v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K V d 8 L 0 h N E q w v y T M C q o + o A A A A A A g A A A A A A E G Y A A A A B A A A g A A A A e E E 1 4 R p m d K e / 2 r t a g B y l K 5 C g Y s 7 Z t B Q i i n T k F q l x O b c A A A A A D o A A A A A C A A A g A A A A K g h D 5 g 8 y 5 U 0 O c W 1 0 1 + V 8 D V e v o i 0 y P W H / m i p b P l y t s 2 F Q A A A A 3 l + F L 2 H / H 1 w t p k o z O E g 1 P 2 y J A c j W O P Y r P y e Y d j 8 b s a 6 y c y T L 0 V o o h K i F 7 E h H L 4 M J C p i h i c 6 y K V y 8 W M 0 t K l q 1 M 0 I e x 3 u X 8 j 2 E 9 O a q b 0 N N v l x A A A A A w h O C u a 1 7 R Y F Y r X o 0 4 e a W T D S G / Z w a 6 3 U i I K L g k o f A D Z f t 6 W w B 0 w i + 5 p 8 z i z W I F a y r h 4 r q k B R 5 h 8 k E y 9 p B V u P I M w = = < / D a t a M a s h u p > 
</file>

<file path=customXml/itemProps1.xml><?xml version="1.0" encoding="utf-8"?>
<ds:datastoreItem xmlns:ds="http://schemas.openxmlformats.org/officeDocument/2006/customXml" ds:itemID="{CF17FEF2-7C14-4BE7-A60B-0B261F2BC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Infected</vt:lpstr>
      <vt:lpstr>Hospitalized</vt:lpstr>
      <vt:lpstr>Death</vt:lpstr>
      <vt:lpstr>Death!new_file_DeathDataRaw_1</vt:lpstr>
      <vt:lpstr>Hospitalized!new_file_HospitalDataRaw_1</vt:lpstr>
      <vt:lpstr>Infected!new_file_InfectedDataRaw_1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pmchale</dc:creator>
  <cp:lastModifiedBy>pmchale</cp:lastModifiedBy>
  <dcterms:created xsi:type="dcterms:W3CDTF">2021-11-15T07:46:54Z</dcterms:created>
  <dcterms:modified xsi:type="dcterms:W3CDTF">2021-11-19T05:45:21Z</dcterms:modified>
</cp:coreProperties>
</file>