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mchale\Documents\my_data\covid19\OhioCovidDataPythonProcessor\"/>
    </mc:Choice>
  </mc:AlternateContent>
  <xr:revisionPtr revIDLastSave="0" documentId="13_ncr:1_{39705E44-8DC4-4B0B-B036-D7032E7E377A}" xr6:coauthVersionLast="47" xr6:coauthVersionMax="47" xr10:uidLastSave="{00000000-0000-0000-0000-000000000000}"/>
  <bookViews>
    <workbookView xWindow="950" yWindow="1970" windowWidth="37200" windowHeight="15750" activeTab="2" xr2:uid="{053FAF20-3824-4683-A740-A17733F2E821}"/>
  </bookViews>
  <sheets>
    <sheet name="Infected" sheetId="1" r:id="rId1"/>
    <sheet name="Hospitalized" sheetId="2" r:id="rId2"/>
    <sheet name="Death" sheetId="3" r:id="rId3"/>
  </sheets>
  <definedNames>
    <definedName name="COVIDDeathData_CountyOfResidence_2021_11_15" localSheetId="2">Death!#REF!</definedName>
    <definedName name="new_file_DeathDataRaw_1" localSheetId="2">Death!$A$1:$X$9</definedName>
    <definedName name="new_file_HospitalDataRaw" localSheetId="1">Hospitalized!$A$1:$X$9</definedName>
    <definedName name="new_file_InfectedDataRaw_2" localSheetId="0">Infected!$A$1:$X$9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3" i="1" l="1"/>
  <c r="Y4" i="1"/>
  <c r="Y5" i="1"/>
  <c r="Y6" i="1"/>
  <c r="Y7" i="1"/>
  <c r="Y8" i="1"/>
  <c r="Y9" i="1"/>
  <c r="C15" i="2"/>
  <c r="D16" i="3"/>
  <c r="E15" i="2"/>
  <c r="J15" i="2"/>
  <c r="K15" i="2"/>
  <c r="M16" i="3"/>
  <c r="Q15" i="2"/>
  <c r="R15" i="2"/>
  <c r="T16" i="3"/>
  <c r="U15" i="2"/>
  <c r="E17" i="3"/>
  <c r="F17" i="3"/>
  <c r="M17" i="3"/>
  <c r="S16" i="2"/>
  <c r="T16" i="2"/>
  <c r="U17" i="3"/>
  <c r="V17" i="3"/>
  <c r="D17" i="2"/>
  <c r="E17" i="2"/>
  <c r="F17" i="2"/>
  <c r="G18" i="3"/>
  <c r="J18" i="3"/>
  <c r="M17" i="2"/>
  <c r="N17" i="2"/>
  <c r="O18" i="3"/>
  <c r="S18" i="3"/>
  <c r="V17" i="2"/>
  <c r="C19" i="3"/>
  <c r="E18" i="2"/>
  <c r="F18" i="2"/>
  <c r="G18" i="2"/>
  <c r="H19" i="3"/>
  <c r="O18" i="2"/>
  <c r="P19" i="3"/>
  <c r="W18" i="2"/>
  <c r="X19" i="3"/>
  <c r="E20" i="3"/>
  <c r="F20" i="3"/>
  <c r="H19" i="2"/>
  <c r="I19" i="2"/>
  <c r="M20" i="3"/>
  <c r="P19" i="2"/>
  <c r="Q19" i="2"/>
  <c r="U20" i="3"/>
  <c r="X19" i="2"/>
  <c r="B21" i="3"/>
  <c r="E21" i="3"/>
  <c r="F21" i="3"/>
  <c r="G21" i="3"/>
  <c r="J20" i="2"/>
  <c r="P20" i="2"/>
  <c r="Q20" i="2"/>
  <c r="R20" i="2"/>
  <c r="V21" i="3"/>
  <c r="W21" i="3"/>
  <c r="X20" i="2"/>
  <c r="C21" i="2"/>
  <c r="G22" i="3"/>
  <c r="J22" i="3"/>
  <c r="P22" i="3"/>
  <c r="S21" i="2"/>
  <c r="W22" i="3"/>
  <c r="G15" i="3"/>
  <c r="J15" i="3"/>
  <c r="K14" i="2"/>
  <c r="L14" i="2"/>
  <c r="R15" i="3"/>
  <c r="S14" i="2"/>
  <c r="T15" i="3"/>
  <c r="B15" i="3"/>
  <c r="B17" i="3"/>
  <c r="B18" i="3"/>
  <c r="E14" i="2"/>
  <c r="F15" i="3"/>
  <c r="H14" i="2"/>
  <c r="I15" i="3"/>
  <c r="O15" i="3"/>
  <c r="P14" i="2"/>
  <c r="Q15" i="3"/>
  <c r="V15" i="3"/>
  <c r="X14" i="2"/>
  <c r="G15" i="2"/>
  <c r="H16" i="3"/>
  <c r="L16" i="3"/>
  <c r="O15" i="2"/>
  <c r="S15" i="2"/>
  <c r="X16" i="3"/>
  <c r="C16" i="2"/>
  <c r="D16" i="2"/>
  <c r="G17" i="3"/>
  <c r="J16" i="2"/>
  <c r="L16" i="2"/>
  <c r="N17" i="3"/>
  <c r="O16" i="2"/>
  <c r="H18" i="3"/>
  <c r="I18" i="3"/>
  <c r="L17" i="2"/>
  <c r="P18" i="3"/>
  <c r="Q17" i="2"/>
  <c r="W18" i="3"/>
  <c r="X18" i="3"/>
  <c r="J19" i="3"/>
  <c r="Q19" i="3"/>
  <c r="R19" i="3"/>
  <c r="S19" i="3"/>
  <c r="V18" i="2"/>
  <c r="C20" i="3"/>
  <c r="D20" i="3"/>
  <c r="K20" i="3"/>
  <c r="L20" i="3"/>
  <c r="O19" i="2"/>
  <c r="R20" i="3"/>
  <c r="S20" i="3"/>
  <c r="T20" i="3"/>
  <c r="C21" i="3"/>
  <c r="D21" i="3"/>
  <c r="N21" i="3"/>
  <c r="S21" i="3"/>
  <c r="T21" i="3"/>
  <c r="U21" i="3"/>
  <c r="D21" i="2"/>
  <c r="F22" i="3"/>
  <c r="H21" i="2"/>
  <c r="I21" i="2"/>
  <c r="K21" i="2"/>
  <c r="T21" i="2"/>
  <c r="U22" i="3"/>
  <c r="V22" i="3"/>
  <c r="X21" i="2"/>
  <c r="C14" i="2"/>
  <c r="D14" i="2"/>
  <c r="F16" i="3"/>
  <c r="N15" i="2"/>
  <c r="V16" i="3"/>
  <c r="H17" i="3"/>
  <c r="P17" i="3"/>
  <c r="W17" i="3"/>
  <c r="X17" i="3"/>
  <c r="R18" i="3"/>
  <c r="D19" i="3"/>
  <c r="K19" i="3"/>
  <c r="L19" i="3"/>
  <c r="T19" i="3"/>
  <c r="U18" i="2"/>
  <c r="N20" i="3"/>
  <c r="V20" i="3"/>
  <c r="W19" i="2"/>
  <c r="H20" i="2"/>
  <c r="I20" i="2"/>
  <c r="O21" i="3"/>
  <c r="Q21" i="2"/>
  <c r="R21" i="2"/>
  <c r="B19" i="3"/>
  <c r="K17" i="3"/>
  <c r="M14" i="2"/>
  <c r="N15" i="3"/>
  <c r="U14" i="2"/>
  <c r="W15" i="3"/>
  <c r="I15" i="2"/>
  <c r="P16" i="3"/>
  <c r="W15" i="2"/>
  <c r="I17" i="3"/>
  <c r="K16" i="2"/>
  <c r="Q17" i="3"/>
  <c r="R16" i="2"/>
  <c r="C17" i="2"/>
  <c r="K17" i="2"/>
  <c r="S17" i="2"/>
  <c r="T17" i="2"/>
  <c r="U17" i="2"/>
  <c r="I19" i="3"/>
  <c r="M18" i="2"/>
  <c r="N18" i="2"/>
  <c r="G19" i="2"/>
  <c r="J20" i="3"/>
  <c r="K21" i="3"/>
  <c r="L21" i="3"/>
  <c r="M21" i="3"/>
  <c r="E22" i="3"/>
  <c r="L21" i="2"/>
  <c r="M22" i="3"/>
  <c r="N22" i="3"/>
  <c r="O22" i="3"/>
  <c r="B15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  <c r="X13" i="3"/>
  <c r="Y9" i="2"/>
  <c r="AA9" i="2" s="1"/>
  <c r="Y8" i="2"/>
  <c r="AA8" i="2" s="1"/>
  <c r="Y7" i="2"/>
  <c r="AA7" i="2" s="1"/>
  <c r="Y6" i="2"/>
  <c r="AA6" i="2" s="1"/>
  <c r="Y5" i="2"/>
  <c r="AA5" i="2" s="1"/>
  <c r="Y4" i="2"/>
  <c r="AA4" i="2" s="1"/>
  <c r="Y3" i="2"/>
  <c r="AA3" i="2" s="1"/>
  <c r="Y2" i="2"/>
  <c r="AA2" i="2" s="1"/>
  <c r="Y3" i="3"/>
  <c r="AA3" i="3" s="1"/>
  <c r="Y4" i="3"/>
  <c r="AA4" i="3" s="1"/>
  <c r="Y5" i="3"/>
  <c r="AA5" i="3" s="1"/>
  <c r="Y6" i="3"/>
  <c r="AA6" i="3" s="1"/>
  <c r="Y7" i="3"/>
  <c r="AA7" i="3" s="1"/>
  <c r="Y8" i="3"/>
  <c r="AA8" i="3" s="1"/>
  <c r="Y9" i="3"/>
  <c r="AA9" i="3" s="1"/>
  <c r="Y2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Y10" i="3" l="1"/>
  <c r="AA2" i="3"/>
  <c r="AA10" i="3" s="1"/>
  <c r="Y10" i="2"/>
  <c r="AA10" i="2" s="1"/>
  <c r="S17" i="3"/>
  <c r="P21" i="2"/>
  <c r="Q14" i="2"/>
  <c r="I14" i="2"/>
  <c r="X15" i="3"/>
  <c r="T18" i="3"/>
  <c r="I16" i="3"/>
  <c r="R17" i="3"/>
  <c r="E19" i="3"/>
  <c r="M19" i="3"/>
  <c r="B16" i="2"/>
  <c r="Q16" i="3"/>
  <c r="C18" i="3"/>
  <c r="U19" i="3"/>
  <c r="AA9" i="1"/>
  <c r="J16" i="3"/>
  <c r="H15" i="3"/>
  <c r="R16" i="3"/>
  <c r="D18" i="3"/>
  <c r="H22" i="3"/>
  <c r="J17" i="3"/>
  <c r="AA4" i="1"/>
  <c r="AA7" i="1"/>
  <c r="K18" i="3"/>
  <c r="P15" i="3"/>
  <c r="C17" i="3"/>
  <c r="L18" i="3"/>
  <c r="X22" i="3"/>
  <c r="J21" i="2"/>
  <c r="N19" i="2"/>
  <c r="R17" i="2"/>
  <c r="F15" i="2"/>
  <c r="O20" i="2"/>
  <c r="W16" i="2"/>
  <c r="Y2" i="1"/>
  <c r="B14" i="2"/>
  <c r="V20" i="2"/>
  <c r="N20" i="2"/>
  <c r="F20" i="2"/>
  <c r="T19" i="2"/>
  <c r="L19" i="2"/>
  <c r="D19" i="2"/>
  <c r="R18" i="2"/>
  <c r="J18" i="2"/>
  <c r="X17" i="2"/>
  <c r="P17" i="2"/>
  <c r="H17" i="2"/>
  <c r="V16" i="2"/>
  <c r="N16" i="2"/>
  <c r="F16" i="2"/>
  <c r="T15" i="2"/>
  <c r="L15" i="2"/>
  <c r="D15" i="2"/>
  <c r="R14" i="2"/>
  <c r="J14" i="2"/>
  <c r="C16" i="3"/>
  <c r="K16" i="3"/>
  <c r="S16" i="3"/>
  <c r="D17" i="3"/>
  <c r="L17" i="3"/>
  <c r="T17" i="3"/>
  <c r="E18" i="3"/>
  <c r="M18" i="3"/>
  <c r="U18" i="3"/>
  <c r="F19" i="3"/>
  <c r="N19" i="3"/>
  <c r="V19" i="3"/>
  <c r="G20" i="3"/>
  <c r="O20" i="3"/>
  <c r="W20" i="3"/>
  <c r="H21" i="3"/>
  <c r="P21" i="3"/>
  <c r="X21" i="3"/>
  <c r="I22" i="3"/>
  <c r="Q22" i="3"/>
  <c r="X16" i="2"/>
  <c r="W20" i="2"/>
  <c r="M19" i="2"/>
  <c r="I17" i="2"/>
  <c r="M15" i="2"/>
  <c r="AA3" i="1"/>
  <c r="B21" i="2"/>
  <c r="W21" i="2"/>
  <c r="O21" i="2"/>
  <c r="G21" i="2"/>
  <c r="U20" i="2"/>
  <c r="M20" i="2"/>
  <c r="E20" i="2"/>
  <c r="S19" i="2"/>
  <c r="K19" i="2"/>
  <c r="C19" i="2"/>
  <c r="Q18" i="2"/>
  <c r="I18" i="2"/>
  <c r="W17" i="2"/>
  <c r="O17" i="2"/>
  <c r="G17" i="2"/>
  <c r="U16" i="2"/>
  <c r="M16" i="2"/>
  <c r="E16" i="2"/>
  <c r="C15" i="3"/>
  <c r="K15" i="3"/>
  <c r="S15" i="3"/>
  <c r="F18" i="3"/>
  <c r="N18" i="3"/>
  <c r="V18" i="3"/>
  <c r="G19" i="3"/>
  <c r="O19" i="3"/>
  <c r="W19" i="3"/>
  <c r="H20" i="3"/>
  <c r="P20" i="3"/>
  <c r="X20" i="3"/>
  <c r="I21" i="3"/>
  <c r="Q21" i="3"/>
  <c r="B22" i="3"/>
  <c r="R22" i="3"/>
  <c r="L18" i="2"/>
  <c r="P16" i="2"/>
  <c r="T14" i="2"/>
  <c r="K18" i="2"/>
  <c r="B20" i="2"/>
  <c r="V21" i="2"/>
  <c r="N21" i="2"/>
  <c r="F21" i="2"/>
  <c r="T20" i="2"/>
  <c r="L20" i="2"/>
  <c r="D20" i="2"/>
  <c r="R19" i="2"/>
  <c r="J19" i="2"/>
  <c r="X18" i="2"/>
  <c r="P18" i="2"/>
  <c r="H18" i="2"/>
  <c r="D15" i="3"/>
  <c r="L15" i="3"/>
  <c r="E16" i="3"/>
  <c r="U16" i="3"/>
  <c r="I20" i="3"/>
  <c r="Q20" i="3"/>
  <c r="J21" i="3"/>
  <c r="R21" i="3"/>
  <c r="C22" i="3"/>
  <c r="K22" i="3"/>
  <c r="S22" i="3"/>
  <c r="F19" i="2"/>
  <c r="V15" i="2"/>
  <c r="G20" i="2"/>
  <c r="S18" i="2"/>
  <c r="C18" i="2"/>
  <c r="G16" i="2"/>
  <c r="B16" i="3"/>
  <c r="AA5" i="1"/>
  <c r="B19" i="2"/>
  <c r="U21" i="2"/>
  <c r="M21" i="2"/>
  <c r="E21" i="2"/>
  <c r="S20" i="2"/>
  <c r="K20" i="2"/>
  <c r="C20" i="2"/>
  <c r="W14" i="2"/>
  <c r="O14" i="2"/>
  <c r="G14" i="2"/>
  <c r="E15" i="3"/>
  <c r="M15" i="3"/>
  <c r="U15" i="3"/>
  <c r="N16" i="3"/>
  <c r="O17" i="3"/>
  <c r="B20" i="3"/>
  <c r="D22" i="3"/>
  <c r="L22" i="3"/>
  <c r="T22" i="3"/>
  <c r="V19" i="2"/>
  <c r="D18" i="2"/>
  <c r="H16" i="2"/>
  <c r="E19" i="2"/>
  <c r="AA6" i="1"/>
  <c r="B18" i="2"/>
  <c r="X15" i="2"/>
  <c r="P15" i="2"/>
  <c r="H15" i="2"/>
  <c r="V14" i="2"/>
  <c r="N14" i="2"/>
  <c r="F14" i="2"/>
  <c r="G16" i="3"/>
  <c r="O16" i="3"/>
  <c r="W16" i="3"/>
  <c r="Q18" i="3"/>
  <c r="AA8" i="1"/>
  <c r="T18" i="2"/>
  <c r="J17" i="2"/>
  <c r="U19" i="2"/>
  <c r="B17" i="2"/>
  <c r="Q16" i="2"/>
  <c r="I16" i="2"/>
  <c r="AA2" i="1" l="1"/>
  <c r="Y10" i="1"/>
  <c r="AA10" i="1" s="1"/>
  <c r="AA11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D6F8F97-A573-4A52-807E-F80E7B7F43CC}" name="new_file_DeathDataRaw" type="6" refreshedVersion="7" background="1" saveData="1">
    <textPr codePage="437" sourceFile="C:\Users\pmchale\Documents\my_data\covid19\OhioCovidDataPythonProcessor\new_file_DeathDataRaw.csv" comma="1">
      <textFields count="2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655B5F2B-F92C-4747-96C8-685423B5D246}" name="new_file_HospitalDataRaw" type="6" refreshedVersion="7" background="1" saveData="1">
    <textPr codePage="437" sourceFile="C:\Users\pmchale\Documents\my_data\covid19\OhioCovidDataPythonProcessor\new_file_HospitalDataRaw.csv" comma="1">
      <textFields count="2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xr16:uid="{35FD5EF0-994A-4594-8A39-0DA30115778A}" name="new_file_InfectedDataRaw1" type="6" refreshedVersion="7" background="1" saveData="1">
    <textPr codePage="437" sourceFile="C:\Users\pmchale\Documents\my_data\covid19\new_file_InfectedDataRaw.csv" comma="1">
      <textFields count="2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<sst xmlns="http://schemas.openxmlformats.org/spreadsheetml/2006/main" count="99" uniqueCount="35">
  <si>
    <t>2020-01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</si>
  <si>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</si>
  <si>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</si>
  <si>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</si>
  <si>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</si>
  <si>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</si>
  <si>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</si>
  <si>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</si>
  <si>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</si>
  <si>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</si>
  <si>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</si>
  <si>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2020-12</t>
  </si>
  <si>
    <t>2021-01</t>
  </si>
  <si>
    <t>2021-02</t>
  </si>
  <si>
    <t>2021-03</t>
  </si>
  <si>
    <t>2021-04</t>
  </si>
  <si>
    <t>2021-05</t>
  </si>
  <si>
    <t>2021-06</t>
  </si>
  <si>
    <t>2021-07</t>
  </si>
  <si>
    <t>2021-08</t>
  </si>
  <si>
    <t>2021-09</t>
  </si>
  <si>
    <t>2021-10</t>
  </si>
  <si>
    <t>2021-11</t>
  </si>
  <si>
    <t>Total</t>
  </si>
  <si>
    <t>Error</t>
  </si>
  <si>
    <t>Flu</t>
  </si>
  <si>
    <t>0-19</t>
  </si>
  <si>
    <t>20-29</t>
  </si>
  <si>
    <t>30-39</t>
  </si>
  <si>
    <t>40-49</t>
  </si>
  <si>
    <t>50-59</t>
  </si>
  <si>
    <t>60-69</t>
  </si>
  <si>
    <t>70-79</t>
  </si>
  <si>
    <t>80+</t>
  </si>
  <si>
    <t>Web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</si>
</sst>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00%"/>
    <numFmt numFmtId="166" formatCode="0.00000%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16" fontId="0" fillId="0" borderId="0" xfId="0" applyNumberFormat="1"/>
    <xf numFmtId="165" fontId="0" fillId="0" borderId="0" xfId="0" applyNumberFormat="1"/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166" fontId="0" fillId="0" borderId="0" xfId="0" applyNumberFormat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Mortality up to 30 years old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121622856844388E-2"/>
          <c:y val="6.4814329401485377E-2"/>
          <c:w val="0.92995797913320533"/>
          <c:h val="0.82124353721839816"/>
        </c:manualLayout>
      </c:layout>
      <c:lineChart>
        <c:grouping val="standard"/>
        <c:varyColors val="0"/>
        <c:ser>
          <c:idx val="0"/>
          <c:order val="0"/>
          <c:tx>
            <c:strRef>
              <c:f>Death!$A$14</c:f>
              <c:strCache>
                <c:ptCount val="1"/>
                <c:pt idx="0">
                  <c:v>Flu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Death!$B$13:$X$13</c:f>
              <c:strCache>
                <c:ptCount val="23"/>
                <c:pt idx="0">
                  <c:v>2020-01</c:v>
                </c:pt>
                <c:pt idx="1">
                  <c:v>2020-02</c:v>
                </c:pt>
                <c:pt idx="2">
                  <c:v>2020-03</c:v>
                </c:pt>
                <c:pt idx="3">
                  <c:v>2020-04</c:v>
                </c:pt>
                <c:pt idx="4">
                  <c:v>2020-05</c:v>
                </c:pt>
                <c:pt idx="5">
                  <c:v>2020-06</c:v>
                </c:pt>
                <c:pt idx="6">
                  <c:v>2020-07</c:v>
                </c:pt>
                <c:pt idx="7">
                  <c:v>2020-08</c:v>
                </c:pt>
                <c:pt idx="8">
                  <c:v>2020-09</c:v>
                </c:pt>
                <c:pt idx="9">
                  <c:v>2020-10</c:v>
                </c:pt>
                <c:pt idx="10">
                  <c:v>2020-11</c:v>
                </c:pt>
                <c:pt idx="11">
                  <c:v>2020-12</c:v>
                </c:pt>
                <c:pt idx="12">
                  <c:v>2021-01</c:v>
                </c:pt>
                <c:pt idx="13">
                  <c:v>2021-02</c:v>
                </c:pt>
                <c:pt idx="14">
                  <c:v>2021-03</c:v>
                </c:pt>
                <c:pt idx="15">
                  <c:v>2021-04</c:v>
                </c:pt>
                <c:pt idx="16">
                  <c:v>2021-05</c:v>
                </c:pt>
                <c:pt idx="17">
                  <c:v>2021-06</c:v>
                </c:pt>
                <c:pt idx="18">
                  <c:v>2021-07</c:v>
                </c:pt>
                <c:pt idx="19">
                  <c:v>2021-08</c:v>
                </c:pt>
                <c:pt idx="20">
                  <c:v>2021-09</c:v>
                </c:pt>
                <c:pt idx="21">
                  <c:v>2021-10</c:v>
                </c:pt>
                <c:pt idx="22">
                  <c:v>2021-11</c:v>
                </c:pt>
              </c:strCache>
            </c:strRef>
          </c:cat>
          <c:val>
            <c:numRef>
              <c:f>Death!$B$14:$X$14</c:f>
              <c:numCache>
                <c:formatCode>0.000%</c:formatCode>
                <c:ptCount val="23"/>
                <c:pt idx="0">
                  <c:v>2.4000000000000001E-4</c:v>
                </c:pt>
                <c:pt idx="1">
                  <c:v>2.4000000000000001E-4</c:v>
                </c:pt>
                <c:pt idx="2">
                  <c:v>2.4000000000000001E-4</c:v>
                </c:pt>
                <c:pt idx="3">
                  <c:v>2.4000000000000001E-4</c:v>
                </c:pt>
                <c:pt idx="4">
                  <c:v>2.4000000000000001E-4</c:v>
                </c:pt>
                <c:pt idx="5">
                  <c:v>2.4000000000000001E-4</c:v>
                </c:pt>
                <c:pt idx="6">
                  <c:v>2.4000000000000001E-4</c:v>
                </c:pt>
                <c:pt idx="7">
                  <c:v>2.4000000000000001E-4</c:v>
                </c:pt>
                <c:pt idx="8">
                  <c:v>2.4000000000000001E-4</c:v>
                </c:pt>
                <c:pt idx="9">
                  <c:v>2.4000000000000001E-4</c:v>
                </c:pt>
                <c:pt idx="10">
                  <c:v>2.4000000000000001E-4</c:v>
                </c:pt>
                <c:pt idx="11">
                  <c:v>2.4000000000000001E-4</c:v>
                </c:pt>
                <c:pt idx="12">
                  <c:v>2.4000000000000001E-4</c:v>
                </c:pt>
                <c:pt idx="13">
                  <c:v>2.4000000000000001E-4</c:v>
                </c:pt>
                <c:pt idx="14">
                  <c:v>2.4000000000000001E-4</c:v>
                </c:pt>
                <c:pt idx="15">
                  <c:v>2.4000000000000001E-4</c:v>
                </c:pt>
                <c:pt idx="16">
                  <c:v>2.4000000000000001E-4</c:v>
                </c:pt>
                <c:pt idx="17">
                  <c:v>2.4000000000000001E-4</c:v>
                </c:pt>
                <c:pt idx="18">
                  <c:v>2.4000000000000001E-4</c:v>
                </c:pt>
                <c:pt idx="19">
                  <c:v>2.4000000000000001E-4</c:v>
                </c:pt>
                <c:pt idx="20">
                  <c:v>2.4000000000000001E-4</c:v>
                </c:pt>
                <c:pt idx="21">
                  <c:v>2.4000000000000001E-4</c:v>
                </c:pt>
                <c:pt idx="22">
                  <c:v>2.4000000000000001E-4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10-4556-8447-1C3DF27366F5}"/>
            </c:ext>
          </c:extLst>
        </c:ser>
        <c:ser>
          <c:idx val="1"/>
          <c:order val="1"/>
          <c:tx>
            <c:strRef>
              <c:f>Death!$A$15</c:f>
              <c:strCache>
                <c:ptCount val="1"/>
                <c:pt idx="0">
                  <c:v>0-19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Death!$B$13:$X$13</c:f>
              <c:strCache>
                <c:ptCount val="23"/>
                <c:pt idx="0">
                  <c:v>2020-01</c:v>
                </c:pt>
                <c:pt idx="1">
                  <c:v>2020-02</c:v>
                </c:pt>
                <c:pt idx="2">
                  <c:v>2020-03</c:v>
                </c:pt>
                <c:pt idx="3">
                  <c:v>2020-04</c:v>
                </c:pt>
                <c:pt idx="4">
                  <c:v>2020-05</c:v>
                </c:pt>
                <c:pt idx="5">
                  <c:v>2020-06</c:v>
                </c:pt>
                <c:pt idx="6">
                  <c:v>2020-07</c:v>
                </c:pt>
                <c:pt idx="7">
                  <c:v>2020-08</c:v>
                </c:pt>
                <c:pt idx="8">
                  <c:v>2020-09</c:v>
                </c:pt>
                <c:pt idx="9">
                  <c:v>2020-10</c:v>
                </c:pt>
                <c:pt idx="10">
                  <c:v>2020-11</c:v>
                </c:pt>
                <c:pt idx="11">
                  <c:v>2020-12</c:v>
                </c:pt>
                <c:pt idx="12">
                  <c:v>2021-01</c:v>
                </c:pt>
                <c:pt idx="13">
                  <c:v>2021-02</c:v>
                </c:pt>
                <c:pt idx="14">
                  <c:v>2021-03</c:v>
                </c:pt>
                <c:pt idx="15">
                  <c:v>2021-04</c:v>
                </c:pt>
                <c:pt idx="16">
                  <c:v>2021-05</c:v>
                </c:pt>
                <c:pt idx="17">
                  <c:v>2021-06</c:v>
                </c:pt>
                <c:pt idx="18">
                  <c:v>2021-07</c:v>
                </c:pt>
                <c:pt idx="19">
                  <c:v>2021-08</c:v>
                </c:pt>
                <c:pt idx="20">
                  <c:v>2021-09</c:v>
                </c:pt>
                <c:pt idx="21">
                  <c:v>2021-10</c:v>
                </c:pt>
                <c:pt idx="22">
                  <c:v>2021-11</c:v>
                </c:pt>
              </c:strCache>
            </c:strRef>
          </c:cat>
          <c:val>
            <c:numRef>
              <c:f>Death!$B$15:$X$15</c:f>
              <c:numCache>
                <c:formatCode>0.000%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4.5310376076121433E-4</c:v>
                </c:pt>
                <c:pt idx="6">
                  <c:v>2.1150592216582064E-4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6.9509609703541521E-5</c:v>
                </c:pt>
                <c:pt idx="11">
                  <c:v>3.3622486719117745E-5</c:v>
                </c:pt>
                <c:pt idx="12">
                  <c:v>3.7760072499339198E-5</c:v>
                </c:pt>
                <c:pt idx="13">
                  <c:v>0</c:v>
                </c:pt>
                <c:pt idx="14">
                  <c:v>1.1171936096525528E-4</c:v>
                </c:pt>
                <c:pt idx="15">
                  <c:v>0</c:v>
                </c:pt>
                <c:pt idx="16">
                  <c:v>0</c:v>
                </c:pt>
                <c:pt idx="17">
                  <c:v>7.7399380804953565E-4</c:v>
                </c:pt>
                <c:pt idx="18">
                  <c:v>0</c:v>
                </c:pt>
                <c:pt idx="19">
                  <c:v>1.1185265277208157E-4</c:v>
                </c:pt>
                <c:pt idx="20">
                  <c:v>7.8322335572046753E-5</c:v>
                </c:pt>
                <c:pt idx="21">
                  <c:v>1.0583130489998942E-4</c:v>
                </c:pt>
                <c:pt idx="22">
                  <c:v>8.1752779594506219E-5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10-4556-8447-1C3DF27366F5}"/>
            </c:ext>
          </c:extLst>
        </c:ser>
        <c:ser>
          <c:idx val="2"/>
          <c:order val="2"/>
          <c:tx>
            <c:strRef>
              <c:f>Death!$A$16</c:f>
              <c:strCache>
                <c:ptCount val="1"/>
                <c:pt idx="0">
                  <c:v>20-29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Death!$B$13:$X$13</c:f>
              <c:strCache>
                <c:ptCount val="23"/>
                <c:pt idx="0">
                  <c:v>2020-01</c:v>
                </c:pt>
                <c:pt idx="1">
                  <c:v>2020-02</c:v>
                </c:pt>
                <c:pt idx="2">
                  <c:v>2020-03</c:v>
                </c:pt>
                <c:pt idx="3">
                  <c:v>2020-04</c:v>
                </c:pt>
                <c:pt idx="4">
                  <c:v>2020-05</c:v>
                </c:pt>
                <c:pt idx="5">
                  <c:v>2020-06</c:v>
                </c:pt>
                <c:pt idx="6">
                  <c:v>2020-07</c:v>
                </c:pt>
                <c:pt idx="7">
                  <c:v>2020-08</c:v>
                </c:pt>
                <c:pt idx="8">
                  <c:v>2020-09</c:v>
                </c:pt>
                <c:pt idx="9">
                  <c:v>2020-10</c:v>
                </c:pt>
                <c:pt idx="10">
                  <c:v>2020-11</c:v>
                </c:pt>
                <c:pt idx="11">
                  <c:v>2020-12</c:v>
                </c:pt>
                <c:pt idx="12">
                  <c:v>2021-01</c:v>
                </c:pt>
                <c:pt idx="13">
                  <c:v>2021-02</c:v>
                </c:pt>
                <c:pt idx="14">
                  <c:v>2021-03</c:v>
                </c:pt>
                <c:pt idx="15">
                  <c:v>2021-04</c:v>
                </c:pt>
                <c:pt idx="16">
                  <c:v>2021-05</c:v>
                </c:pt>
                <c:pt idx="17">
                  <c:v>2021-06</c:v>
                </c:pt>
                <c:pt idx="18">
                  <c:v>2021-07</c:v>
                </c:pt>
                <c:pt idx="19">
                  <c:v>2021-08</c:v>
                </c:pt>
                <c:pt idx="20">
                  <c:v>2021-09</c:v>
                </c:pt>
                <c:pt idx="21">
                  <c:v>2021-10</c:v>
                </c:pt>
                <c:pt idx="22">
                  <c:v>2021-11</c:v>
                </c:pt>
              </c:strCache>
            </c:strRef>
          </c:cat>
          <c:val>
            <c:numRef>
              <c:f>Death!$B$16:$X$16</c:f>
              <c:numCache>
                <c:formatCode>0.000%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4.8355899419729207E-4</c:v>
                </c:pt>
                <c:pt idx="4">
                  <c:v>3.9984006397441024E-4</c:v>
                </c:pt>
                <c:pt idx="5">
                  <c:v>2.0772746157041961E-4</c:v>
                </c:pt>
                <c:pt idx="6">
                  <c:v>4.1575719779648687E-4</c:v>
                </c:pt>
                <c:pt idx="7">
                  <c:v>0</c:v>
                </c:pt>
                <c:pt idx="8">
                  <c:v>0</c:v>
                </c:pt>
                <c:pt idx="9">
                  <c:v>7.5820759724012435E-5</c:v>
                </c:pt>
                <c:pt idx="10">
                  <c:v>2.3418655300812628E-5</c:v>
                </c:pt>
                <c:pt idx="11">
                  <c:v>1.6073847849548784E-4</c:v>
                </c:pt>
                <c:pt idx="12">
                  <c:v>1.2935355560585971E-4</c:v>
                </c:pt>
                <c:pt idx="13">
                  <c:v>2.7550739278170633E-4</c:v>
                </c:pt>
                <c:pt idx="14">
                  <c:v>1.9455252918287939E-4</c:v>
                </c:pt>
                <c:pt idx="15">
                  <c:v>1.9423132951345052E-4</c:v>
                </c:pt>
                <c:pt idx="16">
                  <c:v>5.8962264150943394E-4</c:v>
                </c:pt>
                <c:pt idx="17">
                  <c:v>7.8616352201257866E-4</c:v>
                </c:pt>
                <c:pt idx="18">
                  <c:v>0</c:v>
                </c:pt>
                <c:pt idx="19">
                  <c:v>1.5856236786469344E-4</c:v>
                </c:pt>
                <c:pt idx="20">
                  <c:v>6.8493150684931507E-4</c:v>
                </c:pt>
                <c:pt idx="21">
                  <c:v>6.6555740432612314E-4</c:v>
                </c:pt>
                <c:pt idx="22">
                  <c:v>2.4452867098667317E-4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10-4556-8447-1C3DF27366F5}"/>
            </c:ext>
          </c:extLst>
        </c:ser>
        <c:ser>
          <c:idx val="3"/>
          <c:order val="3"/>
          <c:tx>
            <c:strRef>
              <c:f>Death!$A$17</c:f>
              <c:strCache>
                <c:ptCount val="1"/>
                <c:pt idx="0">
                  <c:v>30-39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Death!$B$13:$X$13</c:f>
              <c:strCache>
                <c:ptCount val="23"/>
                <c:pt idx="0">
                  <c:v>2020-01</c:v>
                </c:pt>
                <c:pt idx="1">
                  <c:v>2020-02</c:v>
                </c:pt>
                <c:pt idx="2">
                  <c:v>2020-03</c:v>
                </c:pt>
                <c:pt idx="3">
                  <c:v>2020-04</c:v>
                </c:pt>
                <c:pt idx="4">
                  <c:v>2020-05</c:v>
                </c:pt>
                <c:pt idx="5">
                  <c:v>2020-06</c:v>
                </c:pt>
                <c:pt idx="6">
                  <c:v>2020-07</c:v>
                </c:pt>
                <c:pt idx="7">
                  <c:v>2020-08</c:v>
                </c:pt>
                <c:pt idx="8">
                  <c:v>2020-09</c:v>
                </c:pt>
                <c:pt idx="9">
                  <c:v>2020-10</c:v>
                </c:pt>
                <c:pt idx="10">
                  <c:v>2020-11</c:v>
                </c:pt>
                <c:pt idx="11">
                  <c:v>2020-12</c:v>
                </c:pt>
                <c:pt idx="12">
                  <c:v>2021-01</c:v>
                </c:pt>
                <c:pt idx="13">
                  <c:v>2021-02</c:v>
                </c:pt>
                <c:pt idx="14">
                  <c:v>2021-03</c:v>
                </c:pt>
                <c:pt idx="15">
                  <c:v>2021-04</c:v>
                </c:pt>
                <c:pt idx="16">
                  <c:v>2021-05</c:v>
                </c:pt>
                <c:pt idx="17">
                  <c:v>2021-06</c:v>
                </c:pt>
                <c:pt idx="18">
                  <c:v>2021-07</c:v>
                </c:pt>
                <c:pt idx="19">
                  <c:v>2021-08</c:v>
                </c:pt>
                <c:pt idx="20">
                  <c:v>2021-09</c:v>
                </c:pt>
                <c:pt idx="21">
                  <c:v>2021-10</c:v>
                </c:pt>
                <c:pt idx="22">
                  <c:v>2021-11</c:v>
                </c:pt>
              </c:strCache>
            </c:strRef>
          </c:cat>
          <c:val>
            <c:numRef>
              <c:f>Death!$B$17:$X$17</c:f>
              <c:numCache>
                <c:formatCode>0.000%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1.4388489208633094E-3</c:v>
                </c:pt>
                <c:pt idx="3">
                  <c:v>1.5043249341857841E-3</c:v>
                </c:pt>
                <c:pt idx="4">
                  <c:v>1.988862370723946E-3</c:v>
                </c:pt>
                <c:pt idx="5">
                  <c:v>8.623167576889911E-4</c:v>
                </c:pt>
                <c:pt idx="6">
                  <c:v>1.2698412698412698E-3</c:v>
                </c:pt>
                <c:pt idx="7">
                  <c:v>5.0851767098906682E-4</c:v>
                </c:pt>
                <c:pt idx="8">
                  <c:v>1.3717421124828531E-3</c:v>
                </c:pt>
                <c:pt idx="9">
                  <c:v>3.7929072634174094E-4</c:v>
                </c:pt>
                <c:pt idx="10">
                  <c:v>4.4266150228247338E-4</c:v>
                </c:pt>
                <c:pt idx="11">
                  <c:v>6.8304282931518632E-4</c:v>
                </c:pt>
                <c:pt idx="12">
                  <c:v>4.5971727387656591E-4</c:v>
                </c:pt>
                <c:pt idx="13">
                  <c:v>7.366870132603662E-4</c:v>
                </c:pt>
                <c:pt idx="14">
                  <c:v>7.100591715976331E-4</c:v>
                </c:pt>
                <c:pt idx="15">
                  <c:v>1.3110455588331695E-3</c:v>
                </c:pt>
                <c:pt idx="16">
                  <c:v>2.0501138952164011E-3</c:v>
                </c:pt>
                <c:pt idx="17">
                  <c:v>2.3885350318471337E-3</c:v>
                </c:pt>
                <c:pt idx="18">
                  <c:v>8.6380650734235536E-4</c:v>
                </c:pt>
                <c:pt idx="19">
                  <c:v>1.0484011881880134E-3</c:v>
                </c:pt>
                <c:pt idx="20">
                  <c:v>1.671583087512291E-3</c:v>
                </c:pt>
                <c:pt idx="21">
                  <c:v>2.7909861484391152E-3</c:v>
                </c:pt>
                <c:pt idx="22">
                  <c:v>2.4752475247524753E-3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710-4556-8447-1C3DF27366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1673216"/>
        <c:axId val="1451666976"/>
      </c:lineChart>
      <c:catAx>
        <c:axId val="1451673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1666976"/>
        <c:crosses val="autoZero"/>
        <c:auto val="1"/>
        <c:lblAlgn val="ctr"/>
        <c:lblOffset val="100"/>
        <c:noMultiLvlLbl val="0"/>
      </c:catAx>
      <c:valAx>
        <c:axId val="145166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1673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3174</xdr:colOff>
      <xdr:row>11</xdr:row>
      <xdr:rowOff>161924</xdr:rowOff>
    </xdr:from>
    <xdr:to>
      <xdr:col>61</xdr:col>
      <xdr:colOff>25399</xdr:colOff>
      <xdr:row>51</xdr:row>
      <xdr:rowOff>63499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E6F4A8-7F31-4C31-9246-E0BAFA0BD3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8</xdr:col>
      <xdr:colOff>95250</xdr:colOff>
      <xdr:row>10</xdr:row>
      <xdr:rowOff>12700</xdr:rowOff>
    </xdr:from>
    <xdr:ext cx="4005392" cy="26456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F4DE839C-E7BD-48DD-88FC-CE86DD7F7CD4}"/>
            </a:ext>
          </a:extLst>
        </xdr:cNvPr>
        <xdr:cNvSpPr txBox="1"/>
      </xdr:nvSpPr>
      <xdr:spPr>
        <a:xfrm>
          <a:off x="4076700" y="1854200"/>
          <a:ext cx="4005392" cy="264560"/>
        </a:xfrm>
        <a:prstGeom prst="rect">
          <a:avLst/>
        </a:prstGeom>
        <a:solidFill>
          <a:srgbClr val="FFC000"/>
        </a:solidFill>
        <a:ln w="25400"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Flu mortality rate (year=2018, pop=327.2M, deaths=80K):   0.024%</a:t>
          </a:r>
        </a:p>
      </xdr:txBody>
    </xdr:sp>
    <xdr:clientData/>
  </xdr:oneCellAnchor>
  <xdr:oneCellAnchor>
    <xdr:from>
      <xdr:col>27</xdr:col>
      <xdr:colOff>482600</xdr:colOff>
      <xdr:row>3</xdr:row>
      <xdr:rowOff>63500</xdr:rowOff>
    </xdr:from>
    <xdr:ext cx="3339056" cy="26456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DD4A0018-5691-4EEA-88F5-8E1B10CEB7D3}"/>
            </a:ext>
          </a:extLst>
        </xdr:cNvPr>
        <xdr:cNvSpPr txBox="1"/>
      </xdr:nvSpPr>
      <xdr:spPr>
        <a:xfrm>
          <a:off x="15233650" y="615950"/>
          <a:ext cx="3339056" cy="26456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25400"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The yellow values are wrong</a:t>
          </a:r>
          <a:r>
            <a:rPr lang="en-US" sz="1100" baseline="0"/>
            <a:t> as listed on the web page.</a:t>
          </a:r>
          <a:endParaRPr lang="en-US" sz="1100"/>
        </a:p>
      </xdr:txBody>
    </xdr:sp>
    <xdr:clientData/>
  </xdr:oneCellAnchor>
  <xdr:oneCellAnchor>
    <xdr:from>
      <xdr:col>27</xdr:col>
      <xdr:colOff>342900</xdr:colOff>
      <xdr:row>8</xdr:row>
      <xdr:rowOff>88900</xdr:rowOff>
    </xdr:from>
    <xdr:ext cx="5840189" cy="264560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89A9EE88-1876-4BAB-BC83-CB7B4ED7610E}"/>
            </a:ext>
          </a:extLst>
        </xdr:cNvPr>
        <xdr:cNvSpPr txBox="1"/>
      </xdr:nvSpPr>
      <xdr:spPr>
        <a:xfrm>
          <a:off x="15093950" y="1562100"/>
          <a:ext cx="5840189" cy="26456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25400"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The totals agree, but the subtotals from the web page don't add up to the</a:t>
          </a:r>
          <a:r>
            <a:rPr lang="en-US" sz="1100" baseline="0"/>
            <a:t> total from the web page.</a:t>
          </a:r>
          <a:endParaRPr lang="en-US" sz="1100"/>
        </a:p>
      </xdr:txBody>
    </xdr:sp>
    <xdr:clientData/>
  </xdr:one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ew_file_InfectedDataRaw_2" connectionId="3" xr16:uid="{4340220C-26F9-4721-BB04-E7431C003C46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ew_file_HospitalDataRaw" connectionId="2" xr16:uid="{353D8872-DACD-4B4A-92B1-8705B0FE59EA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ew_file_DeathDataRaw_1" connectionId="1" xr16:uid="{7ECBAF30-04C4-4690-8DCF-683FC6F2EFAB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77950B-2AC8-46D1-A34F-57FA309CB9A4}">
  <dimension ref="A1:AA39"/>
  <sheetViews>
    <sheetView workbookViewId="0">
      <selection activeCell="K16" sqref="K16"/>
    </sheetView>
  </sheetViews>
  <sheetFormatPr defaultRowHeight="14.5" x14ac:dyDescent="0.35"/>
  <cols>
    <col min="1" max="1" width="2.81640625" bestFit="1" customWidth="1"/>
    <col min="2" max="24" width="7.453125" bestFit="1" customWidth="1"/>
    <col min="27" max="27" width="12.453125" bestFit="1" customWidth="1"/>
  </cols>
  <sheetData>
    <row r="1" spans="1:27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s="5" t="s">
        <v>23</v>
      </c>
      <c r="Z1" s="6" t="s">
        <v>34</v>
      </c>
      <c r="AA1" s="5" t="s">
        <v>24</v>
      </c>
    </row>
    <row r="2" spans="1:27" x14ac:dyDescent="0.35">
      <c r="A2">
        <v>10</v>
      </c>
      <c r="B2">
        <v>10</v>
      </c>
      <c r="C2">
        <v>10</v>
      </c>
      <c r="D2">
        <v>131</v>
      </c>
      <c r="E2">
        <v>507</v>
      </c>
      <c r="F2">
        <v>1110</v>
      </c>
      <c r="G2">
        <v>2206</v>
      </c>
      <c r="H2">
        <v>4727</v>
      </c>
      <c r="I2">
        <v>5304</v>
      </c>
      <c r="J2">
        <v>5738</v>
      </c>
      <c r="K2">
        <v>9167</v>
      </c>
      <c r="L2">
        <v>28771</v>
      </c>
      <c r="M2">
        <v>29741</v>
      </c>
      <c r="N2">
        <v>26482</v>
      </c>
      <c r="O2">
        <v>11146</v>
      </c>
      <c r="P2">
        <v>8950</v>
      </c>
      <c r="Q2">
        <v>10670</v>
      </c>
      <c r="R2">
        <v>5513</v>
      </c>
      <c r="S2">
        <v>1291</v>
      </c>
      <c r="T2">
        <v>3990</v>
      </c>
      <c r="U2">
        <v>26818</v>
      </c>
      <c r="V2">
        <v>51067</v>
      </c>
      <c r="W2">
        <v>28344</v>
      </c>
      <c r="X2">
        <v>12231</v>
      </c>
      <c r="Y2">
        <f t="shared" ref="Y2:Y9" si="0">SUM(B2:X2)</f>
        <v>273924</v>
      </c>
      <c r="Z2">
        <v>290937</v>
      </c>
      <c r="AA2">
        <f t="shared" ref="AA2:AA9" si="1">Y2-Z2</f>
        <v>-17013</v>
      </c>
    </row>
    <row r="3" spans="1:27" x14ac:dyDescent="0.35">
      <c r="A3">
        <v>20</v>
      </c>
      <c r="B3">
        <v>12</v>
      </c>
      <c r="C3">
        <v>13</v>
      </c>
      <c r="D3">
        <v>650</v>
      </c>
      <c r="E3">
        <v>2067</v>
      </c>
      <c r="F3">
        <v>2500</v>
      </c>
      <c r="G3">
        <v>4813</v>
      </c>
      <c r="H3">
        <v>9617</v>
      </c>
      <c r="I3">
        <v>7085</v>
      </c>
      <c r="J3">
        <v>7465</v>
      </c>
      <c r="K3">
        <v>13188</v>
      </c>
      <c r="L3">
        <v>42700</v>
      </c>
      <c r="M3">
        <v>43542</v>
      </c>
      <c r="N3">
        <v>30919</v>
      </c>
      <c r="O3">
        <v>10886</v>
      </c>
      <c r="P3">
        <v>10278</v>
      </c>
      <c r="Q3">
        <v>10295</v>
      </c>
      <c r="R3">
        <v>5085</v>
      </c>
      <c r="S3">
        <v>1271</v>
      </c>
      <c r="T3">
        <v>4102</v>
      </c>
      <c r="U3">
        <v>18917</v>
      </c>
      <c r="V3">
        <v>29180</v>
      </c>
      <c r="W3">
        <v>18018</v>
      </c>
      <c r="X3">
        <v>8177</v>
      </c>
      <c r="Y3">
        <f t="shared" si="0"/>
        <v>280780</v>
      </c>
      <c r="Z3">
        <v>295134</v>
      </c>
      <c r="AA3">
        <f t="shared" si="1"/>
        <v>-14354</v>
      </c>
    </row>
    <row r="4" spans="1:27" x14ac:dyDescent="0.35">
      <c r="A4">
        <v>30</v>
      </c>
      <c r="B4">
        <v>23</v>
      </c>
      <c r="C4">
        <v>22</v>
      </c>
      <c r="D4">
        <v>694</v>
      </c>
      <c r="E4">
        <v>2655</v>
      </c>
      <c r="F4">
        <v>2509</v>
      </c>
      <c r="G4">
        <v>3476</v>
      </c>
      <c r="H4">
        <v>6292</v>
      </c>
      <c r="I4">
        <v>3931</v>
      </c>
      <c r="J4">
        <v>3640</v>
      </c>
      <c r="K4">
        <v>10542</v>
      </c>
      <c r="L4">
        <v>36129</v>
      </c>
      <c r="M4">
        <v>39502</v>
      </c>
      <c r="N4">
        <v>26091</v>
      </c>
      <c r="O4">
        <v>9495</v>
      </c>
      <c r="P4">
        <v>8444</v>
      </c>
      <c r="Q4">
        <v>9141</v>
      </c>
      <c r="R4">
        <v>4381</v>
      </c>
      <c r="S4">
        <v>1253</v>
      </c>
      <c r="T4">
        <v>3470</v>
      </c>
      <c r="U4">
        <v>17151</v>
      </c>
      <c r="V4">
        <v>30459</v>
      </c>
      <c r="W4">
        <v>19294</v>
      </c>
      <c r="X4">
        <v>8866</v>
      </c>
      <c r="Y4">
        <f t="shared" si="0"/>
        <v>247460</v>
      </c>
      <c r="Z4">
        <v>264422</v>
      </c>
      <c r="AA4">
        <f t="shared" si="1"/>
        <v>-16962</v>
      </c>
    </row>
    <row r="5" spans="1:27" x14ac:dyDescent="0.35">
      <c r="A5">
        <v>40</v>
      </c>
      <c r="B5">
        <v>25</v>
      </c>
      <c r="C5">
        <v>40</v>
      </c>
      <c r="D5">
        <v>732</v>
      </c>
      <c r="E5">
        <v>2539</v>
      </c>
      <c r="F5">
        <v>2155</v>
      </c>
      <c r="G5">
        <v>2561</v>
      </c>
      <c r="H5">
        <v>5206</v>
      </c>
      <c r="I5">
        <v>3753</v>
      </c>
      <c r="J5">
        <v>3211</v>
      </c>
      <c r="K5">
        <v>10218</v>
      </c>
      <c r="L5">
        <v>35519</v>
      </c>
      <c r="M5">
        <v>37572</v>
      </c>
      <c r="N5">
        <v>24595</v>
      </c>
      <c r="O5">
        <v>9082</v>
      </c>
      <c r="P5">
        <v>7178</v>
      </c>
      <c r="Q5">
        <v>7186</v>
      </c>
      <c r="R5">
        <v>3576</v>
      </c>
      <c r="S5">
        <v>983</v>
      </c>
      <c r="T5">
        <v>2861</v>
      </c>
      <c r="U5">
        <v>13756</v>
      </c>
      <c r="V5">
        <v>24339</v>
      </c>
      <c r="W5">
        <v>16136</v>
      </c>
      <c r="X5">
        <v>7336</v>
      </c>
      <c r="Y5">
        <f t="shared" si="0"/>
        <v>220559</v>
      </c>
      <c r="Z5">
        <v>237830</v>
      </c>
      <c r="AA5">
        <f t="shared" si="1"/>
        <v>-17271</v>
      </c>
    </row>
    <row r="6" spans="1:27" x14ac:dyDescent="0.35">
      <c r="A6">
        <v>50</v>
      </c>
      <c r="B6">
        <v>27</v>
      </c>
      <c r="C6">
        <v>36</v>
      </c>
      <c r="D6">
        <v>868</v>
      </c>
      <c r="E6">
        <v>2314</v>
      </c>
      <c r="F6">
        <v>1994</v>
      </c>
      <c r="G6">
        <v>2210</v>
      </c>
      <c r="H6">
        <v>5188</v>
      </c>
      <c r="I6">
        <v>3895</v>
      </c>
      <c r="J6">
        <v>3494</v>
      </c>
      <c r="K6">
        <v>11584</v>
      </c>
      <c r="L6">
        <v>37195</v>
      </c>
      <c r="M6">
        <v>38417</v>
      </c>
      <c r="N6">
        <v>25118</v>
      </c>
      <c r="O6">
        <v>8733</v>
      </c>
      <c r="P6">
        <v>7023</v>
      </c>
      <c r="Q6">
        <v>6059</v>
      </c>
      <c r="R6">
        <v>3045</v>
      </c>
      <c r="S6">
        <v>857</v>
      </c>
      <c r="T6">
        <v>2309</v>
      </c>
      <c r="U6">
        <v>11758</v>
      </c>
      <c r="V6">
        <v>20313</v>
      </c>
      <c r="W6">
        <v>14643</v>
      </c>
      <c r="X6">
        <v>6485</v>
      </c>
      <c r="Y6">
        <f t="shared" si="0"/>
        <v>213565</v>
      </c>
      <c r="Z6">
        <v>235737</v>
      </c>
      <c r="AA6">
        <f t="shared" si="1"/>
        <v>-22172</v>
      </c>
    </row>
    <row r="7" spans="1:27" x14ac:dyDescent="0.35">
      <c r="A7">
        <v>60</v>
      </c>
      <c r="B7">
        <v>20</v>
      </c>
      <c r="C7">
        <v>30</v>
      </c>
      <c r="D7">
        <v>607</v>
      </c>
      <c r="E7">
        <v>1659</v>
      </c>
      <c r="F7">
        <v>1348</v>
      </c>
      <c r="G7">
        <v>1419</v>
      </c>
      <c r="H7">
        <v>3382</v>
      </c>
      <c r="I7">
        <v>2683</v>
      </c>
      <c r="J7">
        <v>2619</v>
      </c>
      <c r="K7">
        <v>8416</v>
      </c>
      <c r="L7">
        <v>28118</v>
      </c>
      <c r="M7">
        <v>29463</v>
      </c>
      <c r="N7">
        <v>18718</v>
      </c>
      <c r="O7">
        <v>6311</v>
      </c>
      <c r="P7">
        <v>4135</v>
      </c>
      <c r="Q7">
        <v>3429</v>
      </c>
      <c r="R7">
        <v>1796</v>
      </c>
      <c r="S7">
        <v>605</v>
      </c>
      <c r="T7">
        <v>1625</v>
      </c>
      <c r="U7">
        <v>8384</v>
      </c>
      <c r="V7">
        <v>15083</v>
      </c>
      <c r="W7">
        <v>11316</v>
      </c>
      <c r="X7">
        <v>4871</v>
      </c>
      <c r="Y7">
        <f t="shared" si="0"/>
        <v>156037</v>
      </c>
      <c r="Z7">
        <v>181018</v>
      </c>
      <c r="AA7">
        <f t="shared" si="1"/>
        <v>-24981</v>
      </c>
    </row>
    <row r="8" spans="1:27" x14ac:dyDescent="0.35">
      <c r="A8">
        <v>70</v>
      </c>
      <c r="B8">
        <v>11</v>
      </c>
      <c r="C8">
        <v>17</v>
      </c>
      <c r="D8">
        <v>248</v>
      </c>
      <c r="E8">
        <v>999</v>
      </c>
      <c r="F8">
        <v>818</v>
      </c>
      <c r="G8">
        <v>736</v>
      </c>
      <c r="H8">
        <v>1680</v>
      </c>
      <c r="I8">
        <v>1563</v>
      </c>
      <c r="J8">
        <v>1526</v>
      </c>
      <c r="K8">
        <v>4598</v>
      </c>
      <c r="L8">
        <v>14731</v>
      </c>
      <c r="M8">
        <v>16080</v>
      </c>
      <c r="N8">
        <v>9743</v>
      </c>
      <c r="O8">
        <v>2932</v>
      </c>
      <c r="P8">
        <v>1358</v>
      </c>
      <c r="Q8">
        <v>1339</v>
      </c>
      <c r="R8">
        <v>730</v>
      </c>
      <c r="S8">
        <v>262</v>
      </c>
      <c r="T8">
        <v>812</v>
      </c>
      <c r="U8">
        <v>4282</v>
      </c>
      <c r="V8">
        <v>8017</v>
      </c>
      <c r="W8">
        <v>6083</v>
      </c>
      <c r="X8">
        <v>2468</v>
      </c>
      <c r="Y8">
        <f t="shared" si="0"/>
        <v>81033</v>
      </c>
      <c r="Z8">
        <v>102584</v>
      </c>
      <c r="AA8">
        <f t="shared" si="1"/>
        <v>-21551</v>
      </c>
    </row>
    <row r="9" spans="1:27" x14ac:dyDescent="0.35">
      <c r="A9">
        <v>80</v>
      </c>
      <c r="B9">
        <v>5</v>
      </c>
      <c r="C9">
        <v>3</v>
      </c>
      <c r="D9">
        <v>126</v>
      </c>
      <c r="E9">
        <v>1426</v>
      </c>
      <c r="F9">
        <v>1184</v>
      </c>
      <c r="G9">
        <v>641</v>
      </c>
      <c r="H9">
        <v>1122</v>
      </c>
      <c r="I9">
        <v>1228</v>
      </c>
      <c r="J9">
        <v>1241</v>
      </c>
      <c r="K9">
        <v>3092</v>
      </c>
      <c r="L9">
        <v>10302</v>
      </c>
      <c r="M9">
        <v>12121</v>
      </c>
      <c r="N9">
        <v>6016</v>
      </c>
      <c r="O9">
        <v>1331</v>
      </c>
      <c r="P9">
        <v>536</v>
      </c>
      <c r="Q9">
        <v>601</v>
      </c>
      <c r="R9">
        <v>416</v>
      </c>
      <c r="S9">
        <v>143</v>
      </c>
      <c r="T9">
        <v>342</v>
      </c>
      <c r="U9">
        <v>2070</v>
      </c>
      <c r="V9">
        <v>3934</v>
      </c>
      <c r="W9">
        <v>3352</v>
      </c>
      <c r="X9">
        <v>1329</v>
      </c>
      <c r="Y9">
        <f t="shared" si="0"/>
        <v>52561</v>
      </c>
      <c r="Z9">
        <v>70079</v>
      </c>
      <c r="AA9">
        <f t="shared" si="1"/>
        <v>-17518</v>
      </c>
    </row>
    <row r="10" spans="1:27" x14ac:dyDescent="0.35">
      <c r="X10" t="s">
        <v>23</v>
      </c>
      <c r="Y10">
        <f>SUM(Y2:Y9)</f>
        <v>1525919</v>
      </c>
      <c r="Z10">
        <v>1608451</v>
      </c>
      <c r="AA10">
        <f>Y10-Z10</f>
        <v>-82532</v>
      </c>
    </row>
    <row r="11" spans="1:27" x14ac:dyDescent="0.35">
      <c r="X11" t="s">
        <v>24</v>
      </c>
      <c r="AA11" s="7">
        <f>AA10/Z10</f>
        <v>-5.1311479180901377E-2</v>
      </c>
    </row>
    <row r="39" spans="23:23" x14ac:dyDescent="0.35">
      <c r="W39" s="5"/>
    </row>
  </sheetData>
  <conditionalFormatting sqref="AA2:AA9">
    <cfRule type="cellIs" dxfId="5" priority="1" operator="not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2E111-62A4-4248-B343-3FB48774AD96}">
  <dimension ref="A1:AA21"/>
  <sheetViews>
    <sheetView workbookViewId="0">
      <selection activeCell="Z11" sqref="Z11"/>
    </sheetView>
  </sheetViews>
  <sheetFormatPr defaultRowHeight="14.5" x14ac:dyDescent="0.35"/>
  <cols>
    <col min="1" max="1" width="2.81640625" bestFit="1" customWidth="1"/>
    <col min="2" max="24" width="7.453125" bestFit="1" customWidth="1"/>
  </cols>
  <sheetData>
    <row r="1" spans="1:27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s="4" t="s">
        <v>23</v>
      </c>
      <c r="Z1" s="6" t="s">
        <v>34</v>
      </c>
      <c r="AA1" t="s">
        <v>24</v>
      </c>
    </row>
    <row r="2" spans="1:27" x14ac:dyDescent="0.35">
      <c r="A2">
        <v>10</v>
      </c>
      <c r="B2">
        <v>0</v>
      </c>
      <c r="C2">
        <v>0</v>
      </c>
      <c r="D2">
        <v>12</v>
      </c>
      <c r="E2">
        <v>22</v>
      </c>
      <c r="F2">
        <v>62</v>
      </c>
      <c r="G2">
        <v>58</v>
      </c>
      <c r="H2">
        <v>87</v>
      </c>
      <c r="I2">
        <v>61</v>
      </c>
      <c r="J2">
        <v>74</v>
      </c>
      <c r="K2">
        <v>110</v>
      </c>
      <c r="L2">
        <v>225</v>
      </c>
      <c r="M2">
        <v>233</v>
      </c>
      <c r="N2">
        <v>215</v>
      </c>
      <c r="O2">
        <v>91</v>
      </c>
      <c r="P2">
        <v>106</v>
      </c>
      <c r="Q2">
        <v>132</v>
      </c>
      <c r="R2">
        <v>92</v>
      </c>
      <c r="S2">
        <v>35</v>
      </c>
      <c r="T2">
        <v>65</v>
      </c>
      <c r="U2">
        <v>214</v>
      </c>
      <c r="V2">
        <v>469</v>
      </c>
      <c r="W2">
        <v>273</v>
      </c>
      <c r="X2">
        <v>191</v>
      </c>
      <c r="Y2">
        <f>SUM(B2:X2)</f>
        <v>2827</v>
      </c>
      <c r="Z2">
        <v>2827</v>
      </c>
      <c r="AA2">
        <f t="shared" ref="AA2:AA9" si="0">Y2-Z2</f>
        <v>0</v>
      </c>
    </row>
    <row r="3" spans="1:27" x14ac:dyDescent="0.35">
      <c r="A3">
        <v>20</v>
      </c>
      <c r="B3">
        <v>0</v>
      </c>
      <c r="C3">
        <v>1</v>
      </c>
      <c r="D3">
        <v>49</v>
      </c>
      <c r="E3">
        <v>91</v>
      </c>
      <c r="F3">
        <v>129</v>
      </c>
      <c r="G3">
        <v>156</v>
      </c>
      <c r="H3">
        <v>186</v>
      </c>
      <c r="I3">
        <v>116</v>
      </c>
      <c r="J3">
        <v>95</v>
      </c>
      <c r="K3">
        <v>154</v>
      </c>
      <c r="L3">
        <v>374</v>
      </c>
      <c r="M3">
        <v>346</v>
      </c>
      <c r="N3">
        <v>268</v>
      </c>
      <c r="O3">
        <v>116</v>
      </c>
      <c r="P3">
        <v>148</v>
      </c>
      <c r="Q3">
        <v>216</v>
      </c>
      <c r="R3">
        <v>143</v>
      </c>
      <c r="S3">
        <v>61</v>
      </c>
      <c r="T3">
        <v>85</v>
      </c>
      <c r="U3">
        <v>300</v>
      </c>
      <c r="V3">
        <v>351</v>
      </c>
      <c r="W3">
        <v>256</v>
      </c>
      <c r="X3">
        <v>182</v>
      </c>
      <c r="Y3">
        <f t="shared" ref="Y3:Y9" si="1">SUM(B3:X3)</f>
        <v>3823</v>
      </c>
      <c r="Z3">
        <v>3823</v>
      </c>
      <c r="AA3">
        <f t="shared" si="0"/>
        <v>0</v>
      </c>
    </row>
    <row r="4" spans="1:27" x14ac:dyDescent="0.35">
      <c r="A4">
        <v>30</v>
      </c>
      <c r="B4">
        <v>0</v>
      </c>
      <c r="C4">
        <v>3</v>
      </c>
      <c r="D4">
        <v>117</v>
      </c>
      <c r="E4">
        <v>140</v>
      </c>
      <c r="F4">
        <v>174</v>
      </c>
      <c r="G4">
        <v>168</v>
      </c>
      <c r="H4">
        <v>249</v>
      </c>
      <c r="I4">
        <v>133</v>
      </c>
      <c r="J4">
        <v>114</v>
      </c>
      <c r="K4">
        <v>234</v>
      </c>
      <c r="L4">
        <v>506</v>
      </c>
      <c r="M4">
        <v>449</v>
      </c>
      <c r="N4">
        <v>288</v>
      </c>
      <c r="O4">
        <v>155</v>
      </c>
      <c r="P4">
        <v>228</v>
      </c>
      <c r="Q4">
        <v>292</v>
      </c>
      <c r="R4">
        <v>158</v>
      </c>
      <c r="S4">
        <v>71</v>
      </c>
      <c r="T4">
        <v>147</v>
      </c>
      <c r="U4">
        <v>433</v>
      </c>
      <c r="V4">
        <v>675</v>
      </c>
      <c r="W4">
        <v>408</v>
      </c>
      <c r="X4">
        <v>311</v>
      </c>
      <c r="Y4">
        <f t="shared" si="1"/>
        <v>5453</v>
      </c>
      <c r="Z4">
        <v>5453</v>
      </c>
      <c r="AA4">
        <f t="shared" si="0"/>
        <v>0</v>
      </c>
    </row>
    <row r="5" spans="1:27" x14ac:dyDescent="0.35">
      <c r="A5">
        <v>40</v>
      </c>
      <c r="B5">
        <v>0</v>
      </c>
      <c r="C5">
        <v>0</v>
      </c>
      <c r="D5">
        <v>187</v>
      </c>
      <c r="E5">
        <v>255</v>
      </c>
      <c r="F5">
        <v>240</v>
      </c>
      <c r="G5">
        <v>186</v>
      </c>
      <c r="H5">
        <v>313</v>
      </c>
      <c r="I5">
        <v>217</v>
      </c>
      <c r="J5">
        <v>144</v>
      </c>
      <c r="K5">
        <v>380</v>
      </c>
      <c r="L5">
        <v>799</v>
      </c>
      <c r="M5">
        <v>710</v>
      </c>
      <c r="N5">
        <v>476</v>
      </c>
      <c r="O5">
        <v>278</v>
      </c>
      <c r="P5">
        <v>286</v>
      </c>
      <c r="Q5">
        <v>368</v>
      </c>
      <c r="R5">
        <v>251</v>
      </c>
      <c r="S5">
        <v>81</v>
      </c>
      <c r="T5">
        <v>194</v>
      </c>
      <c r="U5">
        <v>562</v>
      </c>
      <c r="V5">
        <v>892</v>
      </c>
      <c r="W5">
        <v>560</v>
      </c>
      <c r="X5">
        <v>394</v>
      </c>
      <c r="Y5">
        <f t="shared" si="1"/>
        <v>7773</v>
      </c>
      <c r="Z5">
        <v>7773</v>
      </c>
      <c r="AA5">
        <f t="shared" si="0"/>
        <v>0</v>
      </c>
    </row>
    <row r="6" spans="1:27" x14ac:dyDescent="0.35">
      <c r="A6">
        <v>50</v>
      </c>
      <c r="B6">
        <v>0</v>
      </c>
      <c r="C6">
        <v>3</v>
      </c>
      <c r="D6">
        <v>343</v>
      </c>
      <c r="E6">
        <v>509</v>
      </c>
      <c r="F6">
        <v>378</v>
      </c>
      <c r="G6">
        <v>353</v>
      </c>
      <c r="H6">
        <v>543</v>
      </c>
      <c r="I6">
        <v>310</v>
      </c>
      <c r="J6">
        <v>290</v>
      </c>
      <c r="K6">
        <v>689</v>
      </c>
      <c r="L6">
        <v>1502</v>
      </c>
      <c r="M6">
        <v>1378</v>
      </c>
      <c r="N6">
        <v>853</v>
      </c>
      <c r="O6">
        <v>391</v>
      </c>
      <c r="P6">
        <v>495</v>
      </c>
      <c r="Q6">
        <v>638</v>
      </c>
      <c r="R6">
        <v>373</v>
      </c>
      <c r="S6">
        <v>140</v>
      </c>
      <c r="T6">
        <v>254</v>
      </c>
      <c r="U6">
        <v>859</v>
      </c>
      <c r="V6">
        <v>1275</v>
      </c>
      <c r="W6">
        <v>983</v>
      </c>
      <c r="X6">
        <v>696</v>
      </c>
      <c r="Y6">
        <f t="shared" si="1"/>
        <v>13255</v>
      </c>
      <c r="Z6">
        <v>13255</v>
      </c>
      <c r="AA6">
        <f t="shared" si="0"/>
        <v>0</v>
      </c>
    </row>
    <row r="7" spans="1:27" x14ac:dyDescent="0.35">
      <c r="A7">
        <v>60</v>
      </c>
      <c r="B7">
        <v>1</v>
      </c>
      <c r="C7">
        <v>7</v>
      </c>
      <c r="D7">
        <v>446</v>
      </c>
      <c r="E7">
        <v>627</v>
      </c>
      <c r="F7">
        <v>437</v>
      </c>
      <c r="G7">
        <v>368</v>
      </c>
      <c r="H7">
        <v>716</v>
      </c>
      <c r="I7">
        <v>472</v>
      </c>
      <c r="J7">
        <v>432</v>
      </c>
      <c r="K7">
        <v>1066</v>
      </c>
      <c r="L7">
        <v>2453</v>
      </c>
      <c r="M7">
        <v>2333</v>
      </c>
      <c r="N7">
        <v>1431</v>
      </c>
      <c r="O7">
        <v>664</v>
      </c>
      <c r="P7">
        <v>548</v>
      </c>
      <c r="Q7">
        <v>681</v>
      </c>
      <c r="R7">
        <v>413</v>
      </c>
      <c r="S7">
        <v>137</v>
      </c>
      <c r="T7">
        <v>292</v>
      </c>
      <c r="U7">
        <v>995</v>
      </c>
      <c r="V7">
        <v>1643</v>
      </c>
      <c r="W7">
        <v>1159</v>
      </c>
      <c r="X7">
        <v>944</v>
      </c>
      <c r="Y7">
        <f t="shared" si="1"/>
        <v>18265</v>
      </c>
      <c r="Z7">
        <v>18265</v>
      </c>
      <c r="AA7">
        <f t="shared" si="0"/>
        <v>0</v>
      </c>
    </row>
    <row r="8" spans="1:27" x14ac:dyDescent="0.35">
      <c r="A8">
        <v>70</v>
      </c>
      <c r="B8">
        <v>1</v>
      </c>
      <c r="C8">
        <v>2</v>
      </c>
      <c r="D8">
        <v>339</v>
      </c>
      <c r="E8">
        <v>564</v>
      </c>
      <c r="F8">
        <v>407</v>
      </c>
      <c r="G8">
        <v>383</v>
      </c>
      <c r="H8">
        <v>638</v>
      </c>
      <c r="I8">
        <v>535</v>
      </c>
      <c r="J8">
        <v>560</v>
      </c>
      <c r="K8">
        <v>1271</v>
      </c>
      <c r="L8">
        <v>2919</v>
      </c>
      <c r="M8">
        <v>2724</v>
      </c>
      <c r="N8">
        <v>1631</v>
      </c>
      <c r="O8">
        <v>632</v>
      </c>
      <c r="P8">
        <v>433</v>
      </c>
      <c r="Q8">
        <v>435</v>
      </c>
      <c r="R8">
        <v>313</v>
      </c>
      <c r="S8">
        <v>125</v>
      </c>
      <c r="T8">
        <v>263</v>
      </c>
      <c r="U8">
        <v>909</v>
      </c>
      <c r="V8">
        <v>1364</v>
      </c>
      <c r="W8">
        <v>1088</v>
      </c>
      <c r="X8">
        <v>906</v>
      </c>
      <c r="Y8">
        <f t="shared" si="1"/>
        <v>18442</v>
      </c>
      <c r="Z8">
        <v>18442</v>
      </c>
      <c r="AA8">
        <f t="shared" si="0"/>
        <v>0</v>
      </c>
    </row>
    <row r="9" spans="1:27" x14ac:dyDescent="0.35">
      <c r="A9">
        <v>80</v>
      </c>
      <c r="B9">
        <v>0</v>
      </c>
      <c r="C9">
        <v>0</v>
      </c>
      <c r="D9">
        <v>249</v>
      </c>
      <c r="E9">
        <v>586</v>
      </c>
      <c r="F9">
        <v>483</v>
      </c>
      <c r="G9">
        <v>278</v>
      </c>
      <c r="H9">
        <v>542</v>
      </c>
      <c r="I9">
        <v>485</v>
      </c>
      <c r="J9">
        <v>445</v>
      </c>
      <c r="K9">
        <v>1056</v>
      </c>
      <c r="L9">
        <v>2645</v>
      </c>
      <c r="M9">
        <v>2702</v>
      </c>
      <c r="N9">
        <v>1496</v>
      </c>
      <c r="O9">
        <v>453</v>
      </c>
      <c r="P9">
        <v>253</v>
      </c>
      <c r="Q9">
        <v>330</v>
      </c>
      <c r="R9">
        <v>217</v>
      </c>
      <c r="S9">
        <v>82</v>
      </c>
      <c r="T9">
        <v>148</v>
      </c>
      <c r="U9">
        <v>654</v>
      </c>
      <c r="V9">
        <v>1086</v>
      </c>
      <c r="W9">
        <v>947</v>
      </c>
      <c r="X9">
        <v>719</v>
      </c>
      <c r="Y9">
        <f t="shared" si="1"/>
        <v>15856</v>
      </c>
      <c r="Z9">
        <v>15856</v>
      </c>
      <c r="AA9">
        <f t="shared" si="0"/>
        <v>0</v>
      </c>
    </row>
    <row r="10" spans="1:27" x14ac:dyDescent="0.35">
      <c r="X10" t="s">
        <v>23</v>
      </c>
      <c r="Y10">
        <f>SUM(Y2:Y9)</f>
        <v>85694</v>
      </c>
      <c r="Z10">
        <v>85694</v>
      </c>
      <c r="AA10">
        <f>Y10-Z10</f>
        <v>0</v>
      </c>
    </row>
    <row r="11" spans="1:27" x14ac:dyDescent="0.35">
      <c r="AA11" s="7"/>
    </row>
    <row r="13" spans="1:27" x14ac:dyDescent="0.35">
      <c r="B13" t="str">
        <f t="shared" ref="B13:X13" si="2">B1</f>
        <v>2020-01</v>
      </c>
      <c r="C13" t="str">
        <f t="shared" si="2"/>
        <v>2020-02</v>
      </c>
      <c r="D13" t="str">
        <f t="shared" si="2"/>
        <v>2020-03</v>
      </c>
      <c r="E13" t="str">
        <f t="shared" si="2"/>
        <v>2020-04</v>
      </c>
      <c r="F13" t="str">
        <f t="shared" si="2"/>
        <v>2020-05</v>
      </c>
      <c r="G13" t="str">
        <f t="shared" si="2"/>
        <v>2020-06</v>
      </c>
      <c r="H13" t="str">
        <f t="shared" si="2"/>
        <v>2020-07</v>
      </c>
      <c r="I13" t="str">
        <f t="shared" si="2"/>
        <v>2020-08</v>
      </c>
      <c r="J13" t="str">
        <f t="shared" si="2"/>
        <v>2020-09</v>
      </c>
      <c r="K13" t="str">
        <f t="shared" si="2"/>
        <v>2020-10</v>
      </c>
      <c r="L13" t="str">
        <f t="shared" si="2"/>
        <v>2020-11</v>
      </c>
      <c r="M13" t="str">
        <f t="shared" si="2"/>
        <v>2020-12</v>
      </c>
      <c r="N13" t="str">
        <f t="shared" si="2"/>
        <v>2021-01</v>
      </c>
      <c r="O13" t="str">
        <f t="shared" si="2"/>
        <v>2021-02</v>
      </c>
      <c r="P13" t="str">
        <f t="shared" si="2"/>
        <v>2021-03</v>
      </c>
      <c r="Q13" t="str">
        <f t="shared" si="2"/>
        <v>2021-04</v>
      </c>
      <c r="R13" t="str">
        <f t="shared" si="2"/>
        <v>2021-05</v>
      </c>
      <c r="S13" t="str">
        <f t="shared" si="2"/>
        <v>2021-06</v>
      </c>
      <c r="T13" t="str">
        <f t="shared" si="2"/>
        <v>2021-07</v>
      </c>
      <c r="U13" t="str">
        <f t="shared" si="2"/>
        <v>2021-08</v>
      </c>
      <c r="V13" t="str">
        <f t="shared" si="2"/>
        <v>2021-09</v>
      </c>
      <c r="W13" t="str">
        <f t="shared" si="2"/>
        <v>2021-10</v>
      </c>
      <c r="X13" t="str">
        <f t="shared" si="2"/>
        <v>2021-11</v>
      </c>
    </row>
    <row r="14" spans="1:27" x14ac:dyDescent="0.35">
      <c r="A14" t="s">
        <v>26</v>
      </c>
      <c r="B14" s="1">
        <f>B2/(Infected!B2+B2)</f>
        <v>0</v>
      </c>
      <c r="C14" s="1">
        <f>C2/(Infected!C2+C2)</f>
        <v>0</v>
      </c>
      <c r="D14" s="1">
        <f>D2/(Infected!D2+D2)</f>
        <v>8.3916083916083919E-2</v>
      </c>
      <c r="E14" s="1">
        <f>E2/(Infected!E2+E2)</f>
        <v>4.1587901701323253E-2</v>
      </c>
      <c r="F14" s="1">
        <f>F2/(Infected!F2+F2)</f>
        <v>5.2901023890784986E-2</v>
      </c>
      <c r="G14" s="1">
        <f>G2/(Infected!G2+G2)</f>
        <v>2.5618374558303889E-2</v>
      </c>
      <c r="H14" s="1">
        <f>H2/(Infected!H2+H2)</f>
        <v>1.8072289156626505E-2</v>
      </c>
      <c r="I14" s="1">
        <f>I2/(Infected!I2+I2)</f>
        <v>1.1369990680335508E-2</v>
      </c>
      <c r="J14" s="1">
        <f>J2/(Infected!J2+J2)</f>
        <v>1.2732278045423262E-2</v>
      </c>
      <c r="K14" s="1">
        <f>K2/(Infected!K2+K2)</f>
        <v>1.1857281448744206E-2</v>
      </c>
      <c r="L14" s="1">
        <f>L2/(Infected!L2+L2)</f>
        <v>7.7596909918609463E-3</v>
      </c>
      <c r="M14" s="1">
        <f>M2/(Infected!M2+M2)</f>
        <v>7.7734036164676052E-3</v>
      </c>
      <c r="N14" s="1">
        <f>N2/(Infected!N2+N2)</f>
        <v>8.0533393265160881E-3</v>
      </c>
      <c r="O14" s="1">
        <f>O2/(Infected!O2+O2)</f>
        <v>8.098246863041737E-3</v>
      </c>
      <c r="P14" s="1">
        <f>P2/(Infected!P2+P2)</f>
        <v>1.1704946996466431E-2</v>
      </c>
      <c r="Q14" s="1">
        <f>Q2/(Infected!Q2+Q2)</f>
        <v>1.2219959266802444E-2</v>
      </c>
      <c r="R14" s="1">
        <f>R2/(Infected!R2+R2)</f>
        <v>1.6413916146297947E-2</v>
      </c>
      <c r="S14" s="1">
        <f>S2/(Infected!S2+S2)</f>
        <v>2.6395173453996983E-2</v>
      </c>
      <c r="T14" s="1">
        <f>T2/(Infected!T2+T2)</f>
        <v>1.6029593094944512E-2</v>
      </c>
      <c r="U14" s="1">
        <f>U2/(Infected!U2+U2)</f>
        <v>7.9165433560224926E-3</v>
      </c>
      <c r="V14" s="1">
        <f>V2/(Infected!V2+V2)</f>
        <v>9.1004346476249616E-3</v>
      </c>
      <c r="W14" s="1">
        <f>W2/(Infected!W2+W2)</f>
        <v>9.5397840444491032E-3</v>
      </c>
      <c r="X14" s="1">
        <f>X2/(Infected!X2+X2)</f>
        <v>1.537594590243117E-2</v>
      </c>
    </row>
    <row r="15" spans="1:27" x14ac:dyDescent="0.35">
      <c r="A15" t="s">
        <v>27</v>
      </c>
      <c r="B15" s="1">
        <f>B3/(Infected!B3+B3)</f>
        <v>0</v>
      </c>
      <c r="C15" s="1">
        <f>C3/(Infected!C3+C3)</f>
        <v>7.1428571428571425E-2</v>
      </c>
      <c r="D15" s="1">
        <f>D3/(Infected!D3+D3)</f>
        <v>7.0100143061516448E-2</v>
      </c>
      <c r="E15" s="1">
        <f>E3/(Infected!E3+E3)</f>
        <v>4.2168674698795178E-2</v>
      </c>
      <c r="F15" s="1">
        <f>F3/(Infected!F3+F3)</f>
        <v>4.9068086724990488E-2</v>
      </c>
      <c r="G15" s="1">
        <f>G3/(Infected!G3+G3)</f>
        <v>3.1394646810223387E-2</v>
      </c>
      <c r="H15" s="1">
        <f>H3/(Infected!H3+H3)</f>
        <v>1.897378353565235E-2</v>
      </c>
      <c r="I15" s="1">
        <f>I3/(Infected!I3+I3)</f>
        <v>1.6108873767532287E-2</v>
      </c>
      <c r="J15" s="1">
        <f>J3/(Infected!J3+J3)</f>
        <v>1.2566137566137565E-2</v>
      </c>
      <c r="K15" s="1">
        <f>K3/(Infected!K3+K3)</f>
        <v>1.1542497376705142E-2</v>
      </c>
      <c r="L15" s="1">
        <f>L3/(Infected!L3+L3)</f>
        <v>8.6827320425314578E-3</v>
      </c>
      <c r="M15" s="1">
        <f>M3/(Infected!M3+M3)</f>
        <v>7.8837039737513666E-3</v>
      </c>
      <c r="N15" s="1">
        <f>N3/(Infected!N3+N3)</f>
        <v>8.5933241414692021E-3</v>
      </c>
      <c r="O15" s="1">
        <f>O3/(Infected!O3+O3)</f>
        <v>1.0543537538629339E-2</v>
      </c>
      <c r="P15" s="1">
        <f>P3/(Infected!P3+P3)</f>
        <v>1.4195281028198734E-2</v>
      </c>
      <c r="Q15" s="1">
        <f>Q3/(Infected!Q3+Q3)</f>
        <v>2.0549900104652269E-2</v>
      </c>
      <c r="R15" s="1">
        <f>R3/(Infected!R3+R3)</f>
        <v>2.7352716143840859E-2</v>
      </c>
      <c r="S15" s="1">
        <f>S3/(Infected!S3+S3)</f>
        <v>4.5795795795795798E-2</v>
      </c>
      <c r="T15" s="1">
        <f>T3/(Infected!T3+T3)</f>
        <v>2.0300931454502031E-2</v>
      </c>
      <c r="U15" s="1">
        <f>U3/(Infected!U3+U3)</f>
        <v>1.5611177603163865E-2</v>
      </c>
      <c r="V15" s="1">
        <f>V3/(Infected!V3+V3)</f>
        <v>1.1885814906369578E-2</v>
      </c>
      <c r="W15" s="1">
        <f>W3/(Infected!W3+W3)</f>
        <v>1.4008974499288607E-2</v>
      </c>
      <c r="X15" s="1">
        <f>X3/(Infected!X3+X3)</f>
        <v>2.177293934681182E-2</v>
      </c>
    </row>
    <row r="16" spans="1:27" x14ac:dyDescent="0.35">
      <c r="A16" t="s">
        <v>28</v>
      </c>
      <c r="B16" s="1">
        <f>B4/(Infected!B4+B4)</f>
        <v>0</v>
      </c>
      <c r="C16" s="1">
        <f>C4/(Infected!C4+C4)</f>
        <v>0.12</v>
      </c>
      <c r="D16" s="1">
        <f>D4/(Infected!D4+D4)</f>
        <v>0.1442663378545006</v>
      </c>
      <c r="E16" s="1">
        <f>E4/(Infected!E4+E4)</f>
        <v>5.008944543828265E-2</v>
      </c>
      <c r="F16" s="1">
        <f>F4/(Infected!F4+F4)</f>
        <v>6.4852776742452475E-2</v>
      </c>
      <c r="G16" s="1">
        <f>G4/(Infected!G4+G4)</f>
        <v>4.6103183315038418E-2</v>
      </c>
      <c r="H16" s="1">
        <f>H4/(Infected!H4+H4)</f>
        <v>3.8067573765479285E-2</v>
      </c>
      <c r="I16" s="1">
        <f>I4/(Infected!I4+I4)</f>
        <v>3.2726377952755903E-2</v>
      </c>
      <c r="J16" s="1">
        <f>J4/(Infected!J4+J4)</f>
        <v>3.0367607884922748E-2</v>
      </c>
      <c r="K16" s="1">
        <f>K4/(Infected!K4+K4)</f>
        <v>2.1714922048997772E-2</v>
      </c>
      <c r="L16" s="1">
        <f>L4/(Infected!L4+L4)</f>
        <v>1.381192848369046E-2</v>
      </c>
      <c r="M16" s="1">
        <f>M4/(Infected!M4+M4)</f>
        <v>1.1238767490175465E-2</v>
      </c>
      <c r="N16" s="1">
        <f>N4/(Infected!N4+N4)</f>
        <v>1.0917775503241215E-2</v>
      </c>
      <c r="O16" s="1">
        <f>O4/(Infected!O4+O4)</f>
        <v>1.6062176165803108E-2</v>
      </c>
      <c r="P16" s="1">
        <f>P4/(Infected!P4+P4)</f>
        <v>2.6291512915129153E-2</v>
      </c>
      <c r="Q16" s="1">
        <f>Q4/(Infected!Q4+Q4)</f>
        <v>3.0955157426057457E-2</v>
      </c>
      <c r="R16" s="1">
        <f>R4/(Infected!R4+R4)</f>
        <v>3.4809429389733422E-2</v>
      </c>
      <c r="S16" s="1">
        <f>S4/(Infected!S4+S4)</f>
        <v>5.3625377643504529E-2</v>
      </c>
      <c r="T16" s="1">
        <f>T4/(Infected!T4+T4)</f>
        <v>4.0641415537738458E-2</v>
      </c>
      <c r="U16" s="1">
        <f>U4/(Infected!U4+U4)</f>
        <v>2.4624658780709737E-2</v>
      </c>
      <c r="V16" s="1">
        <f>V4/(Infected!V4+V4)</f>
        <v>2.1680477934091346E-2</v>
      </c>
      <c r="W16" s="1">
        <f>W4/(Infected!W4+W4)</f>
        <v>2.0708557506852097E-2</v>
      </c>
      <c r="X16" s="1">
        <f>X4/(Infected!X4+X4)</f>
        <v>3.3889070502342813E-2</v>
      </c>
    </row>
    <row r="17" spans="1:24" x14ac:dyDescent="0.35">
      <c r="A17" t="s">
        <v>29</v>
      </c>
      <c r="B17" s="1">
        <f>B5/(Infected!B5+B5)</f>
        <v>0</v>
      </c>
      <c r="C17" s="1">
        <f>C5/(Infected!C5+C5)</f>
        <v>0</v>
      </c>
      <c r="D17" s="1">
        <f>D5/(Infected!D5+D5)</f>
        <v>0.20348204570184983</v>
      </c>
      <c r="E17" s="1">
        <f>E5/(Infected!E5+E5)</f>
        <v>9.1267000715819613E-2</v>
      </c>
      <c r="F17" s="1">
        <f>F5/(Infected!F5+F5)</f>
        <v>0.10020876826722339</v>
      </c>
      <c r="G17" s="1">
        <f>G5/(Infected!G5+G5)</f>
        <v>6.7710229341099382E-2</v>
      </c>
      <c r="H17" s="1">
        <f>H5/(Infected!H5+H5)</f>
        <v>5.6713172676209456E-2</v>
      </c>
      <c r="I17" s="1">
        <f>I5/(Infected!I5+I5)</f>
        <v>5.4659949622166248E-2</v>
      </c>
      <c r="J17" s="1">
        <f>J5/(Infected!J5+J5)</f>
        <v>4.2921013412816691E-2</v>
      </c>
      <c r="K17" s="1">
        <f>K5/(Infected!K5+K5)</f>
        <v>3.5855821853179842E-2</v>
      </c>
      <c r="L17" s="1">
        <f>L5/(Infected!L5+L5)</f>
        <v>2.2000110138223471E-2</v>
      </c>
      <c r="M17" s="1">
        <f>M5/(Infected!M5+M5)</f>
        <v>1.8546575414032703E-2</v>
      </c>
      <c r="N17" s="1">
        <f>N5/(Infected!N5+N5)</f>
        <v>1.8986079534123089E-2</v>
      </c>
      <c r="O17" s="1">
        <f>O5/(Infected!O5+O5)</f>
        <v>2.9700854700854699E-2</v>
      </c>
      <c r="P17" s="1">
        <f>P5/(Infected!P5+P5)</f>
        <v>3.8317256162915328E-2</v>
      </c>
      <c r="Q17" s="1">
        <f>Q5/(Infected!Q5+Q5)</f>
        <v>4.871591209954991E-2</v>
      </c>
      <c r="R17" s="1">
        <f>R5/(Infected!R5+R5)</f>
        <v>6.5586621374444737E-2</v>
      </c>
      <c r="S17" s="1">
        <f>S5/(Infected!S5+S5)</f>
        <v>7.6127819548872183E-2</v>
      </c>
      <c r="T17" s="1">
        <f>T5/(Infected!T5+T5)</f>
        <v>6.3502454991816698E-2</v>
      </c>
      <c r="U17" s="1">
        <f>U5/(Infected!U5+U5)</f>
        <v>3.9251292079899427E-2</v>
      </c>
      <c r="V17" s="1">
        <f>V5/(Infected!V5+V5)</f>
        <v>3.5353335182909909E-2</v>
      </c>
      <c r="W17" s="1">
        <f>W5/(Infected!W5+W5)</f>
        <v>3.3540967896502155E-2</v>
      </c>
      <c r="X17" s="1">
        <f>X5/(Infected!X5+X5)</f>
        <v>5.0970245795601554E-2</v>
      </c>
    </row>
    <row r="18" spans="1:24" x14ac:dyDescent="0.35">
      <c r="A18" t="s">
        <v>30</v>
      </c>
      <c r="B18" s="1">
        <f>B6/(Infected!B6+B6)</f>
        <v>0</v>
      </c>
      <c r="C18" s="1">
        <f>C6/(Infected!C6+C6)</f>
        <v>7.6923076923076927E-2</v>
      </c>
      <c r="D18" s="1">
        <f>D6/(Infected!D6+D6)</f>
        <v>0.2832369942196532</v>
      </c>
      <c r="E18" s="1">
        <f>E6/(Infected!E6+E6)</f>
        <v>0.18030464045341835</v>
      </c>
      <c r="F18" s="1">
        <f>F6/(Infected!F6+F6)</f>
        <v>0.15935919055649242</v>
      </c>
      <c r="G18" s="1">
        <f>G6/(Infected!G6+G6)</f>
        <v>0.13772922356613343</v>
      </c>
      <c r="H18" s="1">
        <f>H6/(Infected!H6+H6)</f>
        <v>9.4747862502181118E-2</v>
      </c>
      <c r="I18" s="1">
        <f>I6/(Infected!I6+I6)</f>
        <v>7.3721759809750292E-2</v>
      </c>
      <c r="J18" s="1">
        <f>J6/(Infected!J6+J6)</f>
        <v>7.6638477801268493E-2</v>
      </c>
      <c r="K18" s="1">
        <f>K6/(Infected!K6+K6)</f>
        <v>5.6139493196447489E-2</v>
      </c>
      <c r="L18" s="1">
        <f>L6/(Infected!L6+L6)</f>
        <v>3.8814378375584671E-2</v>
      </c>
      <c r="M18" s="1">
        <f>M6/(Infected!M6+M6)</f>
        <v>3.4627465762030407E-2</v>
      </c>
      <c r="N18" s="1">
        <f>N6/(Infected!N6+N6)</f>
        <v>3.284432636402141E-2</v>
      </c>
      <c r="O18" s="1">
        <f>O6/(Infected!O6+O6)</f>
        <v>4.2854011398509424E-2</v>
      </c>
      <c r="P18" s="1">
        <f>P6/(Infected!P6+P6)</f>
        <v>6.5841979249800481E-2</v>
      </c>
      <c r="Q18" s="1">
        <f>Q6/(Infected!Q6+Q6)</f>
        <v>9.5266537255487532E-2</v>
      </c>
      <c r="R18" s="1">
        <f>R6/(Infected!R6+R6)</f>
        <v>0.10912814511410181</v>
      </c>
      <c r="S18" s="1">
        <f>S6/(Infected!S6+S6)</f>
        <v>0.14042126379137412</v>
      </c>
      <c r="T18" s="1">
        <f>T6/(Infected!T6+T6)</f>
        <v>9.9102614124073354E-2</v>
      </c>
      <c r="U18" s="1">
        <f>U6/(Infected!U6+U6)</f>
        <v>6.8082745502100347E-2</v>
      </c>
      <c r="V18" s="1">
        <f>V6/(Infected!V6+V6)</f>
        <v>5.9060589216231238E-2</v>
      </c>
      <c r="W18" s="1">
        <f>W6/(Infected!W6+W6)</f>
        <v>6.2907973889671065E-2</v>
      </c>
      <c r="X18" s="1">
        <f>X6/(Infected!X6+X6)</f>
        <v>9.6922434201364718E-2</v>
      </c>
    </row>
    <row r="19" spans="1:24" x14ac:dyDescent="0.35">
      <c r="A19" t="s">
        <v>31</v>
      </c>
      <c r="B19" s="1">
        <f>B7/(Infected!B7+B7)</f>
        <v>4.7619047619047616E-2</v>
      </c>
      <c r="C19" s="1">
        <f>C7/(Infected!C7+C7)</f>
        <v>0.1891891891891892</v>
      </c>
      <c r="D19" s="1">
        <f>D7/(Infected!D7+D7)</f>
        <v>0.42355175688509022</v>
      </c>
      <c r="E19" s="1">
        <f>E7/(Infected!E7+E7)</f>
        <v>0.27427821522309709</v>
      </c>
      <c r="F19" s="1">
        <f>F7/(Infected!F7+F7)</f>
        <v>0.24481792717086834</v>
      </c>
      <c r="G19" s="1">
        <f>G7/(Infected!G7+G7)</f>
        <v>0.2059317291550084</v>
      </c>
      <c r="H19" s="1">
        <f>H7/(Infected!H7+H7)</f>
        <v>0.17471937530502685</v>
      </c>
      <c r="I19" s="1">
        <f>I7/(Infected!I7+I7)</f>
        <v>0.14960380348652932</v>
      </c>
      <c r="J19" s="1">
        <f>J7/(Infected!J7+J7)</f>
        <v>0.1415929203539823</v>
      </c>
      <c r="K19" s="1">
        <f>K7/(Infected!K7+K7)</f>
        <v>0.11242353933769247</v>
      </c>
      <c r="L19" s="1">
        <f>L7/(Infected!L7+L7)</f>
        <v>8.0239442609008532E-2</v>
      </c>
      <c r="M19" s="1">
        <f>M7/(Infected!M7+M7)</f>
        <v>7.3374009309347094E-2</v>
      </c>
      <c r="N19" s="1">
        <f>N7/(Infected!N7+N7)</f>
        <v>7.1020894337187945E-2</v>
      </c>
      <c r="O19" s="1">
        <f>O7/(Infected!O7+O7)</f>
        <v>9.5197132616487462E-2</v>
      </c>
      <c r="P19" s="1">
        <f>P7/(Infected!P7+P7)</f>
        <v>0.11701900491138159</v>
      </c>
      <c r="Q19" s="1">
        <f>Q7/(Infected!Q7+Q7)</f>
        <v>0.16569343065693432</v>
      </c>
      <c r="R19" s="1">
        <f>R7/(Infected!R7+R7)</f>
        <v>0.18696242643730196</v>
      </c>
      <c r="S19" s="1">
        <f>S7/(Infected!S7+S7)</f>
        <v>0.18463611859838275</v>
      </c>
      <c r="T19" s="1">
        <f>T7/(Infected!T7+T7)</f>
        <v>0.15232133541992696</v>
      </c>
      <c r="U19" s="1">
        <f>U7/(Infected!U7+U7)</f>
        <v>0.10608806909052138</v>
      </c>
      <c r="V19" s="1">
        <f>V7/(Infected!V7+V7)</f>
        <v>9.823030013153175E-2</v>
      </c>
      <c r="W19" s="1">
        <f>W7/(Infected!W7+W7)</f>
        <v>9.2905811623246487E-2</v>
      </c>
      <c r="X19" s="1">
        <f>X7/(Infected!X7+X7)</f>
        <v>0.16233877901977645</v>
      </c>
    </row>
    <row r="20" spans="1:24" x14ac:dyDescent="0.35">
      <c r="A20" t="s">
        <v>32</v>
      </c>
      <c r="B20" s="1">
        <f>B8/(Infected!B8+B8)</f>
        <v>8.3333333333333329E-2</v>
      </c>
      <c r="C20" s="1">
        <f>C8/(Infected!C8+C8)</f>
        <v>0.10526315789473684</v>
      </c>
      <c r="D20" s="1">
        <f>D8/(Infected!D8+D8)</f>
        <v>0.57751277683134583</v>
      </c>
      <c r="E20" s="1">
        <f>E8/(Infected!E8+E8)</f>
        <v>0.36084452975047987</v>
      </c>
      <c r="F20" s="1">
        <f>F8/(Infected!F8+F8)</f>
        <v>0.33224489795918366</v>
      </c>
      <c r="G20" s="1">
        <f>G8/(Infected!G8+G8)</f>
        <v>0.34226988382484363</v>
      </c>
      <c r="H20" s="1">
        <f>H8/(Infected!H8+H8)</f>
        <v>0.27523727351164795</v>
      </c>
      <c r="I20" s="1">
        <f>I8/(Infected!I8+I8)</f>
        <v>0.25500476644423259</v>
      </c>
      <c r="J20" s="1">
        <f>J8/(Infected!J8+J8)</f>
        <v>0.26845637583892618</v>
      </c>
      <c r="K20" s="1">
        <f>K8/(Infected!K8+K8)</f>
        <v>0.21656159482024195</v>
      </c>
      <c r="L20" s="1">
        <f>L8/(Infected!L8+L8)</f>
        <v>0.16538243626062324</v>
      </c>
      <c r="M20" s="1">
        <f>M8/(Infected!M8+M8)</f>
        <v>0.14486279514996808</v>
      </c>
      <c r="N20" s="1">
        <f>N8/(Infected!N8+N8)</f>
        <v>0.14339722173377881</v>
      </c>
      <c r="O20" s="1">
        <f>O8/(Infected!O8+O8)</f>
        <v>0.17732884399551066</v>
      </c>
      <c r="P20" s="1">
        <f>P8/(Infected!P8+P8)</f>
        <v>0.24176437744276941</v>
      </c>
      <c r="Q20" s="1">
        <f>Q8/(Infected!Q8+Q8)</f>
        <v>0.2452085682074408</v>
      </c>
      <c r="R20" s="1">
        <f>R8/(Infected!R8+R8)</f>
        <v>0.30009587727708531</v>
      </c>
      <c r="S20" s="1">
        <f>S8/(Infected!S8+S8)</f>
        <v>0.32299741602067183</v>
      </c>
      <c r="T20" s="1">
        <f>T8/(Infected!T8+T8)</f>
        <v>0.24465116279069768</v>
      </c>
      <c r="U20" s="1">
        <f>U8/(Infected!U8+U8)</f>
        <v>0.17511076863802735</v>
      </c>
      <c r="V20" s="1">
        <f>V8/(Infected!V8+V8)</f>
        <v>0.14540027715595352</v>
      </c>
      <c r="W20" s="1">
        <f>W8/(Infected!W8+W8)</f>
        <v>0.15172221447496861</v>
      </c>
      <c r="X20" s="1">
        <f>X8/(Infected!X8+X8)</f>
        <v>0.26852400711321872</v>
      </c>
    </row>
    <row r="21" spans="1:24" x14ac:dyDescent="0.35">
      <c r="A21" t="s">
        <v>33</v>
      </c>
      <c r="B21" s="1">
        <f>B9/(Infected!B9+B9)</f>
        <v>0</v>
      </c>
      <c r="C21" s="1">
        <f>C9/(Infected!C9+C9)</f>
        <v>0</v>
      </c>
      <c r="D21" s="1">
        <f>D9/(Infected!D9+D9)</f>
        <v>0.66400000000000003</v>
      </c>
      <c r="E21" s="1">
        <f>E9/(Infected!E9+E9)</f>
        <v>0.29125248508946322</v>
      </c>
      <c r="F21" s="1">
        <f>F9/(Infected!F9+F9)</f>
        <v>0.28974205158968208</v>
      </c>
      <c r="G21" s="1">
        <f>G9/(Infected!G9+G9)</f>
        <v>0.30250272034820458</v>
      </c>
      <c r="H21" s="1">
        <f>H9/(Infected!H9+H9)</f>
        <v>0.32572115384615385</v>
      </c>
      <c r="I21" s="1">
        <f>I9/(Infected!I9+I9)</f>
        <v>0.28312901342673674</v>
      </c>
      <c r="J21" s="1">
        <f>J9/(Infected!J9+J9)</f>
        <v>0.26393831553973901</v>
      </c>
      <c r="K21" s="1">
        <f>K9/(Infected!K9+K9)</f>
        <v>0.25458052073288334</v>
      </c>
      <c r="L21" s="1">
        <f>L9/(Infected!L9+L9)</f>
        <v>0.20429443114234958</v>
      </c>
      <c r="M21" s="1">
        <f>M9/(Infected!M9+M9)</f>
        <v>0.18228428793091817</v>
      </c>
      <c r="N21" s="1">
        <f>N9/(Infected!N9+N9)</f>
        <v>0.19914802981895632</v>
      </c>
      <c r="O21" s="1">
        <f>O9/(Infected!O9+O9)</f>
        <v>0.25392376681614348</v>
      </c>
      <c r="P21" s="1">
        <f>P9/(Infected!P9+P9)</f>
        <v>0.32065906210392903</v>
      </c>
      <c r="Q21" s="1">
        <f>Q9/(Infected!Q9+Q9)</f>
        <v>0.35445757250268528</v>
      </c>
      <c r="R21" s="1">
        <f>R9/(Infected!R9+R9)</f>
        <v>0.34281200631911535</v>
      </c>
      <c r="S21" s="1">
        <f>S9/(Infected!S9+S9)</f>
        <v>0.36444444444444446</v>
      </c>
      <c r="T21" s="1">
        <f>T9/(Infected!T9+T9)</f>
        <v>0.30204081632653063</v>
      </c>
      <c r="U21" s="1">
        <f>U9/(Infected!U9+U9)</f>
        <v>0.24008810572687225</v>
      </c>
      <c r="V21" s="1">
        <f>V9/(Infected!V9+V9)</f>
        <v>0.21633466135458168</v>
      </c>
      <c r="W21" s="1">
        <f>W9/(Infected!W9+W9)</f>
        <v>0.22028378692719236</v>
      </c>
      <c r="X21" s="1">
        <f>X9/(Infected!X9+X9)</f>
        <v>0.35107421875</v>
      </c>
    </row>
  </sheetData>
  <conditionalFormatting sqref="AA2:AA11">
    <cfRule type="cellIs" dxfId="4" priority="1" operator="notEqual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FBEB5-536B-4B2C-A574-C5822223A274}">
  <dimension ref="A1:EO22"/>
  <sheetViews>
    <sheetView tabSelected="1" topLeftCell="L13" workbookViewId="0">
      <selection activeCell="W25" sqref="W25"/>
    </sheetView>
  </sheetViews>
  <sheetFormatPr defaultRowHeight="14.5" x14ac:dyDescent="0.35"/>
  <cols>
    <col min="1" max="1" width="5.453125" bestFit="1" customWidth="1"/>
    <col min="2" max="3" width="7.453125" bestFit="1" customWidth="1"/>
    <col min="4" max="24" width="7.81640625" bestFit="1" customWidth="1"/>
    <col min="25" max="25" width="7.54296875" customWidth="1"/>
    <col min="26" max="26" width="9.08984375" bestFit="1" customWidth="1"/>
    <col min="27" max="27" width="10.6328125" customWidth="1"/>
    <col min="28" max="28" width="10.08984375" customWidth="1"/>
    <col min="29" max="31" width="3.81640625" bestFit="1" customWidth="1"/>
    <col min="32" max="32" width="2.81640625" bestFit="1" customWidth="1"/>
    <col min="33" max="34" width="3.81640625" bestFit="1" customWidth="1"/>
    <col min="35" max="35" width="3.81640625" customWidth="1"/>
    <col min="36" max="40" width="3.81640625" bestFit="1" customWidth="1"/>
    <col min="41" max="42" width="2.81640625" bestFit="1" customWidth="1"/>
    <col min="43" max="45" width="3.81640625" bestFit="1" customWidth="1"/>
    <col min="46" max="46" width="2.81640625" bestFit="1" customWidth="1"/>
    <col min="47" max="48" width="1.81640625" bestFit="1" customWidth="1"/>
    <col min="49" max="63" width="3.81640625" bestFit="1" customWidth="1"/>
    <col min="64" max="64" width="2.81640625" bestFit="1" customWidth="1"/>
    <col min="65" max="68" width="3.81640625" bestFit="1" customWidth="1"/>
    <col min="69" max="69" width="2.81640625" bestFit="1" customWidth="1"/>
    <col min="70" max="71" width="1.81640625" bestFit="1" customWidth="1"/>
    <col min="72" max="86" width="3.81640625" bestFit="1" customWidth="1"/>
    <col min="87" max="87" width="2.81640625" bestFit="1" customWidth="1"/>
    <col min="88" max="92" width="3.81640625" bestFit="1" customWidth="1"/>
    <col min="93" max="94" width="1.81640625" bestFit="1" customWidth="1"/>
    <col min="95" max="102" width="3.81640625" bestFit="1" customWidth="1"/>
    <col min="103" max="104" width="4.81640625" bestFit="1" customWidth="1"/>
    <col min="105" max="112" width="3.81640625" bestFit="1" customWidth="1"/>
    <col min="113" max="113" width="4.81640625" bestFit="1" customWidth="1"/>
    <col min="114" max="115" width="3.81640625" bestFit="1" customWidth="1"/>
    <col min="116" max="117" width="1.81640625" bestFit="1" customWidth="1"/>
    <col min="118" max="124" width="3.81640625" bestFit="1" customWidth="1"/>
    <col min="125" max="128" width="4.81640625" bestFit="1" customWidth="1"/>
    <col min="129" max="135" width="3.81640625" bestFit="1" customWidth="1"/>
    <col min="136" max="137" width="4.81640625" bestFit="1" customWidth="1"/>
    <col min="138" max="138" width="3.81640625" bestFit="1" customWidth="1"/>
    <col min="139" max="140" width="1.81640625" bestFit="1" customWidth="1"/>
    <col min="141" max="147" width="3.81640625" bestFit="1" customWidth="1"/>
    <col min="148" max="151" width="4.81640625" bestFit="1" customWidth="1"/>
    <col min="152" max="158" width="3.81640625" bestFit="1" customWidth="1"/>
    <col min="159" max="160" width="4.81640625" bestFit="1" customWidth="1"/>
    <col min="161" max="161" width="3.81640625" bestFit="1" customWidth="1"/>
    <col min="162" max="163" width="1.81640625" bestFit="1" customWidth="1"/>
    <col min="164" max="170" width="3.81640625" bestFit="1" customWidth="1"/>
    <col min="171" max="174" width="4.81640625" bestFit="1" customWidth="1"/>
    <col min="175" max="178" width="3.81640625" bestFit="1" customWidth="1"/>
    <col min="179" max="179" width="2.81640625" bestFit="1" customWidth="1"/>
    <col min="180" max="181" width="3.81640625" bestFit="1" customWidth="1"/>
    <col min="182" max="182" width="4.81640625" bestFit="1" customWidth="1"/>
    <col min="183" max="184" width="3.81640625" bestFit="1" customWidth="1"/>
    <col min="185" max="367" width="5.453125" bestFit="1" customWidth="1"/>
  </cols>
  <sheetData>
    <row r="1" spans="1:145" x14ac:dyDescent="0.35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4" t="s">
        <v>23</v>
      </c>
      <c r="Z1" s="6" t="s">
        <v>34</v>
      </c>
      <c r="AA1" s="6" t="s">
        <v>24</v>
      </c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</row>
    <row r="2" spans="1:145" x14ac:dyDescent="0.35">
      <c r="A2">
        <v>10</v>
      </c>
      <c r="B2">
        <v>0</v>
      </c>
      <c r="C2">
        <v>0</v>
      </c>
      <c r="D2">
        <v>0</v>
      </c>
      <c r="E2">
        <v>0</v>
      </c>
      <c r="F2">
        <v>0</v>
      </c>
      <c r="G2">
        <v>1</v>
      </c>
      <c r="H2">
        <v>1</v>
      </c>
      <c r="I2">
        <v>0</v>
      </c>
      <c r="J2">
        <v>0</v>
      </c>
      <c r="K2">
        <v>0</v>
      </c>
      <c r="L2">
        <v>2</v>
      </c>
      <c r="M2">
        <v>1</v>
      </c>
      <c r="N2">
        <v>1</v>
      </c>
      <c r="O2">
        <v>0</v>
      </c>
      <c r="P2">
        <v>1</v>
      </c>
      <c r="Q2">
        <v>0</v>
      </c>
      <c r="R2">
        <v>0</v>
      </c>
      <c r="S2">
        <v>1</v>
      </c>
      <c r="T2">
        <v>0</v>
      </c>
      <c r="U2">
        <v>3</v>
      </c>
      <c r="V2">
        <v>4</v>
      </c>
      <c r="W2">
        <v>3</v>
      </c>
      <c r="X2">
        <v>1</v>
      </c>
      <c r="Y2">
        <f>SUM(B2:X2)</f>
        <v>19</v>
      </c>
      <c r="Z2">
        <v>19</v>
      </c>
      <c r="AA2">
        <f t="shared" ref="AA2:AA4" si="0">Y2-Z2</f>
        <v>0</v>
      </c>
      <c r="AB2" s="7"/>
    </row>
    <row r="3" spans="1:145" x14ac:dyDescent="0.35">
      <c r="A3">
        <v>20</v>
      </c>
      <c r="B3">
        <v>0</v>
      </c>
      <c r="C3">
        <v>0</v>
      </c>
      <c r="D3">
        <v>0</v>
      </c>
      <c r="E3">
        <v>1</v>
      </c>
      <c r="F3">
        <v>1</v>
      </c>
      <c r="G3">
        <v>1</v>
      </c>
      <c r="H3">
        <v>4</v>
      </c>
      <c r="I3">
        <v>0</v>
      </c>
      <c r="J3">
        <v>0</v>
      </c>
      <c r="K3">
        <v>1</v>
      </c>
      <c r="L3">
        <v>1</v>
      </c>
      <c r="M3">
        <v>7</v>
      </c>
      <c r="N3">
        <v>4</v>
      </c>
      <c r="O3">
        <v>3</v>
      </c>
      <c r="P3">
        <v>2</v>
      </c>
      <c r="Q3">
        <v>2</v>
      </c>
      <c r="R3">
        <v>3</v>
      </c>
      <c r="S3">
        <v>1</v>
      </c>
      <c r="T3">
        <v>0</v>
      </c>
      <c r="U3">
        <v>3</v>
      </c>
      <c r="V3">
        <v>20</v>
      </c>
      <c r="W3">
        <v>12</v>
      </c>
      <c r="X3">
        <v>2</v>
      </c>
      <c r="Y3">
        <f t="shared" ref="Y3:Y9" si="1">SUM(B3:X3)</f>
        <v>68</v>
      </c>
      <c r="Z3">
        <v>68</v>
      </c>
      <c r="AA3">
        <f t="shared" si="0"/>
        <v>0</v>
      </c>
      <c r="AB3" s="7"/>
    </row>
    <row r="4" spans="1:145" x14ac:dyDescent="0.35">
      <c r="A4">
        <v>30</v>
      </c>
      <c r="B4">
        <v>0</v>
      </c>
      <c r="C4">
        <v>0</v>
      </c>
      <c r="D4">
        <v>1</v>
      </c>
      <c r="E4">
        <v>4</v>
      </c>
      <c r="F4">
        <v>5</v>
      </c>
      <c r="G4">
        <v>3</v>
      </c>
      <c r="H4">
        <v>8</v>
      </c>
      <c r="I4">
        <v>2</v>
      </c>
      <c r="J4">
        <v>5</v>
      </c>
      <c r="K4">
        <v>4</v>
      </c>
      <c r="L4">
        <v>16</v>
      </c>
      <c r="M4">
        <v>27</v>
      </c>
      <c r="N4">
        <v>12</v>
      </c>
      <c r="O4">
        <v>7</v>
      </c>
      <c r="P4">
        <v>6</v>
      </c>
      <c r="Q4">
        <v>12</v>
      </c>
      <c r="R4">
        <v>9</v>
      </c>
      <c r="S4">
        <v>3</v>
      </c>
      <c r="T4">
        <v>3</v>
      </c>
      <c r="U4">
        <v>18</v>
      </c>
      <c r="V4">
        <v>51</v>
      </c>
      <c r="W4">
        <v>54</v>
      </c>
      <c r="X4">
        <v>22</v>
      </c>
      <c r="Y4">
        <f t="shared" si="1"/>
        <v>272</v>
      </c>
      <c r="Z4">
        <v>272</v>
      </c>
      <c r="AA4">
        <f t="shared" si="0"/>
        <v>0</v>
      </c>
      <c r="AB4" s="7"/>
    </row>
    <row r="5" spans="1:145" x14ac:dyDescent="0.35">
      <c r="A5">
        <v>40</v>
      </c>
      <c r="B5">
        <v>0</v>
      </c>
      <c r="C5">
        <v>0</v>
      </c>
      <c r="D5">
        <v>1</v>
      </c>
      <c r="E5">
        <v>14</v>
      </c>
      <c r="F5">
        <v>13</v>
      </c>
      <c r="G5">
        <v>7</v>
      </c>
      <c r="H5">
        <v>13</v>
      </c>
      <c r="I5">
        <v>10</v>
      </c>
      <c r="J5">
        <v>11</v>
      </c>
      <c r="K5">
        <v>10</v>
      </c>
      <c r="L5">
        <v>35</v>
      </c>
      <c r="M5">
        <v>71</v>
      </c>
      <c r="N5">
        <v>53</v>
      </c>
      <c r="O5">
        <v>15</v>
      </c>
      <c r="P5">
        <v>21</v>
      </c>
      <c r="Q5">
        <v>18</v>
      </c>
      <c r="R5">
        <v>18</v>
      </c>
      <c r="S5">
        <v>16</v>
      </c>
      <c r="T5">
        <v>12</v>
      </c>
      <c r="U5">
        <v>52</v>
      </c>
      <c r="V5">
        <v>131</v>
      </c>
      <c r="W5">
        <v>143</v>
      </c>
      <c r="X5">
        <v>30</v>
      </c>
      <c r="Y5">
        <f t="shared" si="1"/>
        <v>694</v>
      </c>
      <c r="Z5" s="8">
        <v>692</v>
      </c>
      <c r="AA5">
        <f>Y5-Z5</f>
        <v>2</v>
      </c>
      <c r="AB5" s="7"/>
    </row>
    <row r="6" spans="1:145" x14ac:dyDescent="0.35">
      <c r="A6">
        <v>50</v>
      </c>
      <c r="B6">
        <v>0</v>
      </c>
      <c r="C6">
        <v>0</v>
      </c>
      <c r="D6">
        <v>7</v>
      </c>
      <c r="E6">
        <v>56</v>
      </c>
      <c r="F6">
        <v>62</v>
      </c>
      <c r="G6">
        <v>36</v>
      </c>
      <c r="H6">
        <v>44</v>
      </c>
      <c r="I6">
        <v>27</v>
      </c>
      <c r="J6">
        <v>32</v>
      </c>
      <c r="K6">
        <v>41</v>
      </c>
      <c r="L6">
        <v>138</v>
      </c>
      <c r="M6">
        <v>229</v>
      </c>
      <c r="N6">
        <v>165</v>
      </c>
      <c r="O6">
        <v>93</v>
      </c>
      <c r="P6">
        <v>51</v>
      </c>
      <c r="Q6">
        <v>78</v>
      </c>
      <c r="R6">
        <v>65</v>
      </c>
      <c r="S6">
        <v>33</v>
      </c>
      <c r="T6">
        <v>17</v>
      </c>
      <c r="U6">
        <v>89</v>
      </c>
      <c r="V6">
        <v>324</v>
      </c>
      <c r="W6">
        <v>315</v>
      </c>
      <c r="X6">
        <v>69</v>
      </c>
      <c r="Y6">
        <f t="shared" si="1"/>
        <v>1971</v>
      </c>
      <c r="Z6" s="8">
        <v>1963</v>
      </c>
      <c r="AA6">
        <f t="shared" ref="AA6:AA9" si="2">Y6-Z6</f>
        <v>8</v>
      </c>
      <c r="AB6" s="7"/>
    </row>
    <row r="7" spans="1:145" x14ac:dyDescent="0.35">
      <c r="A7">
        <v>60</v>
      </c>
      <c r="B7">
        <v>0</v>
      </c>
      <c r="C7">
        <v>0</v>
      </c>
      <c r="D7">
        <v>15</v>
      </c>
      <c r="E7">
        <v>143</v>
      </c>
      <c r="F7">
        <v>132</v>
      </c>
      <c r="G7">
        <v>79</v>
      </c>
      <c r="H7">
        <v>83</v>
      </c>
      <c r="I7">
        <v>95</v>
      </c>
      <c r="J7">
        <v>70</v>
      </c>
      <c r="K7">
        <v>103</v>
      </c>
      <c r="L7">
        <v>375</v>
      </c>
      <c r="M7">
        <v>754</v>
      </c>
      <c r="N7">
        <v>573</v>
      </c>
      <c r="O7">
        <v>237</v>
      </c>
      <c r="P7">
        <v>147</v>
      </c>
      <c r="Q7">
        <v>125</v>
      </c>
      <c r="R7">
        <v>112</v>
      </c>
      <c r="S7">
        <v>53</v>
      </c>
      <c r="T7">
        <v>50</v>
      </c>
      <c r="U7">
        <v>144</v>
      </c>
      <c r="V7">
        <v>486</v>
      </c>
      <c r="W7">
        <v>543</v>
      </c>
      <c r="X7">
        <v>128</v>
      </c>
      <c r="Y7">
        <f t="shared" si="1"/>
        <v>4447</v>
      </c>
      <c r="Z7" s="8">
        <v>4444</v>
      </c>
      <c r="AA7">
        <f t="shared" si="2"/>
        <v>3</v>
      </c>
      <c r="AB7" s="7"/>
    </row>
    <row r="8" spans="1:145" x14ac:dyDescent="0.35">
      <c r="A8">
        <v>70</v>
      </c>
      <c r="B8">
        <v>0</v>
      </c>
      <c r="C8">
        <v>0</v>
      </c>
      <c r="D8">
        <v>25</v>
      </c>
      <c r="E8">
        <v>259</v>
      </c>
      <c r="F8">
        <v>242</v>
      </c>
      <c r="G8">
        <v>126</v>
      </c>
      <c r="H8">
        <v>154</v>
      </c>
      <c r="I8">
        <v>185</v>
      </c>
      <c r="J8">
        <v>156</v>
      </c>
      <c r="K8">
        <v>231</v>
      </c>
      <c r="L8">
        <v>742</v>
      </c>
      <c r="M8">
        <v>1459</v>
      </c>
      <c r="N8">
        <v>1040</v>
      </c>
      <c r="O8">
        <v>390</v>
      </c>
      <c r="P8">
        <v>176</v>
      </c>
      <c r="Q8">
        <v>142</v>
      </c>
      <c r="R8">
        <v>124</v>
      </c>
      <c r="S8">
        <v>55</v>
      </c>
      <c r="T8">
        <v>35</v>
      </c>
      <c r="U8">
        <v>189</v>
      </c>
      <c r="V8">
        <v>561</v>
      </c>
      <c r="W8">
        <v>580</v>
      </c>
      <c r="X8">
        <v>145</v>
      </c>
      <c r="Y8">
        <f t="shared" si="1"/>
        <v>7016</v>
      </c>
      <c r="Z8" s="8">
        <v>7008</v>
      </c>
      <c r="AA8">
        <f t="shared" si="2"/>
        <v>8</v>
      </c>
      <c r="AB8" s="7"/>
    </row>
    <row r="9" spans="1:145" x14ac:dyDescent="0.35">
      <c r="A9">
        <v>80</v>
      </c>
      <c r="B9">
        <v>0</v>
      </c>
      <c r="C9">
        <v>0</v>
      </c>
      <c r="D9">
        <v>42</v>
      </c>
      <c r="E9">
        <v>515</v>
      </c>
      <c r="F9">
        <v>596</v>
      </c>
      <c r="G9">
        <v>214</v>
      </c>
      <c r="H9">
        <v>301</v>
      </c>
      <c r="I9">
        <v>385</v>
      </c>
      <c r="J9">
        <v>284</v>
      </c>
      <c r="K9">
        <v>464</v>
      </c>
      <c r="L9">
        <v>1450</v>
      </c>
      <c r="M9">
        <v>2989</v>
      </c>
      <c r="N9">
        <v>1858</v>
      </c>
      <c r="O9">
        <v>620</v>
      </c>
      <c r="P9">
        <v>195</v>
      </c>
      <c r="Q9">
        <v>176</v>
      </c>
      <c r="R9">
        <v>128</v>
      </c>
      <c r="S9">
        <v>73</v>
      </c>
      <c r="T9">
        <v>47</v>
      </c>
      <c r="U9">
        <v>230</v>
      </c>
      <c r="V9">
        <v>563</v>
      </c>
      <c r="W9">
        <v>664</v>
      </c>
      <c r="X9">
        <v>202</v>
      </c>
      <c r="Y9">
        <f t="shared" si="1"/>
        <v>11996</v>
      </c>
      <c r="Z9" s="8">
        <v>11976</v>
      </c>
      <c r="AA9">
        <f t="shared" si="2"/>
        <v>20</v>
      </c>
      <c r="AB9" s="7"/>
    </row>
    <row r="10" spans="1:145" x14ac:dyDescent="0.35">
      <c r="X10" t="s">
        <v>23</v>
      </c>
      <c r="Y10" s="9">
        <f>SUM(Y2:Y9)</f>
        <v>26483</v>
      </c>
      <c r="Z10" s="9">
        <v>25643</v>
      </c>
      <c r="AA10">
        <f>SUM(AA2:AA9)</f>
        <v>41</v>
      </c>
    </row>
    <row r="11" spans="1:145" x14ac:dyDescent="0.35">
      <c r="AA11" s="7"/>
    </row>
    <row r="13" spans="1:145" x14ac:dyDescent="0.35">
      <c r="B13" t="str">
        <f t="shared" ref="B13:W13" si="3">B1</f>
        <v>2020-01</v>
      </c>
      <c r="C13" t="str">
        <f t="shared" si="3"/>
        <v>2020-02</v>
      </c>
      <c r="D13" t="str">
        <f t="shared" si="3"/>
        <v>2020-03</v>
      </c>
      <c r="E13" t="str">
        <f t="shared" si="3"/>
        <v>2020-04</v>
      </c>
      <c r="F13" t="str">
        <f t="shared" si="3"/>
        <v>2020-05</v>
      </c>
      <c r="G13" t="str">
        <f t="shared" si="3"/>
        <v>2020-06</v>
      </c>
      <c r="H13" t="str">
        <f t="shared" si="3"/>
        <v>2020-07</v>
      </c>
      <c r="I13" t="str">
        <f t="shared" si="3"/>
        <v>2020-08</v>
      </c>
      <c r="J13" t="str">
        <f t="shared" si="3"/>
        <v>2020-09</v>
      </c>
      <c r="K13" t="str">
        <f t="shared" si="3"/>
        <v>2020-10</v>
      </c>
      <c r="L13" t="str">
        <f t="shared" si="3"/>
        <v>2020-11</v>
      </c>
      <c r="M13" t="str">
        <f t="shared" si="3"/>
        <v>2020-12</v>
      </c>
      <c r="N13" t="str">
        <f t="shared" si="3"/>
        <v>2021-01</v>
      </c>
      <c r="O13" t="str">
        <f t="shared" si="3"/>
        <v>2021-02</v>
      </c>
      <c r="P13" t="str">
        <f t="shared" si="3"/>
        <v>2021-03</v>
      </c>
      <c r="Q13" t="str">
        <f t="shared" si="3"/>
        <v>2021-04</v>
      </c>
      <c r="R13" t="str">
        <f t="shared" si="3"/>
        <v>2021-05</v>
      </c>
      <c r="S13" t="str">
        <f t="shared" si="3"/>
        <v>2021-06</v>
      </c>
      <c r="T13" t="str">
        <f t="shared" si="3"/>
        <v>2021-07</v>
      </c>
      <c r="U13" t="str">
        <f t="shared" si="3"/>
        <v>2021-08</v>
      </c>
      <c r="V13" t="str">
        <f t="shared" si="3"/>
        <v>2021-09</v>
      </c>
      <c r="W13" t="str">
        <f t="shared" si="3"/>
        <v>2021-10</v>
      </c>
      <c r="X13" t="str">
        <f t="shared" ref="X13" si="4">X1</f>
        <v>2021-11</v>
      </c>
    </row>
    <row r="14" spans="1:145" x14ac:dyDescent="0.35">
      <c r="A14" t="s">
        <v>25</v>
      </c>
      <c r="B14" s="3">
        <v>2.4000000000000001E-4</v>
      </c>
      <c r="C14" s="3">
        <v>2.4000000000000001E-4</v>
      </c>
      <c r="D14" s="3">
        <v>2.4000000000000001E-4</v>
      </c>
      <c r="E14" s="3">
        <v>2.4000000000000001E-4</v>
      </c>
      <c r="F14" s="3">
        <v>2.4000000000000001E-4</v>
      </c>
      <c r="G14" s="3">
        <v>2.4000000000000001E-4</v>
      </c>
      <c r="H14" s="3">
        <v>2.4000000000000001E-4</v>
      </c>
      <c r="I14" s="3">
        <v>2.4000000000000001E-4</v>
      </c>
      <c r="J14" s="3">
        <v>2.4000000000000001E-4</v>
      </c>
      <c r="K14" s="3">
        <v>2.4000000000000001E-4</v>
      </c>
      <c r="L14" s="3">
        <v>2.4000000000000001E-4</v>
      </c>
      <c r="M14" s="3">
        <v>2.4000000000000001E-4</v>
      </c>
      <c r="N14" s="3">
        <v>2.4000000000000001E-4</v>
      </c>
      <c r="O14" s="3">
        <v>2.4000000000000001E-4</v>
      </c>
      <c r="P14" s="3">
        <v>2.4000000000000001E-4</v>
      </c>
      <c r="Q14" s="3">
        <v>2.4000000000000001E-4</v>
      </c>
      <c r="R14" s="3">
        <v>2.4000000000000001E-4</v>
      </c>
      <c r="S14" s="3">
        <v>2.4000000000000001E-4</v>
      </c>
      <c r="T14" s="3">
        <v>2.4000000000000001E-4</v>
      </c>
      <c r="U14" s="3">
        <v>2.4000000000000001E-4</v>
      </c>
      <c r="V14" s="3">
        <v>2.4000000000000001E-4</v>
      </c>
      <c r="W14" s="3">
        <v>2.4000000000000001E-4</v>
      </c>
      <c r="X14" s="3">
        <v>2.4000000000000001E-4</v>
      </c>
    </row>
    <row r="15" spans="1:145" x14ac:dyDescent="0.35">
      <c r="A15" t="s">
        <v>26</v>
      </c>
      <c r="B15" s="3">
        <f>B2/(Infected!B2+B2)</f>
        <v>0</v>
      </c>
      <c r="C15" s="3">
        <f>C2/(Infected!C2+C2)</f>
        <v>0</v>
      </c>
      <c r="D15" s="3">
        <f>D2/(Infected!D2+D2)</f>
        <v>0</v>
      </c>
      <c r="E15" s="3">
        <f>E2/(Infected!E2+E2)</f>
        <v>0</v>
      </c>
      <c r="F15" s="3">
        <f>F2/(Infected!F2+F2)</f>
        <v>0</v>
      </c>
      <c r="G15" s="3">
        <f>G2/(Infected!G2+G2)</f>
        <v>4.5310376076121433E-4</v>
      </c>
      <c r="H15" s="3">
        <f>H2/(Infected!H2+H2)</f>
        <v>2.1150592216582064E-4</v>
      </c>
      <c r="I15" s="3">
        <f>I2/(Infected!I2+I2)</f>
        <v>0</v>
      </c>
      <c r="J15" s="3">
        <f>J2/(Infected!J2+J2)</f>
        <v>0</v>
      </c>
      <c r="K15" s="3">
        <f>K2/(Infected!K2+K2)</f>
        <v>0</v>
      </c>
      <c r="L15" s="3">
        <f>L2/(Infected!L2+L2)</f>
        <v>6.9509609703541521E-5</v>
      </c>
      <c r="M15" s="3">
        <f>M2/(Infected!M2+M2)</f>
        <v>3.3622486719117745E-5</v>
      </c>
      <c r="N15" s="3">
        <f>N2/(Infected!N2+N2)</f>
        <v>3.7760072499339198E-5</v>
      </c>
      <c r="O15" s="3">
        <f>O2/(Infected!O2+O2)</f>
        <v>0</v>
      </c>
      <c r="P15" s="3">
        <f>P2/(Infected!P2+P2)</f>
        <v>1.1171936096525528E-4</v>
      </c>
      <c r="Q15" s="3">
        <f>Q2/(Infected!Q2+Q2)</f>
        <v>0</v>
      </c>
      <c r="R15" s="3">
        <f>R2/(Infected!R2+R2)</f>
        <v>0</v>
      </c>
      <c r="S15" s="3">
        <f>S2/(Infected!S2+S2)</f>
        <v>7.7399380804953565E-4</v>
      </c>
      <c r="T15" s="3">
        <f>T2/(Infected!T2+T2)</f>
        <v>0</v>
      </c>
      <c r="U15" s="3">
        <f>U2/(Infected!U2+U2)</f>
        <v>1.1185265277208157E-4</v>
      </c>
      <c r="V15" s="3">
        <f>V2/(Infected!V2+V2)</f>
        <v>7.8322335572046753E-5</v>
      </c>
      <c r="W15" s="3">
        <f>W2/(Infected!W2+W2)</f>
        <v>1.0583130489998942E-4</v>
      </c>
      <c r="X15" s="3">
        <f>X2/(Infected!X2+X2)</f>
        <v>8.1752779594506219E-5</v>
      </c>
    </row>
    <row r="16" spans="1:145" x14ac:dyDescent="0.35">
      <c r="A16" t="s">
        <v>27</v>
      </c>
      <c r="B16" s="3">
        <f>B3/(Infected!B3+B3)</f>
        <v>0</v>
      </c>
      <c r="C16" s="3">
        <f>C3/(Infected!C3+C3)</f>
        <v>0</v>
      </c>
      <c r="D16" s="3">
        <f>D3/(Infected!D3+D3)</f>
        <v>0</v>
      </c>
      <c r="E16" s="3">
        <f>E3/(Infected!E3+E3)</f>
        <v>4.8355899419729207E-4</v>
      </c>
      <c r="F16" s="3">
        <f>F3/(Infected!F3+F3)</f>
        <v>3.9984006397441024E-4</v>
      </c>
      <c r="G16" s="3">
        <f>G3/(Infected!G3+G3)</f>
        <v>2.0772746157041961E-4</v>
      </c>
      <c r="H16" s="3">
        <f>H3/(Infected!H3+H3)</f>
        <v>4.1575719779648687E-4</v>
      </c>
      <c r="I16" s="3">
        <f>I3/(Infected!I3+I3)</f>
        <v>0</v>
      </c>
      <c r="J16" s="3">
        <f>J3/(Infected!J3+J3)</f>
        <v>0</v>
      </c>
      <c r="K16" s="3">
        <f>K3/(Infected!K3+K3)</f>
        <v>7.5820759724012435E-5</v>
      </c>
      <c r="L16" s="3">
        <f>L3/(Infected!L3+L3)</f>
        <v>2.3418655300812628E-5</v>
      </c>
      <c r="M16" s="3">
        <f>M3/(Infected!M3+M3)</f>
        <v>1.6073847849548784E-4</v>
      </c>
      <c r="N16" s="3">
        <f>N3/(Infected!N3+N3)</f>
        <v>1.2935355560585971E-4</v>
      </c>
      <c r="O16" s="3">
        <f>O3/(Infected!O3+O3)</f>
        <v>2.7550739278170633E-4</v>
      </c>
      <c r="P16" s="3">
        <f>P3/(Infected!P3+P3)</f>
        <v>1.9455252918287939E-4</v>
      </c>
      <c r="Q16" s="3">
        <f>Q3/(Infected!Q3+Q3)</f>
        <v>1.9423132951345052E-4</v>
      </c>
      <c r="R16" s="3">
        <f>R3/(Infected!R3+R3)</f>
        <v>5.8962264150943394E-4</v>
      </c>
      <c r="S16" s="3">
        <f>S3/(Infected!S3+S3)</f>
        <v>7.8616352201257866E-4</v>
      </c>
      <c r="T16" s="3">
        <f>T3/(Infected!T3+T3)</f>
        <v>0</v>
      </c>
      <c r="U16" s="3">
        <f>U3/(Infected!U3+U3)</f>
        <v>1.5856236786469344E-4</v>
      </c>
      <c r="V16" s="3">
        <f>V3/(Infected!V3+V3)</f>
        <v>6.8493150684931507E-4</v>
      </c>
      <c r="W16" s="3">
        <f>W3/(Infected!W3+W3)</f>
        <v>6.6555740432612314E-4</v>
      </c>
      <c r="X16" s="3">
        <f>X3/(Infected!X3+X3)</f>
        <v>2.4452867098667317E-4</v>
      </c>
    </row>
    <row r="17" spans="1:24" x14ac:dyDescent="0.35">
      <c r="A17" t="s">
        <v>28</v>
      </c>
      <c r="B17" s="3">
        <f>B4/(Infected!B4+B4)</f>
        <v>0</v>
      </c>
      <c r="C17" s="3">
        <f>C4/(Infected!C4+C4)</f>
        <v>0</v>
      </c>
      <c r="D17" s="3">
        <f>D4/(Infected!D4+D4)</f>
        <v>1.4388489208633094E-3</v>
      </c>
      <c r="E17" s="3">
        <f>E4/(Infected!E4+E4)</f>
        <v>1.5043249341857841E-3</v>
      </c>
      <c r="F17" s="3">
        <f>F4/(Infected!F4+F4)</f>
        <v>1.988862370723946E-3</v>
      </c>
      <c r="G17" s="3">
        <f>G4/(Infected!G4+G4)</f>
        <v>8.623167576889911E-4</v>
      </c>
      <c r="H17" s="3">
        <f>H4/(Infected!H4+H4)</f>
        <v>1.2698412698412698E-3</v>
      </c>
      <c r="I17" s="3">
        <f>I4/(Infected!I4+I4)</f>
        <v>5.0851767098906682E-4</v>
      </c>
      <c r="J17" s="3">
        <f>J4/(Infected!J4+J4)</f>
        <v>1.3717421124828531E-3</v>
      </c>
      <c r="K17" s="3">
        <f>K4/(Infected!K4+K4)</f>
        <v>3.7929072634174094E-4</v>
      </c>
      <c r="L17" s="3">
        <f>L4/(Infected!L4+L4)</f>
        <v>4.4266150228247338E-4</v>
      </c>
      <c r="M17" s="3">
        <f>M4/(Infected!M4+M4)</f>
        <v>6.8304282931518632E-4</v>
      </c>
      <c r="N17" s="3">
        <f>N4/(Infected!N4+N4)</f>
        <v>4.5971727387656591E-4</v>
      </c>
      <c r="O17" s="3">
        <f>O4/(Infected!O4+O4)</f>
        <v>7.366870132603662E-4</v>
      </c>
      <c r="P17" s="3">
        <f>P4/(Infected!P4+P4)</f>
        <v>7.100591715976331E-4</v>
      </c>
      <c r="Q17" s="3">
        <f>Q4/(Infected!Q4+Q4)</f>
        <v>1.3110455588331695E-3</v>
      </c>
      <c r="R17" s="3">
        <f>R4/(Infected!R4+R4)</f>
        <v>2.0501138952164011E-3</v>
      </c>
      <c r="S17" s="3">
        <f>S4/(Infected!S4+S4)</f>
        <v>2.3885350318471337E-3</v>
      </c>
      <c r="T17" s="3">
        <f>T4/(Infected!T4+T4)</f>
        <v>8.6380650734235536E-4</v>
      </c>
      <c r="U17" s="3">
        <f>U4/(Infected!U4+U4)</f>
        <v>1.0484011881880134E-3</v>
      </c>
      <c r="V17" s="3">
        <f>V4/(Infected!V4+V4)</f>
        <v>1.671583087512291E-3</v>
      </c>
      <c r="W17" s="3">
        <f>W4/(Infected!W4+W4)</f>
        <v>2.7909861484391152E-3</v>
      </c>
      <c r="X17" s="3">
        <f>X4/(Infected!X4+X4)</f>
        <v>2.4752475247524753E-3</v>
      </c>
    </row>
    <row r="18" spans="1:24" x14ac:dyDescent="0.35">
      <c r="A18" t="s">
        <v>29</v>
      </c>
      <c r="B18" s="3">
        <f>B5/(Infected!B5+B5)</f>
        <v>0</v>
      </c>
      <c r="C18" s="3">
        <f>C5/(Infected!C5+C5)</f>
        <v>0</v>
      </c>
      <c r="D18" s="3">
        <f>D5/(Infected!D5+D5)</f>
        <v>1.364256480218281E-3</v>
      </c>
      <c r="E18" s="3">
        <f>E5/(Infected!E5+E5)</f>
        <v>5.483744614179397E-3</v>
      </c>
      <c r="F18" s="3">
        <f>F5/(Infected!F5+F5)</f>
        <v>5.9963099630996313E-3</v>
      </c>
      <c r="G18" s="3">
        <f>G5/(Infected!G5+G5)</f>
        <v>2.7258566978193145E-3</v>
      </c>
      <c r="H18" s="3">
        <f>H5/(Infected!H5+H5)</f>
        <v>2.4908986395861276E-3</v>
      </c>
      <c r="I18" s="3">
        <f>I5/(Infected!I5+I5)</f>
        <v>2.6574541589157587E-3</v>
      </c>
      <c r="J18" s="3">
        <f>J5/(Infected!J5+J5)</f>
        <v>3.414028553693358E-3</v>
      </c>
      <c r="K18" s="3">
        <f>K5/(Infected!K5+K5)</f>
        <v>9.7770825185764573E-4</v>
      </c>
      <c r="L18" s="3">
        <f>L5/(Infected!L5+L5)</f>
        <v>9.8441806829048777E-4</v>
      </c>
      <c r="M18" s="3">
        <f>M5/(Infected!M5+M5)</f>
        <v>1.8861408495603432E-3</v>
      </c>
      <c r="N18" s="3">
        <f>N5/(Infected!N5+N5)</f>
        <v>2.1502758844530998E-3</v>
      </c>
      <c r="O18" s="3">
        <f>O5/(Infected!O5+O5)</f>
        <v>1.6488952401890733E-3</v>
      </c>
      <c r="P18" s="3">
        <f>P5/(Infected!P5+P5)</f>
        <v>2.9170718155299346E-3</v>
      </c>
      <c r="Q18" s="3">
        <f>Q5/(Infected!Q5+Q5)</f>
        <v>2.4986118822876179E-3</v>
      </c>
      <c r="R18" s="3">
        <f>R5/(Infected!R5+R5)</f>
        <v>5.008347245409015E-3</v>
      </c>
      <c r="S18" s="3">
        <f>S5/(Infected!S5+S5)</f>
        <v>1.6016016016016016E-2</v>
      </c>
      <c r="T18" s="3">
        <f>T5/(Infected!T5+T5)</f>
        <v>4.1768186564566656E-3</v>
      </c>
      <c r="U18" s="3">
        <f>U5/(Infected!U5+U5)</f>
        <v>3.7659327925840093E-3</v>
      </c>
      <c r="V18" s="3">
        <f>V5/(Infected!V5+V5)</f>
        <v>5.353494074376788E-3</v>
      </c>
      <c r="W18" s="3">
        <f>W5/(Infected!W5+W5)</f>
        <v>8.7843233613858346E-3</v>
      </c>
      <c r="X18" s="3">
        <f>X5/(Infected!X5+X5)</f>
        <v>4.0727667662231876E-3</v>
      </c>
    </row>
    <row r="19" spans="1:24" x14ac:dyDescent="0.35">
      <c r="A19" t="s">
        <v>30</v>
      </c>
      <c r="B19" s="3">
        <f>B6/(Infected!B6+B6)</f>
        <v>0</v>
      </c>
      <c r="C19" s="3">
        <f>C6/(Infected!C6+C6)</f>
        <v>0</v>
      </c>
      <c r="D19" s="3">
        <f>D6/(Infected!D6+D6)</f>
        <v>8.0000000000000002E-3</v>
      </c>
      <c r="E19" s="3">
        <f>E6/(Infected!E6+E6)</f>
        <v>2.3628691983122362E-2</v>
      </c>
      <c r="F19" s="3">
        <f>F6/(Infected!F6+F6)</f>
        <v>3.0155642023346304E-2</v>
      </c>
      <c r="G19" s="3">
        <f>G6/(Infected!G6+G6)</f>
        <v>1.6028495102404273E-2</v>
      </c>
      <c r="H19" s="3">
        <f>H6/(Infected!H6+H6)</f>
        <v>8.4097859327217118E-3</v>
      </c>
      <c r="I19" s="3">
        <f>I6/(Infected!I6+I6)</f>
        <v>6.8842427332993367E-3</v>
      </c>
      <c r="J19" s="3">
        <f>J6/(Infected!J6+J6)</f>
        <v>9.0754395916052191E-3</v>
      </c>
      <c r="K19" s="3">
        <f>K6/(Infected!K6+K6)</f>
        <v>3.5268817204301074E-3</v>
      </c>
      <c r="L19" s="3">
        <f>L6/(Infected!L6+L6)</f>
        <v>3.6964615755497817E-3</v>
      </c>
      <c r="M19" s="3">
        <f>M6/(Infected!M6+M6)</f>
        <v>5.9255809139367593E-3</v>
      </c>
      <c r="N19" s="3">
        <f>N6/(Infected!N6+N6)</f>
        <v>6.5261242732270698E-3</v>
      </c>
      <c r="O19" s="3">
        <f>O6/(Infected!O6+O6)</f>
        <v>1.053704962610469E-2</v>
      </c>
      <c r="P19" s="3">
        <f>P6/(Infected!P6+P6)</f>
        <v>7.2094995759117899E-3</v>
      </c>
      <c r="Q19" s="3">
        <f>Q6/(Infected!Q6+Q6)</f>
        <v>1.2709793058497638E-2</v>
      </c>
      <c r="R19" s="3">
        <f>R6/(Infected!R6+R6)</f>
        <v>2.0900321543408359E-2</v>
      </c>
      <c r="S19" s="3">
        <f>S6/(Infected!S6+S6)</f>
        <v>3.707865168539326E-2</v>
      </c>
      <c r="T19" s="3">
        <f>T6/(Infected!T6+T6)</f>
        <v>7.3086844368013756E-3</v>
      </c>
      <c r="U19" s="3">
        <f>U6/(Infected!U6+U6)</f>
        <v>7.5124504093863429E-3</v>
      </c>
      <c r="V19" s="3">
        <f>V6/(Infected!V6+V6)</f>
        <v>1.569995638901003E-2</v>
      </c>
      <c r="W19" s="3">
        <f>W6/(Infected!W6+W6)</f>
        <v>2.1058965102286401E-2</v>
      </c>
      <c r="X19" s="3">
        <f>X6/(Infected!X6+X6)</f>
        <v>1.052792187976808E-2</v>
      </c>
    </row>
    <row r="20" spans="1:24" x14ac:dyDescent="0.35">
      <c r="A20" t="s">
        <v>31</v>
      </c>
      <c r="B20" s="3">
        <f>B7/(Infected!B7+B7)</f>
        <v>0</v>
      </c>
      <c r="C20" s="3">
        <f>C7/(Infected!C7+C7)</f>
        <v>0</v>
      </c>
      <c r="D20" s="3">
        <f>D7/(Infected!D7+D7)</f>
        <v>2.4115755627009645E-2</v>
      </c>
      <c r="E20" s="3">
        <f>E7/(Infected!E7+E7)</f>
        <v>7.9356270810210877E-2</v>
      </c>
      <c r="F20" s="3">
        <f>F7/(Infected!F7+F7)</f>
        <v>8.9189189189189194E-2</v>
      </c>
      <c r="G20" s="3">
        <f>G7/(Infected!G7+G7)</f>
        <v>5.27369826435247E-2</v>
      </c>
      <c r="H20" s="3">
        <f>H7/(Infected!H7+H7)</f>
        <v>2.3953823953823953E-2</v>
      </c>
      <c r="I20" s="3">
        <f>I7/(Infected!I7+I7)</f>
        <v>3.4197264218862489E-2</v>
      </c>
      <c r="J20" s="3">
        <f>J7/(Infected!J7+J7)</f>
        <v>2.6031982149497954E-2</v>
      </c>
      <c r="K20" s="3">
        <f>K7/(Infected!K7+K7)</f>
        <v>1.2090620964901985E-2</v>
      </c>
      <c r="L20" s="3">
        <f>L7/(Infected!L7+L7)</f>
        <v>1.3161127294423192E-2</v>
      </c>
      <c r="M20" s="3">
        <f>M7/(Infected!M7+M7)</f>
        <v>2.4952841115928121E-2</v>
      </c>
      <c r="N20" s="3">
        <f>N7/(Infected!N7+N7)</f>
        <v>2.9702970297029702E-2</v>
      </c>
      <c r="O20" s="3">
        <f>O7/(Infected!O7+O7)</f>
        <v>3.6194257788637753E-2</v>
      </c>
      <c r="P20" s="3">
        <f>P7/(Infected!P7+P7)</f>
        <v>3.4329752452125176E-2</v>
      </c>
      <c r="Q20" s="3">
        <f>Q7/(Infected!Q7+Q7)</f>
        <v>3.5171637591446259E-2</v>
      </c>
      <c r="R20" s="3">
        <f>R7/(Infected!R7+R7)</f>
        <v>5.8700209643605873E-2</v>
      </c>
      <c r="S20" s="3">
        <f>S7/(Infected!S7+S7)</f>
        <v>8.0547112462006076E-2</v>
      </c>
      <c r="T20" s="3">
        <f>T7/(Infected!T7+T7)</f>
        <v>2.9850746268656716E-2</v>
      </c>
      <c r="U20" s="3">
        <f>U7/(Infected!U7+U7)</f>
        <v>1.6885553470919325E-2</v>
      </c>
      <c r="V20" s="3">
        <f>V7/(Infected!V7+V7)</f>
        <v>3.1215877705697219E-2</v>
      </c>
      <c r="W20" s="3">
        <f>W7/(Infected!W7+W7)</f>
        <v>4.5788009107007338E-2</v>
      </c>
      <c r="X20" s="3">
        <f>X7/(Infected!X7+X7)</f>
        <v>2.5605121024204841E-2</v>
      </c>
    </row>
    <row r="21" spans="1:24" x14ac:dyDescent="0.35">
      <c r="A21" t="s">
        <v>32</v>
      </c>
      <c r="B21" s="3">
        <f>B8/(Infected!B8+B8)</f>
        <v>0</v>
      </c>
      <c r="C21" s="3">
        <f>C8/(Infected!C8+C8)</f>
        <v>0</v>
      </c>
      <c r="D21" s="3">
        <f>D8/(Infected!D8+D8)</f>
        <v>9.1575091575091569E-2</v>
      </c>
      <c r="E21" s="3">
        <f>E8/(Infected!E8+E8)</f>
        <v>0.20588235294117646</v>
      </c>
      <c r="F21" s="3">
        <f>F8/(Infected!F8+F8)</f>
        <v>0.22830188679245284</v>
      </c>
      <c r="G21" s="3">
        <f>G8/(Infected!G8+G8)</f>
        <v>0.14617169373549885</v>
      </c>
      <c r="H21" s="3">
        <f>H8/(Infected!H8+H8)</f>
        <v>8.3969465648854963E-2</v>
      </c>
      <c r="I21" s="3">
        <f>I8/(Infected!I8+I8)</f>
        <v>0.10583524027459955</v>
      </c>
      <c r="J21" s="3">
        <f>J8/(Infected!J8+J8)</f>
        <v>9.2746730083234238E-2</v>
      </c>
      <c r="K21" s="3">
        <f>K8/(Infected!K8+K8)</f>
        <v>4.7835990888382689E-2</v>
      </c>
      <c r="L21" s="3">
        <f>L8/(Infected!L8+L8)</f>
        <v>4.7954501389517221E-2</v>
      </c>
      <c r="M21" s="3">
        <f>M8/(Infected!M8+M8)</f>
        <v>8.3186042533781854E-2</v>
      </c>
      <c r="N21" s="3">
        <f>N8/(Infected!N8+N8)</f>
        <v>9.6448112770101083E-2</v>
      </c>
      <c r="O21" s="3">
        <f>O8/(Infected!O8+O8)</f>
        <v>0.11739915713425647</v>
      </c>
      <c r="P21" s="3">
        <f>P8/(Infected!P8+P8)</f>
        <v>0.11473272490221642</v>
      </c>
      <c r="Q21" s="3">
        <f>Q8/(Infected!Q8+Q8)</f>
        <v>9.5881161377447677E-2</v>
      </c>
      <c r="R21" s="3">
        <f>R8/(Infected!R8+R8)</f>
        <v>0.14519906323185011</v>
      </c>
      <c r="S21" s="3">
        <f>S8/(Infected!S8+S8)</f>
        <v>0.17350157728706625</v>
      </c>
      <c r="T21" s="3">
        <f>T8/(Infected!T8+T8)</f>
        <v>4.1322314049586778E-2</v>
      </c>
      <c r="U21" s="3">
        <f>U8/(Infected!U8+U8)</f>
        <v>4.2272422276895552E-2</v>
      </c>
      <c r="V21" s="3">
        <f>V8/(Infected!V8+V8)</f>
        <v>6.5399860107251101E-2</v>
      </c>
      <c r="W21" s="3">
        <f>W8/(Infected!W8+W8)</f>
        <v>8.704787633198259E-2</v>
      </c>
      <c r="X21" s="3">
        <f>X8/(Infected!X8+X8)</f>
        <v>5.5491771909682359E-2</v>
      </c>
    </row>
    <row r="22" spans="1:24" x14ac:dyDescent="0.35">
      <c r="A22" t="s">
        <v>33</v>
      </c>
      <c r="B22" s="3">
        <f>B9/(Infected!B9+B9)</f>
        <v>0</v>
      </c>
      <c r="C22" s="3">
        <f>C9/(Infected!C9+C9)</f>
        <v>0</v>
      </c>
      <c r="D22" s="3">
        <f>D9/(Infected!D9+D9)</f>
        <v>0.25</v>
      </c>
      <c r="E22" s="3">
        <f>E9/(Infected!E9+E9)</f>
        <v>0.26532715095311693</v>
      </c>
      <c r="F22" s="3">
        <f>F9/(Infected!F9+F9)</f>
        <v>0.33483146067415731</v>
      </c>
      <c r="G22" s="3">
        <f>G9/(Infected!G9+G9)</f>
        <v>0.25029239766081873</v>
      </c>
      <c r="H22" s="3">
        <f>H9/(Infected!H9+H9)</f>
        <v>0.21152494729444835</v>
      </c>
      <c r="I22" s="3">
        <f>I9/(Infected!I9+I9)</f>
        <v>0.23868567885926845</v>
      </c>
      <c r="J22" s="3">
        <f>J9/(Infected!J9+J9)</f>
        <v>0.18622950819672132</v>
      </c>
      <c r="K22" s="3">
        <f>K9/(Infected!K9+K9)</f>
        <v>0.13048368953880765</v>
      </c>
      <c r="L22" s="3">
        <f>L9/(Infected!L9+L9)</f>
        <v>0.12338325391422736</v>
      </c>
      <c r="M22" s="3">
        <f>M9/(Infected!M9+M9)</f>
        <v>0.19781601588352085</v>
      </c>
      <c r="N22" s="3">
        <f>N9/(Infected!N9+N9)</f>
        <v>0.23596647193294387</v>
      </c>
      <c r="O22" s="3">
        <f>O9/(Infected!O9+O9)</f>
        <v>0.31778575089697592</v>
      </c>
      <c r="P22" s="3">
        <f>P9/(Infected!P9+P9)</f>
        <v>0.26675786593707251</v>
      </c>
      <c r="Q22" s="3">
        <f>Q9/(Infected!Q9+Q9)</f>
        <v>0.22651222651222652</v>
      </c>
      <c r="R22" s="3">
        <f>R9/(Infected!R9+R9)</f>
        <v>0.23529411764705882</v>
      </c>
      <c r="S22" s="3">
        <f>S9/(Infected!S9+S9)</f>
        <v>0.33796296296296297</v>
      </c>
      <c r="T22" s="3">
        <f>T9/(Infected!T9+T9)</f>
        <v>0.12082262210796915</v>
      </c>
      <c r="U22" s="3">
        <f>U9/(Infected!U9+U9)</f>
        <v>0.1</v>
      </c>
      <c r="V22" s="3">
        <f>V9/(Infected!V9+V9)</f>
        <v>0.12519457416055149</v>
      </c>
      <c r="W22" s="3">
        <f>W9/(Infected!W9+W9)</f>
        <v>0.16533864541832669</v>
      </c>
      <c r="X22" s="3">
        <f>X9/(Infected!X9+X9)</f>
        <v>0.13193990855649901</v>
      </c>
    </row>
  </sheetData>
  <conditionalFormatting sqref="B15:X22">
    <cfRule type="cellIs" dxfId="3" priority="5" operator="greaterThan">
      <formula>0.00024</formula>
    </cfRule>
  </conditionalFormatting>
  <conditionalFormatting sqref="AA2:AA9">
    <cfRule type="cellIs" dxfId="2" priority="3" operator="notEqual">
      <formula>0</formula>
    </cfRule>
  </conditionalFormatting>
  <conditionalFormatting sqref="AE8:AE16">
    <cfRule type="cellIs" dxfId="1" priority="2" operator="notEqual">
      <formula>0</formula>
    </cfRule>
  </conditionalFormatting>
  <conditionalFormatting sqref="B14:X14">
    <cfRule type="cellIs" dxfId="0" priority="1" operator="greaterThan">
      <formula>0.00024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c h d v U x + j v I W j A A A A 9 Q A A A B I A H A B D b 2 5 m a W c v U G F j a 2 F n Z S 5 4 b W w g o h g A K K A U A A A A A A A A A A A A A A A A A A A A A A A A A A A A h Y 9 B D o I w F E S v Q r q n R Y w G y a c s 3 E p i Q j R u m 1 K h E T 6 G F s v d X H g k r y B G U X c u Z 9 5 b z N y v N 0 i H p v Y u q j O 6 x Y T M a E A 8 h b I t N J Y J 6 e 3 R j 0 j K Y S v k S Z T K G 2 U 0 8 W C K h F T W n m P G n H P U z W n b l S w M g h k 7 Z J t c V q o R 5 C P r / 7 K v 0 V i B U h E O + 9 c Y H t J V R B f L c R K w q Y N M 4 5 e H I 3 v S n x L W f W 3 7 T n G F / i 4 H N k V g 7 w v 8 A V B L A w Q U A A I A C A B y F 2 9 T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c h d v U y i K R 7 g O A A A A E Q A A A B M A H A B G b 3 J t d W x h c y 9 T Z W N 0 a W 9 u M S 5 t I K I Y A C i g F A A A A A A A A A A A A A A A A A A A A A A A A A A A A C t O T S 7 J z M 9 T C I b Q h t Y A U E s B A i 0 A F A A C A A g A c h d v U x + j v I W j A A A A 9 Q A A A B I A A A A A A A A A A A A A A A A A A A A A A E N v b m Z p Z y 9 Q Y W N r Y W d l L n h t b F B L A Q I t A B Q A A g A I A H I X b 1 M P y u m r p A A A A O k A A A A T A A A A A A A A A A A A A A A A A O 8 A A A B b Q 2 9 u d G V u d F 9 U e X B l c 1 0 u e G 1 s U E s B A i 0 A F A A C A A g A c h d v U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O 7 K V d 8 L 0 h N E q w v y T M C q o + o A A A A A A g A A A A A A E G Y A A A A B A A A g A A A A e E E 1 4 R p m d K e / 2 r t a g B y l K 5 C g Y s 7 Z t B Q i i n T k F q l x O b c A A A A A D o A A A A A C A A A g A A A A K g h D 5 g 8 y 5 U 0 O c W 1 0 1 + V 8 D V e v o i 0 y P W H / m i p b P l y t s 2 F Q A A A A 3 l + F L 2 H / H 1 w t p k o z O E g 1 P 2 y J A c j W O P Y r P y e Y d j 8 b s a 6 y c y T L 0 V o o h K i F 7 E h H L 4 M J C p i h i c 6 y K V y 8 W M 0 t K l q 1 M 0 I e x 3 u X 8 j 2 E 9 O a q b 0 N N v l x A A A A A w h O C u a 1 7 R Y F Y r X o 0 4 e a W T D S G / Z w a 6 3 U i I K L g k o f A D Z f t 6 W w B 0 w i + 5 p 8 z i z W I F a y r h 4 r q k B R 5 h 8 k E y 9 p B V u P I M w = = < / D a t a M a s h u p > 
</file>

<file path=customXml/itemProps1.xml><?xml version="1.0" encoding="utf-8"?>
<ds:datastoreItem xmlns:ds="http://schemas.openxmlformats.org/officeDocument/2006/customXml" ds:itemID="{CF17FEF2-7C14-4BE7-A60B-0B261F2BC52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Infected</vt:lpstr>
      <vt:lpstr>Hospitalized</vt:lpstr>
      <vt:lpstr>Death</vt:lpstr>
      <vt:lpstr>Death!new_file_DeathDataRaw_1</vt:lpstr>
      <vt:lpstr>Hospitalized!new_file_HospitalDataRaw</vt:lpstr>
      <vt:lpstr>Infected!new_file_InfectedDataRaw_2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pmchale</dc:creator>
  <cp:lastModifiedBy>pmchale</cp:lastModifiedBy>
  <dcterms:created xsi:type="dcterms:W3CDTF">2021-11-15T07:46:54Z</dcterms:created>
  <dcterms:modified xsi:type="dcterms:W3CDTF">2021-11-29T06:49:29Z</dcterms:modified>
</cp:coreProperties>
</file>