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mchale\Documents\my_data\covid19\OhioCovidDataPythonProcessor\"/>
    </mc:Choice>
  </mc:AlternateContent>
  <xr:revisionPtr revIDLastSave="0" documentId="13_ncr:1_{3F44D4FB-A8F1-4112-848B-8AFACAA0AECF}" xr6:coauthVersionLast="47" xr6:coauthVersionMax="47" xr10:uidLastSave="{00000000-0000-0000-0000-000000000000}"/>
  <bookViews>
    <workbookView xWindow="1230" yWindow="2250" windowWidth="37200" windowHeight="15750" xr2:uid="{053FAF20-3824-4683-A740-A17733F2E821}"/>
  </bookViews>
  <sheets>
    <sheet name="Infected" sheetId="1" r:id="rId1"/>
    <sheet name="Hospitalized" sheetId="2" r:id="rId2"/>
    <sheet name="Death" sheetId="3" r:id="rId3"/>
    <sheet name="Images" sheetId="4" r:id="rId4"/>
  </sheets>
  <definedNames>
    <definedName name="COVIDDeathData_CountyOfResidence_2021_11_15" localSheetId="2">Death!#REF!</definedName>
    <definedName name="new_file_DeathDataRaw_1" localSheetId="2">Death!$A$1:$X$9</definedName>
    <definedName name="new_file_HospitalDataRaw_1" localSheetId="1">Hospitalized!$A$1:$X$9</definedName>
    <definedName name="new_file_InfectedDataRaw_1" localSheetId="0">Infected!$A$1:$X$9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3" i="2" l="1"/>
  <c r="AA3" i="2" s="1"/>
  <c r="Y4" i="2"/>
  <c r="AA4" i="2" s="1"/>
  <c r="Y5" i="2"/>
  <c r="Y6" i="2"/>
  <c r="AA6" i="2" s="1"/>
  <c r="Y7" i="2"/>
  <c r="AA7" i="2" s="1"/>
  <c r="Y8" i="2"/>
  <c r="Y9" i="2"/>
  <c r="Z10" i="1"/>
  <c r="Z10" i="3"/>
  <c r="Y3" i="1"/>
  <c r="Y4" i="1"/>
  <c r="Y5" i="1"/>
  <c r="Y6" i="1"/>
  <c r="Y7" i="1"/>
  <c r="Y8" i="1"/>
  <c r="Y9" i="1"/>
  <c r="C15" i="2"/>
  <c r="D16" i="3"/>
  <c r="E15" i="2"/>
  <c r="J15" i="2"/>
  <c r="K15" i="2"/>
  <c r="M16" i="3"/>
  <c r="Q15" i="2"/>
  <c r="R15" i="2"/>
  <c r="T16" i="3"/>
  <c r="U15" i="2"/>
  <c r="E17" i="3"/>
  <c r="F17" i="3"/>
  <c r="M17" i="3"/>
  <c r="S16" i="2"/>
  <c r="T16" i="2"/>
  <c r="U17" i="3"/>
  <c r="V17" i="3"/>
  <c r="D17" i="2"/>
  <c r="E17" i="2"/>
  <c r="F17" i="2"/>
  <c r="G18" i="3"/>
  <c r="J18" i="3"/>
  <c r="M17" i="2"/>
  <c r="N17" i="2"/>
  <c r="O18" i="3"/>
  <c r="S18" i="3"/>
  <c r="V17" i="2"/>
  <c r="C19" i="3"/>
  <c r="E18" i="2"/>
  <c r="F18" i="2"/>
  <c r="G18" i="2"/>
  <c r="H19" i="3"/>
  <c r="O18" i="2"/>
  <c r="P19" i="3"/>
  <c r="W18" i="2"/>
  <c r="X19" i="3"/>
  <c r="E20" i="3"/>
  <c r="F20" i="3"/>
  <c r="H19" i="2"/>
  <c r="I19" i="2"/>
  <c r="M20" i="3"/>
  <c r="P19" i="2"/>
  <c r="Q19" i="2"/>
  <c r="U20" i="3"/>
  <c r="X19" i="2"/>
  <c r="B21" i="3"/>
  <c r="E21" i="3"/>
  <c r="F21" i="3"/>
  <c r="G21" i="3"/>
  <c r="J20" i="2"/>
  <c r="P20" i="2"/>
  <c r="Q20" i="2"/>
  <c r="R20" i="2"/>
  <c r="V21" i="3"/>
  <c r="W21" i="3"/>
  <c r="X20" i="2"/>
  <c r="C21" i="2"/>
  <c r="G22" i="3"/>
  <c r="J22" i="3"/>
  <c r="P22" i="3"/>
  <c r="S21" i="2"/>
  <c r="W22" i="3"/>
  <c r="G15" i="3"/>
  <c r="J15" i="3"/>
  <c r="K14" i="2"/>
  <c r="L14" i="2"/>
  <c r="R15" i="3"/>
  <c r="S14" i="2"/>
  <c r="T15" i="3"/>
  <c r="B15" i="3"/>
  <c r="B17" i="3"/>
  <c r="B18" i="3"/>
  <c r="E14" i="2"/>
  <c r="F15" i="3"/>
  <c r="H14" i="2"/>
  <c r="I15" i="3"/>
  <c r="O15" i="3"/>
  <c r="P14" i="2"/>
  <c r="Q15" i="3"/>
  <c r="V15" i="3"/>
  <c r="X14" i="2"/>
  <c r="G15" i="2"/>
  <c r="H16" i="3"/>
  <c r="L16" i="3"/>
  <c r="O15" i="2"/>
  <c r="S15" i="2"/>
  <c r="X16" i="3"/>
  <c r="C16" i="2"/>
  <c r="D16" i="2"/>
  <c r="G17" i="3"/>
  <c r="J16" i="2"/>
  <c r="L16" i="2"/>
  <c r="N17" i="3"/>
  <c r="O16" i="2"/>
  <c r="H18" i="3"/>
  <c r="I18" i="3"/>
  <c r="L17" i="2"/>
  <c r="P18" i="3"/>
  <c r="Q17" i="2"/>
  <c r="W18" i="3"/>
  <c r="X18" i="3"/>
  <c r="J19" i="3"/>
  <c r="Q19" i="3"/>
  <c r="R19" i="3"/>
  <c r="S19" i="3"/>
  <c r="V18" i="2"/>
  <c r="C20" i="3"/>
  <c r="D20" i="3"/>
  <c r="K20" i="3"/>
  <c r="L20" i="3"/>
  <c r="O19" i="2"/>
  <c r="R20" i="3"/>
  <c r="S20" i="3"/>
  <c r="T20" i="3"/>
  <c r="C21" i="3"/>
  <c r="D21" i="3"/>
  <c r="N21" i="3"/>
  <c r="S21" i="3"/>
  <c r="T21" i="3"/>
  <c r="U21" i="3"/>
  <c r="D21" i="2"/>
  <c r="F22" i="3"/>
  <c r="H21" i="2"/>
  <c r="I21" i="2"/>
  <c r="K21" i="2"/>
  <c r="T21" i="2"/>
  <c r="U22" i="3"/>
  <c r="V22" i="3"/>
  <c r="X21" i="2"/>
  <c r="C14" i="2"/>
  <c r="D14" i="2"/>
  <c r="F16" i="3"/>
  <c r="N15" i="2"/>
  <c r="V16" i="3"/>
  <c r="H17" i="3"/>
  <c r="P17" i="3"/>
  <c r="W17" i="3"/>
  <c r="X17" i="3"/>
  <c r="R18" i="3"/>
  <c r="D19" i="3"/>
  <c r="K19" i="3"/>
  <c r="L19" i="3"/>
  <c r="T19" i="3"/>
  <c r="U18" i="2"/>
  <c r="N20" i="3"/>
  <c r="V20" i="3"/>
  <c r="W19" i="2"/>
  <c r="H20" i="2"/>
  <c r="I20" i="2"/>
  <c r="O21" i="3"/>
  <c r="Q21" i="2"/>
  <c r="R21" i="2"/>
  <c r="B19" i="3"/>
  <c r="K17" i="3"/>
  <c r="M14" i="2"/>
  <c r="N15" i="3"/>
  <c r="U14" i="2"/>
  <c r="W15" i="3"/>
  <c r="I15" i="2"/>
  <c r="P16" i="3"/>
  <c r="W15" i="2"/>
  <c r="I17" i="3"/>
  <c r="K16" i="2"/>
  <c r="Q17" i="3"/>
  <c r="R16" i="2"/>
  <c r="C17" i="2"/>
  <c r="K17" i="2"/>
  <c r="S17" i="2"/>
  <c r="T17" i="2"/>
  <c r="U17" i="2"/>
  <c r="I19" i="3"/>
  <c r="M18" i="2"/>
  <c r="N18" i="2"/>
  <c r="G19" i="2"/>
  <c r="J20" i="3"/>
  <c r="K21" i="3"/>
  <c r="L21" i="3"/>
  <c r="M21" i="3"/>
  <c r="E22" i="3"/>
  <c r="L21" i="2"/>
  <c r="M22" i="3"/>
  <c r="N22" i="3"/>
  <c r="O22" i="3"/>
  <c r="B15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  <c r="X13" i="3"/>
  <c r="AA9" i="2"/>
  <c r="AA8" i="2"/>
  <c r="AA5" i="2"/>
  <c r="Y2" i="2"/>
  <c r="AA2" i="2" s="1"/>
  <c r="Y3" i="3"/>
  <c r="AA3" i="3" s="1"/>
  <c r="Y4" i="3"/>
  <c r="AA4" i="3" s="1"/>
  <c r="Y5" i="3"/>
  <c r="AA5" i="3" s="1"/>
  <c r="Y6" i="3"/>
  <c r="AA6" i="3" s="1"/>
  <c r="Y7" i="3"/>
  <c r="AA7" i="3" s="1"/>
  <c r="Y8" i="3"/>
  <c r="AA8" i="3" s="1"/>
  <c r="Y9" i="3"/>
  <c r="AA9" i="3" s="1"/>
  <c r="Y2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Y10" i="3" l="1"/>
  <c r="AA2" i="3"/>
  <c r="AA10" i="3" s="1"/>
  <c r="Y10" i="2"/>
  <c r="AA10" i="2" s="1"/>
  <c r="S17" i="3"/>
  <c r="P21" i="2"/>
  <c r="Q14" i="2"/>
  <c r="I14" i="2"/>
  <c r="X15" i="3"/>
  <c r="T18" i="3"/>
  <c r="I16" i="3"/>
  <c r="R17" i="3"/>
  <c r="E19" i="3"/>
  <c r="M19" i="3"/>
  <c r="B16" i="2"/>
  <c r="Q16" i="3"/>
  <c r="C18" i="3"/>
  <c r="U19" i="3"/>
  <c r="AA9" i="1"/>
  <c r="J16" i="3"/>
  <c r="H15" i="3"/>
  <c r="R16" i="3"/>
  <c r="D18" i="3"/>
  <c r="H22" i="3"/>
  <c r="J17" i="3"/>
  <c r="AA4" i="1"/>
  <c r="AA7" i="1"/>
  <c r="K18" i="3"/>
  <c r="P15" i="3"/>
  <c r="C17" i="3"/>
  <c r="L18" i="3"/>
  <c r="X22" i="3"/>
  <c r="J21" i="2"/>
  <c r="N19" i="2"/>
  <c r="R17" i="2"/>
  <c r="F15" i="2"/>
  <c r="O20" i="2"/>
  <c r="W16" i="2"/>
  <c r="Y2" i="1"/>
  <c r="B14" i="2"/>
  <c r="V20" i="2"/>
  <c r="N20" i="2"/>
  <c r="F20" i="2"/>
  <c r="T19" i="2"/>
  <c r="L19" i="2"/>
  <c r="D19" i="2"/>
  <c r="R18" i="2"/>
  <c r="J18" i="2"/>
  <c r="X17" i="2"/>
  <c r="P17" i="2"/>
  <c r="H17" i="2"/>
  <c r="V16" i="2"/>
  <c r="N16" i="2"/>
  <c r="F16" i="2"/>
  <c r="T15" i="2"/>
  <c r="L15" i="2"/>
  <c r="D15" i="2"/>
  <c r="R14" i="2"/>
  <c r="J14" i="2"/>
  <c r="C16" i="3"/>
  <c r="K16" i="3"/>
  <c r="S16" i="3"/>
  <c r="D17" i="3"/>
  <c r="L17" i="3"/>
  <c r="T17" i="3"/>
  <c r="E18" i="3"/>
  <c r="M18" i="3"/>
  <c r="U18" i="3"/>
  <c r="F19" i="3"/>
  <c r="N19" i="3"/>
  <c r="V19" i="3"/>
  <c r="G20" i="3"/>
  <c r="O20" i="3"/>
  <c r="W20" i="3"/>
  <c r="H21" i="3"/>
  <c r="P21" i="3"/>
  <c r="X21" i="3"/>
  <c r="I22" i="3"/>
  <c r="Q22" i="3"/>
  <c r="X16" i="2"/>
  <c r="W20" i="2"/>
  <c r="M19" i="2"/>
  <c r="I17" i="2"/>
  <c r="M15" i="2"/>
  <c r="AA3" i="1"/>
  <c r="B21" i="2"/>
  <c r="W21" i="2"/>
  <c r="O21" i="2"/>
  <c r="G21" i="2"/>
  <c r="U20" i="2"/>
  <c r="M20" i="2"/>
  <c r="E20" i="2"/>
  <c r="S19" i="2"/>
  <c r="K19" i="2"/>
  <c r="C19" i="2"/>
  <c r="Q18" i="2"/>
  <c r="I18" i="2"/>
  <c r="W17" i="2"/>
  <c r="O17" i="2"/>
  <c r="G17" i="2"/>
  <c r="U16" i="2"/>
  <c r="M16" i="2"/>
  <c r="E16" i="2"/>
  <c r="C15" i="3"/>
  <c r="K15" i="3"/>
  <c r="S15" i="3"/>
  <c r="F18" i="3"/>
  <c r="N18" i="3"/>
  <c r="V18" i="3"/>
  <c r="G19" i="3"/>
  <c r="O19" i="3"/>
  <c r="W19" i="3"/>
  <c r="H20" i="3"/>
  <c r="P20" i="3"/>
  <c r="X20" i="3"/>
  <c r="I21" i="3"/>
  <c r="Q21" i="3"/>
  <c r="B22" i="3"/>
  <c r="R22" i="3"/>
  <c r="L18" i="2"/>
  <c r="P16" i="2"/>
  <c r="T14" i="2"/>
  <c r="K18" i="2"/>
  <c r="B20" i="2"/>
  <c r="V21" i="2"/>
  <c r="N21" i="2"/>
  <c r="F21" i="2"/>
  <c r="T20" i="2"/>
  <c r="L20" i="2"/>
  <c r="D20" i="2"/>
  <c r="R19" i="2"/>
  <c r="J19" i="2"/>
  <c r="X18" i="2"/>
  <c r="P18" i="2"/>
  <c r="H18" i="2"/>
  <c r="D15" i="3"/>
  <c r="L15" i="3"/>
  <c r="E16" i="3"/>
  <c r="U16" i="3"/>
  <c r="I20" i="3"/>
  <c r="Q20" i="3"/>
  <c r="J21" i="3"/>
  <c r="R21" i="3"/>
  <c r="C22" i="3"/>
  <c r="K22" i="3"/>
  <c r="S22" i="3"/>
  <c r="F19" i="2"/>
  <c r="V15" i="2"/>
  <c r="G20" i="2"/>
  <c r="S18" i="2"/>
  <c r="C18" i="2"/>
  <c r="G16" i="2"/>
  <c r="B16" i="3"/>
  <c r="AA5" i="1"/>
  <c r="B19" i="2"/>
  <c r="U21" i="2"/>
  <c r="M21" i="2"/>
  <c r="E21" i="2"/>
  <c r="S20" i="2"/>
  <c r="K20" i="2"/>
  <c r="C20" i="2"/>
  <c r="W14" i="2"/>
  <c r="O14" i="2"/>
  <c r="G14" i="2"/>
  <c r="E15" i="3"/>
  <c r="M15" i="3"/>
  <c r="U15" i="3"/>
  <c r="N16" i="3"/>
  <c r="O17" i="3"/>
  <c r="B20" i="3"/>
  <c r="D22" i="3"/>
  <c r="L22" i="3"/>
  <c r="T22" i="3"/>
  <c r="V19" i="2"/>
  <c r="D18" i="2"/>
  <c r="H16" i="2"/>
  <c r="E19" i="2"/>
  <c r="AA6" i="1"/>
  <c r="B18" i="2"/>
  <c r="X15" i="2"/>
  <c r="P15" i="2"/>
  <c r="H15" i="2"/>
  <c r="V14" i="2"/>
  <c r="N14" i="2"/>
  <c r="F14" i="2"/>
  <c r="G16" i="3"/>
  <c r="O16" i="3"/>
  <c r="W16" i="3"/>
  <c r="Q18" i="3"/>
  <c r="AA8" i="1"/>
  <c r="T18" i="2"/>
  <c r="J17" i="2"/>
  <c r="U19" i="2"/>
  <c r="B17" i="2"/>
  <c r="Q16" i="2"/>
  <c r="I16" i="2"/>
  <c r="AA2" i="1" l="1"/>
  <c r="Y10" i="1"/>
  <c r="AA10" i="1" s="1"/>
  <c r="AA11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E6F49E1-C0EA-4B62-BABF-FE76857C177B}" name="new_file_DeathDataRaw" type="6" refreshedVersion="7" background="1" saveData="1">
    <textPr codePage="437" sourceFile="C:\Users\pmchale\Documents\my_data\covid19\OhioCovidDataPythonProcessor\new_file_DeathDataRaw.csv" comma="1">
      <textFields count="2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18A743A4-2CCD-434D-9CE6-356F5282F307}" name="new_file_HospitalDataRaw" type="6" refreshedVersion="7" background="1" saveData="1">
    <textPr codePage="437" sourceFile="C:\Users\pmchale\Documents\my_data\covid19\OhioCovidDataPythonProcessor\new_file_HospitalDataRaw.csv" comma="1">
      <textFields count="2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xr16:uid="{E0512B40-1A4B-4D86-BED7-84AAD4759130}" name="new_file_InfectedDataRaw" type="6" refreshedVersion="7" background="1" saveData="1">
    <textPr codePage="437" sourceFile="C:\Users\pmchale\Documents\my_data\covid19\OhioCovidDataPythonProcessor\new_file_InfectedDataRaw.csv" comma="1">
      <textFields count="2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<sst xmlns="http://schemas.openxmlformats.org/spreadsheetml/2006/main" count="99" uniqueCount="35">
  <si>
    <t>2020-01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</si>
  <si>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</si>
  <si>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</si>
  <si>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</si>
  <si>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</si>
  <si>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</si>
  <si>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</si>
  <si>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</si>
  <si>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</si>
  <si>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</si>
  <si>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</si>
  <si>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2020-12</t>
  </si>
  <si>
    <t>2021-01</t>
  </si>
  <si>
    <t>2021-02</t>
  </si>
  <si>
    <t>2021-03</t>
  </si>
  <si>
    <t>2021-04</t>
  </si>
  <si>
    <t>2021-05</t>
  </si>
  <si>
    <t>2021-06</t>
  </si>
  <si>
    <t>2021-07</t>
  </si>
  <si>
    <t>2021-08</t>
  </si>
  <si>
    <t>2021-09</t>
  </si>
  <si>
    <t>2021-10</t>
  </si>
  <si>
    <t>2021-11</t>
  </si>
  <si>
    <t>Total</t>
  </si>
  <si>
    <t>Error</t>
  </si>
  <si>
    <t>Flu</t>
  </si>
  <si>
    <t>0-19</t>
  </si>
  <si>
    <t>20-29</t>
  </si>
  <si>
    <t>30-39</t>
  </si>
  <si>
    <t>40-49</t>
  </si>
  <si>
    <t>50-59</t>
  </si>
  <si>
    <t>60-69</t>
  </si>
  <si>
    <t>70-79</t>
  </si>
  <si>
    <t>80+</t>
  </si>
  <si>
    <t>Web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</si>
</sst>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00%"/>
    <numFmt numFmtId="166" formatCode="0.00000%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16" fontId="0" fillId="0" borderId="0" xfId="0" applyNumberFormat="1"/>
    <xf numFmtId="165" fontId="0" fillId="0" borderId="0" xfId="0" applyNumberFormat="1"/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166" fontId="0" fillId="0" borderId="0" xfId="0" applyNumberFormat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Mortality up to 30 years old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121622856844388E-2"/>
          <c:y val="6.4814329401485377E-2"/>
          <c:w val="0.92995797913320533"/>
          <c:h val="0.82124353721839816"/>
        </c:manualLayout>
      </c:layout>
      <c:lineChart>
        <c:grouping val="standard"/>
        <c:varyColors val="0"/>
        <c:ser>
          <c:idx val="0"/>
          <c:order val="0"/>
          <c:tx>
            <c:strRef>
              <c:f>Death!$A$14</c:f>
              <c:strCache>
                <c:ptCount val="1"/>
                <c:pt idx="0">
                  <c:v>Flu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Death!$B$13:$X$13</c:f>
              <c:strCache>
                <c:ptCount val="23"/>
                <c:pt idx="0">
                  <c:v>2020-01</c:v>
                </c:pt>
                <c:pt idx="1">
                  <c:v>2020-02</c:v>
                </c:pt>
                <c:pt idx="2">
                  <c:v>2020-03</c:v>
                </c:pt>
                <c:pt idx="3">
                  <c:v>2020-04</c:v>
                </c:pt>
                <c:pt idx="4">
                  <c:v>2020-05</c:v>
                </c:pt>
                <c:pt idx="5">
                  <c:v>2020-06</c:v>
                </c:pt>
                <c:pt idx="6">
                  <c:v>2020-07</c:v>
                </c:pt>
                <c:pt idx="7">
                  <c:v>2020-08</c:v>
                </c:pt>
                <c:pt idx="8">
                  <c:v>2020-09</c:v>
                </c:pt>
                <c:pt idx="9">
                  <c:v>2020-10</c:v>
                </c:pt>
                <c:pt idx="10">
                  <c:v>2020-11</c:v>
                </c:pt>
                <c:pt idx="11">
                  <c:v>2020-12</c:v>
                </c:pt>
                <c:pt idx="12">
                  <c:v>2021-01</c:v>
                </c:pt>
                <c:pt idx="13">
                  <c:v>2021-02</c:v>
                </c:pt>
                <c:pt idx="14">
                  <c:v>2021-03</c:v>
                </c:pt>
                <c:pt idx="15">
                  <c:v>2021-04</c:v>
                </c:pt>
                <c:pt idx="16">
                  <c:v>2021-05</c:v>
                </c:pt>
                <c:pt idx="17">
                  <c:v>2021-06</c:v>
                </c:pt>
                <c:pt idx="18">
                  <c:v>2021-07</c:v>
                </c:pt>
                <c:pt idx="19">
                  <c:v>2021-08</c:v>
                </c:pt>
                <c:pt idx="20">
                  <c:v>2021-09</c:v>
                </c:pt>
                <c:pt idx="21">
                  <c:v>2021-10</c:v>
                </c:pt>
                <c:pt idx="22">
                  <c:v>2021-11</c:v>
                </c:pt>
              </c:strCache>
            </c:strRef>
          </c:cat>
          <c:val>
            <c:numRef>
              <c:f>Death!$B$14:$X$14</c:f>
              <c:numCache>
                <c:formatCode>0.000%</c:formatCode>
                <c:ptCount val="23"/>
                <c:pt idx="0">
                  <c:v>2.4000000000000001E-4</c:v>
                </c:pt>
                <c:pt idx="1">
                  <c:v>2.4000000000000001E-4</c:v>
                </c:pt>
                <c:pt idx="2">
                  <c:v>2.4000000000000001E-4</c:v>
                </c:pt>
                <c:pt idx="3">
                  <c:v>2.4000000000000001E-4</c:v>
                </c:pt>
                <c:pt idx="4">
                  <c:v>2.4000000000000001E-4</c:v>
                </c:pt>
                <c:pt idx="5">
                  <c:v>2.4000000000000001E-4</c:v>
                </c:pt>
                <c:pt idx="6">
                  <c:v>2.4000000000000001E-4</c:v>
                </c:pt>
                <c:pt idx="7">
                  <c:v>2.4000000000000001E-4</c:v>
                </c:pt>
                <c:pt idx="8">
                  <c:v>2.4000000000000001E-4</c:v>
                </c:pt>
                <c:pt idx="9">
                  <c:v>2.4000000000000001E-4</c:v>
                </c:pt>
                <c:pt idx="10">
                  <c:v>2.4000000000000001E-4</c:v>
                </c:pt>
                <c:pt idx="11">
                  <c:v>2.4000000000000001E-4</c:v>
                </c:pt>
                <c:pt idx="12">
                  <c:v>2.4000000000000001E-4</c:v>
                </c:pt>
                <c:pt idx="13">
                  <c:v>2.4000000000000001E-4</c:v>
                </c:pt>
                <c:pt idx="14">
                  <c:v>2.4000000000000001E-4</c:v>
                </c:pt>
                <c:pt idx="15">
                  <c:v>2.4000000000000001E-4</c:v>
                </c:pt>
                <c:pt idx="16">
                  <c:v>2.4000000000000001E-4</c:v>
                </c:pt>
                <c:pt idx="17">
                  <c:v>2.4000000000000001E-4</c:v>
                </c:pt>
                <c:pt idx="18">
                  <c:v>2.4000000000000001E-4</c:v>
                </c:pt>
                <c:pt idx="19">
                  <c:v>2.4000000000000001E-4</c:v>
                </c:pt>
                <c:pt idx="20">
                  <c:v>2.4000000000000001E-4</c:v>
                </c:pt>
                <c:pt idx="21">
                  <c:v>2.4000000000000001E-4</c:v>
                </c:pt>
                <c:pt idx="22">
                  <c:v>2.4000000000000001E-4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10-4556-8447-1C3DF27366F5}"/>
            </c:ext>
          </c:extLst>
        </c:ser>
        <c:ser>
          <c:idx val="1"/>
          <c:order val="1"/>
          <c:tx>
            <c:strRef>
              <c:f>Death!$A$15</c:f>
              <c:strCache>
                <c:ptCount val="1"/>
                <c:pt idx="0">
                  <c:v>0-19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Death!$B$13:$X$13</c:f>
              <c:strCache>
                <c:ptCount val="23"/>
                <c:pt idx="0">
                  <c:v>2020-01</c:v>
                </c:pt>
                <c:pt idx="1">
                  <c:v>2020-02</c:v>
                </c:pt>
                <c:pt idx="2">
                  <c:v>2020-03</c:v>
                </c:pt>
                <c:pt idx="3">
                  <c:v>2020-04</c:v>
                </c:pt>
                <c:pt idx="4">
                  <c:v>2020-05</c:v>
                </c:pt>
                <c:pt idx="5">
                  <c:v>2020-06</c:v>
                </c:pt>
                <c:pt idx="6">
                  <c:v>2020-07</c:v>
                </c:pt>
                <c:pt idx="7">
                  <c:v>2020-08</c:v>
                </c:pt>
                <c:pt idx="8">
                  <c:v>2020-09</c:v>
                </c:pt>
                <c:pt idx="9">
                  <c:v>2020-10</c:v>
                </c:pt>
                <c:pt idx="10">
                  <c:v>2020-11</c:v>
                </c:pt>
                <c:pt idx="11">
                  <c:v>2020-12</c:v>
                </c:pt>
                <c:pt idx="12">
                  <c:v>2021-01</c:v>
                </c:pt>
                <c:pt idx="13">
                  <c:v>2021-02</c:v>
                </c:pt>
                <c:pt idx="14">
                  <c:v>2021-03</c:v>
                </c:pt>
                <c:pt idx="15">
                  <c:v>2021-04</c:v>
                </c:pt>
                <c:pt idx="16">
                  <c:v>2021-05</c:v>
                </c:pt>
                <c:pt idx="17">
                  <c:v>2021-06</c:v>
                </c:pt>
                <c:pt idx="18">
                  <c:v>2021-07</c:v>
                </c:pt>
                <c:pt idx="19">
                  <c:v>2021-08</c:v>
                </c:pt>
                <c:pt idx="20">
                  <c:v>2021-09</c:v>
                </c:pt>
                <c:pt idx="21">
                  <c:v>2021-10</c:v>
                </c:pt>
                <c:pt idx="22">
                  <c:v>2021-11</c:v>
                </c:pt>
              </c:strCache>
            </c:strRef>
          </c:cat>
          <c:val>
            <c:numRef>
              <c:f>Death!$B$15:$X$15</c:f>
              <c:numCache>
                <c:formatCode>0.000%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4.4150110375275938E-4</c:v>
                </c:pt>
                <c:pt idx="6">
                  <c:v>2.0768431983385254E-4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6.8972652343345862E-5</c:v>
                </c:pt>
                <c:pt idx="11">
                  <c:v>3.3362247280976847E-5</c:v>
                </c:pt>
                <c:pt idx="12">
                  <c:v>3.7450378248820315E-5</c:v>
                </c:pt>
                <c:pt idx="13">
                  <c:v>0</c:v>
                </c:pt>
                <c:pt idx="14">
                  <c:v>1.1041183614883516E-4</c:v>
                </c:pt>
                <c:pt idx="15">
                  <c:v>0</c:v>
                </c:pt>
                <c:pt idx="16">
                  <c:v>0</c:v>
                </c:pt>
                <c:pt idx="17">
                  <c:v>7.5357950263752827E-4</c:v>
                </c:pt>
                <c:pt idx="18">
                  <c:v>0</c:v>
                </c:pt>
                <c:pt idx="19">
                  <c:v>1.1095495228937051E-4</c:v>
                </c:pt>
                <c:pt idx="20">
                  <c:v>7.7642765635311931E-5</c:v>
                </c:pt>
                <c:pt idx="21">
                  <c:v>1.0465724751439037E-4</c:v>
                </c:pt>
                <c:pt idx="22">
                  <c:v>3.7620857003122529E-5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10-4556-8447-1C3DF27366F5}"/>
            </c:ext>
          </c:extLst>
        </c:ser>
        <c:ser>
          <c:idx val="2"/>
          <c:order val="2"/>
          <c:tx>
            <c:strRef>
              <c:f>Death!$A$16</c:f>
              <c:strCache>
                <c:ptCount val="1"/>
                <c:pt idx="0">
                  <c:v>20-29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Death!$B$13:$X$13</c:f>
              <c:strCache>
                <c:ptCount val="23"/>
                <c:pt idx="0">
                  <c:v>2020-01</c:v>
                </c:pt>
                <c:pt idx="1">
                  <c:v>2020-02</c:v>
                </c:pt>
                <c:pt idx="2">
                  <c:v>2020-03</c:v>
                </c:pt>
                <c:pt idx="3">
                  <c:v>2020-04</c:v>
                </c:pt>
                <c:pt idx="4">
                  <c:v>2020-05</c:v>
                </c:pt>
                <c:pt idx="5">
                  <c:v>2020-06</c:v>
                </c:pt>
                <c:pt idx="6">
                  <c:v>2020-07</c:v>
                </c:pt>
                <c:pt idx="7">
                  <c:v>2020-08</c:v>
                </c:pt>
                <c:pt idx="8">
                  <c:v>2020-09</c:v>
                </c:pt>
                <c:pt idx="9">
                  <c:v>2020-10</c:v>
                </c:pt>
                <c:pt idx="10">
                  <c:v>2020-11</c:v>
                </c:pt>
                <c:pt idx="11">
                  <c:v>2020-12</c:v>
                </c:pt>
                <c:pt idx="12">
                  <c:v>2021-01</c:v>
                </c:pt>
                <c:pt idx="13">
                  <c:v>2021-02</c:v>
                </c:pt>
                <c:pt idx="14">
                  <c:v>2021-03</c:v>
                </c:pt>
                <c:pt idx="15">
                  <c:v>2021-04</c:v>
                </c:pt>
                <c:pt idx="16">
                  <c:v>2021-05</c:v>
                </c:pt>
                <c:pt idx="17">
                  <c:v>2021-06</c:v>
                </c:pt>
                <c:pt idx="18">
                  <c:v>2021-07</c:v>
                </c:pt>
                <c:pt idx="19">
                  <c:v>2021-08</c:v>
                </c:pt>
                <c:pt idx="20">
                  <c:v>2021-09</c:v>
                </c:pt>
                <c:pt idx="21">
                  <c:v>2021-10</c:v>
                </c:pt>
                <c:pt idx="22">
                  <c:v>2021-11</c:v>
                </c:pt>
              </c:strCache>
            </c:strRef>
          </c:cat>
          <c:val>
            <c:numRef>
              <c:f>Death!$B$16:$X$16</c:f>
              <c:numCache>
                <c:formatCode>0.000%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4.6317739694302917E-4</c:v>
                </c:pt>
                <c:pt idx="4">
                  <c:v>3.8022813688212925E-4</c:v>
                </c:pt>
                <c:pt idx="5">
                  <c:v>2.0120724346076458E-4</c:v>
                </c:pt>
                <c:pt idx="6">
                  <c:v>4.0787192821454063E-4</c:v>
                </c:pt>
                <c:pt idx="7">
                  <c:v>0</c:v>
                </c:pt>
                <c:pt idx="8">
                  <c:v>0</c:v>
                </c:pt>
                <c:pt idx="9">
                  <c:v>7.4945664393314841E-5</c:v>
                </c:pt>
                <c:pt idx="10">
                  <c:v>2.3209395163162047E-5</c:v>
                </c:pt>
                <c:pt idx="11">
                  <c:v>1.5951143924892899E-4</c:v>
                </c:pt>
                <c:pt idx="12">
                  <c:v>1.2821334700942368E-4</c:v>
                </c:pt>
                <c:pt idx="13">
                  <c:v>2.7267769496455192E-4</c:v>
                </c:pt>
                <c:pt idx="14">
                  <c:v>1.9180972475304499E-4</c:v>
                </c:pt>
                <c:pt idx="15">
                  <c:v>1.9024065442785123E-4</c:v>
                </c:pt>
                <c:pt idx="16">
                  <c:v>5.7350411011278918E-4</c:v>
                </c:pt>
                <c:pt idx="17">
                  <c:v>7.501875468867217E-4</c:v>
                </c:pt>
                <c:pt idx="18">
                  <c:v>0</c:v>
                </c:pt>
                <c:pt idx="19">
                  <c:v>1.56128024980484E-4</c:v>
                </c:pt>
                <c:pt idx="20">
                  <c:v>6.7725441061934914E-4</c:v>
                </c:pt>
                <c:pt idx="21">
                  <c:v>6.5559440559440562E-4</c:v>
                </c:pt>
                <c:pt idx="22">
                  <c:v>1.0584810796507012E-4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10-4556-8447-1C3DF27366F5}"/>
            </c:ext>
          </c:extLst>
        </c:ser>
        <c:ser>
          <c:idx val="3"/>
          <c:order val="3"/>
          <c:tx>
            <c:strRef>
              <c:f>Death!$A$17</c:f>
              <c:strCache>
                <c:ptCount val="1"/>
                <c:pt idx="0">
                  <c:v>30-39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Death!$B$13:$X$13</c:f>
              <c:strCache>
                <c:ptCount val="23"/>
                <c:pt idx="0">
                  <c:v>2020-01</c:v>
                </c:pt>
                <c:pt idx="1">
                  <c:v>2020-02</c:v>
                </c:pt>
                <c:pt idx="2">
                  <c:v>2020-03</c:v>
                </c:pt>
                <c:pt idx="3">
                  <c:v>2020-04</c:v>
                </c:pt>
                <c:pt idx="4">
                  <c:v>2020-05</c:v>
                </c:pt>
                <c:pt idx="5">
                  <c:v>2020-06</c:v>
                </c:pt>
                <c:pt idx="6">
                  <c:v>2020-07</c:v>
                </c:pt>
                <c:pt idx="7">
                  <c:v>2020-08</c:v>
                </c:pt>
                <c:pt idx="8">
                  <c:v>2020-09</c:v>
                </c:pt>
                <c:pt idx="9">
                  <c:v>2020-10</c:v>
                </c:pt>
                <c:pt idx="10">
                  <c:v>2020-11</c:v>
                </c:pt>
                <c:pt idx="11">
                  <c:v>2020-12</c:v>
                </c:pt>
                <c:pt idx="12">
                  <c:v>2021-01</c:v>
                </c:pt>
                <c:pt idx="13">
                  <c:v>2021-02</c:v>
                </c:pt>
                <c:pt idx="14">
                  <c:v>2021-03</c:v>
                </c:pt>
                <c:pt idx="15">
                  <c:v>2021-04</c:v>
                </c:pt>
                <c:pt idx="16">
                  <c:v>2021-05</c:v>
                </c:pt>
                <c:pt idx="17">
                  <c:v>2021-06</c:v>
                </c:pt>
                <c:pt idx="18">
                  <c:v>2021-07</c:v>
                </c:pt>
                <c:pt idx="19">
                  <c:v>2021-08</c:v>
                </c:pt>
                <c:pt idx="20">
                  <c:v>2021-09</c:v>
                </c:pt>
                <c:pt idx="21">
                  <c:v>2021-10</c:v>
                </c:pt>
                <c:pt idx="22">
                  <c:v>2021-11</c:v>
                </c:pt>
              </c:strCache>
            </c:strRef>
          </c:cat>
          <c:val>
            <c:numRef>
              <c:f>Death!$B$17:$X$17</c:f>
              <c:numCache>
                <c:formatCode>0.000%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1.2315270935960591E-3</c:v>
                </c:pt>
                <c:pt idx="3">
                  <c:v>1.4290818149339049E-3</c:v>
                </c:pt>
                <c:pt idx="4">
                  <c:v>1.8601190476190475E-3</c:v>
                </c:pt>
                <c:pt idx="5">
                  <c:v>8.2259391280504524E-4</c:v>
                </c:pt>
                <c:pt idx="6">
                  <c:v>1.2217470983506415E-3</c:v>
                </c:pt>
                <c:pt idx="7">
                  <c:v>4.9188391539596653E-4</c:v>
                </c:pt>
                <c:pt idx="8">
                  <c:v>1.3297872340425532E-3</c:v>
                </c:pt>
                <c:pt idx="9">
                  <c:v>3.7105751391465676E-4</c:v>
                </c:pt>
                <c:pt idx="10">
                  <c:v>4.3643108480401519E-4</c:v>
                </c:pt>
                <c:pt idx="11">
                  <c:v>6.7554043234587674E-4</c:v>
                </c:pt>
                <c:pt idx="12">
                  <c:v>4.5470046606797772E-4</c:v>
                </c:pt>
                <c:pt idx="13">
                  <c:v>7.2493786246893128E-4</c:v>
                </c:pt>
                <c:pt idx="14">
                  <c:v>6.9140354920488594E-4</c:v>
                </c:pt>
                <c:pt idx="15">
                  <c:v>1.270513499205929E-3</c:v>
                </c:pt>
                <c:pt idx="16">
                  <c:v>1.9788918205804751E-3</c:v>
                </c:pt>
                <c:pt idx="17">
                  <c:v>2.2607385079125848E-3</c:v>
                </c:pt>
                <c:pt idx="18">
                  <c:v>8.2850041425020708E-4</c:v>
                </c:pt>
                <c:pt idx="19">
                  <c:v>1.0225529739248992E-3</c:v>
                </c:pt>
                <c:pt idx="20">
                  <c:v>1.6370289529434423E-3</c:v>
                </c:pt>
                <c:pt idx="21">
                  <c:v>2.7296163372592629E-3</c:v>
                </c:pt>
                <c:pt idx="22">
                  <c:v>1.0622374583554633E-3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710-4556-8447-1C3DF27366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1673216"/>
        <c:axId val="1451666976"/>
      </c:lineChart>
      <c:catAx>
        <c:axId val="1451673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1666976"/>
        <c:crosses val="autoZero"/>
        <c:auto val="1"/>
        <c:lblAlgn val="ctr"/>
        <c:lblOffset val="100"/>
        <c:noMultiLvlLbl val="0"/>
      </c:catAx>
      <c:valAx>
        <c:axId val="145166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1673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3174</xdr:colOff>
      <xdr:row>11</xdr:row>
      <xdr:rowOff>161924</xdr:rowOff>
    </xdr:from>
    <xdr:to>
      <xdr:col>61</xdr:col>
      <xdr:colOff>25399</xdr:colOff>
      <xdr:row>51</xdr:row>
      <xdr:rowOff>63499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E6F4A8-7F31-4C31-9246-E0BAFA0BD3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8</xdr:col>
      <xdr:colOff>95250</xdr:colOff>
      <xdr:row>10</xdr:row>
      <xdr:rowOff>12700</xdr:rowOff>
    </xdr:from>
    <xdr:ext cx="4005392" cy="26456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F4DE839C-E7BD-48DD-88FC-CE86DD7F7CD4}"/>
            </a:ext>
          </a:extLst>
        </xdr:cNvPr>
        <xdr:cNvSpPr txBox="1"/>
      </xdr:nvSpPr>
      <xdr:spPr>
        <a:xfrm>
          <a:off x="4076700" y="1854200"/>
          <a:ext cx="4005392" cy="264560"/>
        </a:xfrm>
        <a:prstGeom prst="rect">
          <a:avLst/>
        </a:prstGeom>
        <a:solidFill>
          <a:srgbClr val="FFC000"/>
        </a:solidFill>
        <a:ln w="25400"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Flu mortality rate (year=2018, pop=327.2M, deaths=80K):   0.024%</a:t>
          </a:r>
        </a:p>
      </xdr:txBody>
    </xdr:sp>
    <xdr:clientData/>
  </xdr:oneCellAnchor>
  <xdr:oneCellAnchor>
    <xdr:from>
      <xdr:col>27</xdr:col>
      <xdr:colOff>482600</xdr:colOff>
      <xdr:row>3</xdr:row>
      <xdr:rowOff>63500</xdr:rowOff>
    </xdr:from>
    <xdr:ext cx="3339056" cy="26456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DD4A0018-5691-4EEA-88F5-8E1B10CEB7D3}"/>
            </a:ext>
          </a:extLst>
        </xdr:cNvPr>
        <xdr:cNvSpPr txBox="1"/>
      </xdr:nvSpPr>
      <xdr:spPr>
        <a:xfrm>
          <a:off x="15233650" y="615950"/>
          <a:ext cx="3339056" cy="26456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25400"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The yellow values are wrong</a:t>
          </a:r>
          <a:r>
            <a:rPr lang="en-US" sz="1100" baseline="0"/>
            <a:t> as listed on the web page.</a:t>
          </a:r>
          <a:endParaRPr lang="en-US" sz="1100"/>
        </a:p>
      </xdr:txBody>
    </xdr:sp>
    <xdr:clientData/>
  </xdr:oneCellAnchor>
  <xdr:oneCellAnchor>
    <xdr:from>
      <xdr:col>27</xdr:col>
      <xdr:colOff>342900</xdr:colOff>
      <xdr:row>8</xdr:row>
      <xdr:rowOff>88900</xdr:rowOff>
    </xdr:from>
    <xdr:ext cx="5840189" cy="264560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89A9EE88-1876-4BAB-BC83-CB7B4ED7610E}"/>
            </a:ext>
          </a:extLst>
        </xdr:cNvPr>
        <xdr:cNvSpPr txBox="1"/>
      </xdr:nvSpPr>
      <xdr:spPr>
        <a:xfrm>
          <a:off x="15093950" y="1562100"/>
          <a:ext cx="5840189" cy="26456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25400"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The totals agree, but the subtotals from the web page don't add up to the</a:t>
          </a:r>
          <a:r>
            <a:rPr lang="en-US" sz="1100" baseline="0"/>
            <a:t> total from the web page.</a:t>
          </a:r>
          <a:endParaRPr lang="en-US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216193</xdr:colOff>
      <xdr:row>51</xdr:row>
      <xdr:rowOff>102088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45B99F3-6993-4C20-BCC1-5F97BFBA61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702593" cy="9493738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25</xdr:col>
      <xdr:colOff>317504</xdr:colOff>
      <xdr:row>15</xdr:row>
      <xdr:rowOff>127000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5222365-9227-4891-85AD-D500BC6A8B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0" y="0"/>
          <a:ext cx="9461504" cy="2889250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ew_file_InfectedDataRaw_1" connectionId="3" xr16:uid="{130074AD-3368-4210-8E2D-F952CCA46FA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ew_file_HospitalDataRaw_1" connectionId="2" xr16:uid="{4B4117EF-1840-4836-909B-49B0A1F7A659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ew_file_DeathDataRaw_1" connectionId="1" xr16:uid="{5B46777E-EB3B-45B5-B9B7-E2D7BCD3B216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77950B-2AC8-46D1-A34F-57FA309CB9A4}">
  <dimension ref="A1:AA39"/>
  <sheetViews>
    <sheetView tabSelected="1" workbookViewId="0"/>
  </sheetViews>
  <sheetFormatPr defaultRowHeight="14.5" x14ac:dyDescent="0.35"/>
  <cols>
    <col min="1" max="1" width="2.81640625" bestFit="1" customWidth="1"/>
    <col min="2" max="24" width="7.453125" bestFit="1" customWidth="1"/>
    <col min="27" max="27" width="12.453125" bestFit="1" customWidth="1"/>
  </cols>
  <sheetData>
    <row r="1" spans="1:27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s="5" t="s">
        <v>23</v>
      </c>
      <c r="Z1" s="6" t="s">
        <v>34</v>
      </c>
      <c r="AA1" s="5" t="s">
        <v>24</v>
      </c>
    </row>
    <row r="2" spans="1:27" x14ac:dyDescent="0.35">
      <c r="A2">
        <v>10</v>
      </c>
      <c r="B2">
        <v>10</v>
      </c>
      <c r="C2">
        <v>10</v>
      </c>
      <c r="D2">
        <v>143</v>
      </c>
      <c r="E2">
        <v>529</v>
      </c>
      <c r="F2">
        <v>1172</v>
      </c>
      <c r="G2">
        <v>2264</v>
      </c>
      <c r="H2">
        <v>4814</v>
      </c>
      <c r="I2">
        <v>5365</v>
      </c>
      <c r="J2">
        <v>5812</v>
      </c>
      <c r="K2">
        <v>9277</v>
      </c>
      <c r="L2">
        <v>28995</v>
      </c>
      <c r="M2">
        <v>29973</v>
      </c>
      <c r="N2">
        <v>26701</v>
      </c>
      <c r="O2">
        <v>11237</v>
      </c>
      <c r="P2">
        <v>9056</v>
      </c>
      <c r="Q2">
        <v>10802</v>
      </c>
      <c r="R2">
        <v>5605</v>
      </c>
      <c r="S2">
        <v>1326</v>
      </c>
      <c r="T2">
        <v>4055</v>
      </c>
      <c r="U2">
        <v>27035</v>
      </c>
      <c r="V2">
        <v>51514</v>
      </c>
      <c r="W2">
        <v>28662</v>
      </c>
      <c r="X2">
        <v>26580</v>
      </c>
      <c r="Y2">
        <f t="shared" ref="Y2:Y9" si="0">SUM(B2:X2)</f>
        <v>290937</v>
      </c>
      <c r="Z2">
        <v>290937</v>
      </c>
      <c r="AA2">
        <f t="shared" ref="AA2:AA9" si="1">Y2-Z2</f>
        <v>0</v>
      </c>
    </row>
    <row r="3" spans="1:27" x14ac:dyDescent="0.35">
      <c r="A3">
        <v>20</v>
      </c>
      <c r="B3">
        <v>12</v>
      </c>
      <c r="C3">
        <v>14</v>
      </c>
      <c r="D3">
        <v>699</v>
      </c>
      <c r="E3">
        <v>2158</v>
      </c>
      <c r="F3">
        <v>2629</v>
      </c>
      <c r="G3">
        <v>4969</v>
      </c>
      <c r="H3">
        <v>9803</v>
      </c>
      <c r="I3">
        <v>7201</v>
      </c>
      <c r="J3">
        <v>7562</v>
      </c>
      <c r="K3">
        <v>13342</v>
      </c>
      <c r="L3">
        <v>43085</v>
      </c>
      <c r="M3">
        <v>43877</v>
      </c>
      <c r="N3">
        <v>31194</v>
      </c>
      <c r="O3">
        <v>10999</v>
      </c>
      <c r="P3">
        <v>10425</v>
      </c>
      <c r="Q3">
        <v>10511</v>
      </c>
      <c r="R3">
        <v>5228</v>
      </c>
      <c r="S3">
        <v>1332</v>
      </c>
      <c r="T3">
        <v>4186</v>
      </c>
      <c r="U3">
        <v>19212</v>
      </c>
      <c r="V3">
        <v>29511</v>
      </c>
      <c r="W3">
        <v>18292</v>
      </c>
      <c r="X3">
        <v>18893</v>
      </c>
      <c r="Y3">
        <f t="shared" si="0"/>
        <v>295134</v>
      </c>
      <c r="Z3">
        <v>295134</v>
      </c>
      <c r="AA3">
        <f t="shared" si="1"/>
        <v>0</v>
      </c>
    </row>
    <row r="4" spans="1:27" x14ac:dyDescent="0.35">
      <c r="A4">
        <v>30</v>
      </c>
      <c r="B4">
        <v>23</v>
      </c>
      <c r="C4">
        <v>25</v>
      </c>
      <c r="D4">
        <v>811</v>
      </c>
      <c r="E4">
        <v>2795</v>
      </c>
      <c r="F4">
        <v>2683</v>
      </c>
      <c r="G4">
        <v>3644</v>
      </c>
      <c r="H4">
        <v>6540</v>
      </c>
      <c r="I4">
        <v>4064</v>
      </c>
      <c r="J4">
        <v>3755</v>
      </c>
      <c r="K4">
        <v>10776</v>
      </c>
      <c r="L4">
        <v>36645</v>
      </c>
      <c r="M4">
        <v>39941</v>
      </c>
      <c r="N4">
        <v>26379</v>
      </c>
      <c r="O4">
        <v>9649</v>
      </c>
      <c r="P4">
        <v>8672</v>
      </c>
      <c r="Q4">
        <v>9433</v>
      </c>
      <c r="R4">
        <v>4539</v>
      </c>
      <c r="S4">
        <v>1324</v>
      </c>
      <c r="T4">
        <v>3618</v>
      </c>
      <c r="U4">
        <v>17585</v>
      </c>
      <c r="V4">
        <v>31103</v>
      </c>
      <c r="W4">
        <v>19729</v>
      </c>
      <c r="X4">
        <v>20689</v>
      </c>
      <c r="Y4">
        <f t="shared" si="0"/>
        <v>264422</v>
      </c>
      <c r="Z4">
        <v>264422</v>
      </c>
      <c r="AA4">
        <f t="shared" si="1"/>
        <v>0</v>
      </c>
    </row>
    <row r="5" spans="1:27" x14ac:dyDescent="0.35">
      <c r="A5">
        <v>40</v>
      </c>
      <c r="B5">
        <v>25</v>
      </c>
      <c r="C5">
        <v>40</v>
      </c>
      <c r="D5">
        <v>919</v>
      </c>
      <c r="E5">
        <v>2794</v>
      </c>
      <c r="F5">
        <v>2395</v>
      </c>
      <c r="G5">
        <v>2747</v>
      </c>
      <c r="H5">
        <v>5519</v>
      </c>
      <c r="I5">
        <v>3970</v>
      </c>
      <c r="J5">
        <v>3355</v>
      </c>
      <c r="K5">
        <v>10598</v>
      </c>
      <c r="L5">
        <v>36326</v>
      </c>
      <c r="M5">
        <v>38273</v>
      </c>
      <c r="N5">
        <v>25070</v>
      </c>
      <c r="O5">
        <v>9360</v>
      </c>
      <c r="P5">
        <v>7464</v>
      </c>
      <c r="Q5">
        <v>7555</v>
      </c>
      <c r="R5">
        <v>3828</v>
      </c>
      <c r="S5">
        <v>1064</v>
      </c>
      <c r="T5">
        <v>3055</v>
      </c>
      <c r="U5">
        <v>14312</v>
      </c>
      <c r="V5">
        <v>25215</v>
      </c>
      <c r="W5">
        <v>16700</v>
      </c>
      <c r="X5">
        <v>17246</v>
      </c>
      <c r="Y5">
        <f t="shared" si="0"/>
        <v>237830</v>
      </c>
      <c r="Z5">
        <v>237830</v>
      </c>
      <c r="AA5">
        <f t="shared" si="1"/>
        <v>0</v>
      </c>
    </row>
    <row r="6" spans="1:27" x14ac:dyDescent="0.35">
      <c r="A6">
        <v>50</v>
      </c>
      <c r="B6">
        <v>27</v>
      </c>
      <c r="C6">
        <v>39</v>
      </c>
      <c r="D6">
        <v>1210</v>
      </c>
      <c r="E6">
        <v>2823</v>
      </c>
      <c r="F6">
        <v>2371</v>
      </c>
      <c r="G6">
        <v>2563</v>
      </c>
      <c r="H6">
        <v>5730</v>
      </c>
      <c r="I6">
        <v>4205</v>
      </c>
      <c r="J6">
        <v>3784</v>
      </c>
      <c r="K6">
        <v>12273</v>
      </c>
      <c r="L6">
        <v>38707</v>
      </c>
      <c r="M6">
        <v>39784</v>
      </c>
      <c r="N6">
        <v>25974</v>
      </c>
      <c r="O6">
        <v>9123</v>
      </c>
      <c r="P6">
        <v>7519</v>
      </c>
      <c r="Q6">
        <v>6697</v>
      </c>
      <c r="R6">
        <v>3419</v>
      </c>
      <c r="S6">
        <v>997</v>
      </c>
      <c r="T6">
        <v>2563</v>
      </c>
      <c r="U6">
        <v>12616</v>
      </c>
      <c r="V6">
        <v>21572</v>
      </c>
      <c r="W6">
        <v>15626</v>
      </c>
      <c r="X6">
        <v>16115</v>
      </c>
      <c r="Y6">
        <f t="shared" si="0"/>
        <v>235737</v>
      </c>
      <c r="Z6">
        <v>235737</v>
      </c>
      <c r="AA6">
        <f t="shared" si="1"/>
        <v>0</v>
      </c>
    </row>
    <row r="7" spans="1:27" x14ac:dyDescent="0.35">
      <c r="A7">
        <v>60</v>
      </c>
      <c r="B7">
        <v>21</v>
      </c>
      <c r="C7">
        <v>37</v>
      </c>
      <c r="D7">
        <v>1053</v>
      </c>
      <c r="E7">
        <v>2286</v>
      </c>
      <c r="F7">
        <v>1785</v>
      </c>
      <c r="G7">
        <v>1787</v>
      </c>
      <c r="H7">
        <v>4098</v>
      </c>
      <c r="I7">
        <v>3155</v>
      </c>
      <c r="J7">
        <v>3051</v>
      </c>
      <c r="K7">
        <v>9481</v>
      </c>
      <c r="L7">
        <v>30579</v>
      </c>
      <c r="M7">
        <v>31785</v>
      </c>
      <c r="N7">
        <v>20149</v>
      </c>
      <c r="O7">
        <v>6975</v>
      </c>
      <c r="P7">
        <v>4684</v>
      </c>
      <c r="Q7">
        <v>4110</v>
      </c>
      <c r="R7">
        <v>2209</v>
      </c>
      <c r="S7">
        <v>742</v>
      </c>
      <c r="T7">
        <v>1915</v>
      </c>
      <c r="U7">
        <v>9377</v>
      </c>
      <c r="V7">
        <v>16712</v>
      </c>
      <c r="W7">
        <v>12463</v>
      </c>
      <c r="X7">
        <v>12564</v>
      </c>
      <c r="Y7">
        <f t="shared" si="0"/>
        <v>181018</v>
      </c>
      <c r="Z7">
        <v>181018</v>
      </c>
      <c r="AA7">
        <f t="shared" si="1"/>
        <v>0</v>
      </c>
    </row>
    <row r="8" spans="1:27" x14ac:dyDescent="0.35">
      <c r="A8">
        <v>70</v>
      </c>
      <c r="B8">
        <v>12</v>
      </c>
      <c r="C8">
        <v>19</v>
      </c>
      <c r="D8">
        <v>587</v>
      </c>
      <c r="E8">
        <v>1563</v>
      </c>
      <c r="F8">
        <v>1224</v>
      </c>
      <c r="G8">
        <v>1119</v>
      </c>
      <c r="H8">
        <v>2318</v>
      </c>
      <c r="I8">
        <v>2098</v>
      </c>
      <c r="J8">
        <v>2086</v>
      </c>
      <c r="K8">
        <v>5869</v>
      </c>
      <c r="L8">
        <v>17657</v>
      </c>
      <c r="M8">
        <v>18797</v>
      </c>
      <c r="N8">
        <v>11375</v>
      </c>
      <c r="O8">
        <v>3564</v>
      </c>
      <c r="P8">
        <v>1791</v>
      </c>
      <c r="Q8">
        <v>1773</v>
      </c>
      <c r="R8">
        <v>1043</v>
      </c>
      <c r="S8">
        <v>388</v>
      </c>
      <c r="T8">
        <v>1075</v>
      </c>
      <c r="U8">
        <v>5190</v>
      </c>
      <c r="V8">
        <v>9365</v>
      </c>
      <c r="W8">
        <v>7160</v>
      </c>
      <c r="X8">
        <v>6511</v>
      </c>
      <c r="Y8">
        <f t="shared" si="0"/>
        <v>102584</v>
      </c>
      <c r="Z8">
        <v>102584</v>
      </c>
      <c r="AA8">
        <f t="shared" si="1"/>
        <v>0</v>
      </c>
    </row>
    <row r="9" spans="1:27" x14ac:dyDescent="0.35">
      <c r="A9">
        <v>80</v>
      </c>
      <c r="B9">
        <v>5</v>
      </c>
      <c r="C9">
        <v>3</v>
      </c>
      <c r="D9">
        <v>376</v>
      </c>
      <c r="E9">
        <v>2012</v>
      </c>
      <c r="F9">
        <v>1667</v>
      </c>
      <c r="G9">
        <v>919</v>
      </c>
      <c r="H9">
        <v>1664</v>
      </c>
      <c r="I9">
        <v>1713</v>
      </c>
      <c r="J9">
        <v>1686</v>
      </c>
      <c r="K9">
        <v>4148</v>
      </c>
      <c r="L9">
        <v>12944</v>
      </c>
      <c r="M9">
        <v>14820</v>
      </c>
      <c r="N9">
        <v>7512</v>
      </c>
      <c r="O9">
        <v>1785</v>
      </c>
      <c r="P9">
        <v>789</v>
      </c>
      <c r="Q9">
        <v>931</v>
      </c>
      <c r="R9">
        <v>633</v>
      </c>
      <c r="S9">
        <v>225</v>
      </c>
      <c r="T9">
        <v>489</v>
      </c>
      <c r="U9">
        <v>2724</v>
      </c>
      <c r="V9">
        <v>5000</v>
      </c>
      <c r="W9">
        <v>4281</v>
      </c>
      <c r="X9">
        <v>3753</v>
      </c>
      <c r="Y9">
        <f t="shared" si="0"/>
        <v>70079</v>
      </c>
      <c r="Z9">
        <v>70079</v>
      </c>
      <c r="AA9">
        <f t="shared" si="1"/>
        <v>0</v>
      </c>
    </row>
    <row r="10" spans="1:27" x14ac:dyDescent="0.35">
      <c r="X10" t="s">
        <v>23</v>
      </c>
      <c r="Y10">
        <f>SUM(Y2:Y9)</f>
        <v>1677741</v>
      </c>
      <c r="Z10">
        <f>SUM(Z2:Z9)</f>
        <v>1677741</v>
      </c>
      <c r="AA10">
        <f>Y10-Z10</f>
        <v>0</v>
      </c>
    </row>
    <row r="11" spans="1:27" x14ac:dyDescent="0.35">
      <c r="X11" t="s">
        <v>24</v>
      </c>
      <c r="AA11" s="7">
        <f>AA10/Z10</f>
        <v>0</v>
      </c>
    </row>
    <row r="13" spans="1:27" x14ac:dyDescent="0.35">
      <c r="Y13">
        <v>1677741</v>
      </c>
    </row>
    <row r="39" spans="23:23" x14ac:dyDescent="0.35">
      <c r="W39" s="5"/>
    </row>
  </sheetData>
  <conditionalFormatting sqref="AA2:AA9">
    <cfRule type="cellIs" dxfId="5" priority="1" operator="not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2E111-62A4-4248-B343-3FB48774AD96}">
  <dimension ref="A1:AA21"/>
  <sheetViews>
    <sheetView workbookViewId="0">
      <selection sqref="A1:X9"/>
    </sheetView>
  </sheetViews>
  <sheetFormatPr defaultRowHeight="14.5" x14ac:dyDescent="0.35"/>
  <cols>
    <col min="1" max="1" width="2.81640625" bestFit="1" customWidth="1"/>
    <col min="2" max="24" width="7.453125" bestFit="1" customWidth="1"/>
  </cols>
  <sheetData>
    <row r="1" spans="1:27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s="4" t="s">
        <v>23</v>
      </c>
      <c r="Z1" s="6" t="s">
        <v>34</v>
      </c>
      <c r="AA1" t="s">
        <v>24</v>
      </c>
    </row>
    <row r="2" spans="1:27" x14ac:dyDescent="0.35">
      <c r="A2">
        <v>10</v>
      </c>
      <c r="B2">
        <v>0</v>
      </c>
      <c r="C2">
        <v>0</v>
      </c>
      <c r="D2">
        <v>12</v>
      </c>
      <c r="E2">
        <v>22</v>
      </c>
      <c r="F2">
        <v>62</v>
      </c>
      <c r="G2">
        <v>58</v>
      </c>
      <c r="H2">
        <v>87</v>
      </c>
      <c r="I2">
        <v>61</v>
      </c>
      <c r="J2">
        <v>74</v>
      </c>
      <c r="K2">
        <v>110</v>
      </c>
      <c r="L2">
        <v>225</v>
      </c>
      <c r="M2">
        <v>233</v>
      </c>
      <c r="N2">
        <v>215</v>
      </c>
      <c r="O2">
        <v>91</v>
      </c>
      <c r="P2">
        <v>106</v>
      </c>
      <c r="Q2">
        <v>132</v>
      </c>
      <c r="R2">
        <v>92</v>
      </c>
      <c r="S2">
        <v>35</v>
      </c>
      <c r="T2">
        <v>65</v>
      </c>
      <c r="U2">
        <v>214</v>
      </c>
      <c r="V2">
        <v>469</v>
      </c>
      <c r="W2">
        <v>273</v>
      </c>
      <c r="X2">
        <v>191</v>
      </c>
      <c r="Y2">
        <f>SUM(B2:X2)</f>
        <v>2827</v>
      </c>
      <c r="Z2">
        <v>2827</v>
      </c>
      <c r="AA2">
        <f t="shared" ref="AA2:AA9" si="0">Y2-Z2</f>
        <v>0</v>
      </c>
    </row>
    <row r="3" spans="1:27" x14ac:dyDescent="0.35">
      <c r="A3">
        <v>20</v>
      </c>
      <c r="B3">
        <v>0</v>
      </c>
      <c r="C3">
        <v>1</v>
      </c>
      <c r="D3">
        <v>49</v>
      </c>
      <c r="E3">
        <v>91</v>
      </c>
      <c r="F3">
        <v>129</v>
      </c>
      <c r="G3">
        <v>156</v>
      </c>
      <c r="H3">
        <v>186</v>
      </c>
      <c r="I3">
        <v>116</v>
      </c>
      <c r="J3">
        <v>95</v>
      </c>
      <c r="K3">
        <v>154</v>
      </c>
      <c r="L3">
        <v>374</v>
      </c>
      <c r="M3">
        <v>346</v>
      </c>
      <c r="N3">
        <v>268</v>
      </c>
      <c r="O3">
        <v>116</v>
      </c>
      <c r="P3">
        <v>148</v>
      </c>
      <c r="Q3">
        <v>216</v>
      </c>
      <c r="R3">
        <v>143</v>
      </c>
      <c r="S3">
        <v>61</v>
      </c>
      <c r="T3">
        <v>85</v>
      </c>
      <c r="U3">
        <v>300</v>
      </c>
      <c r="V3">
        <v>351</v>
      </c>
      <c r="W3">
        <v>256</v>
      </c>
      <c r="X3">
        <v>182</v>
      </c>
      <c r="Y3">
        <f t="shared" ref="Y3:Y9" si="1">SUM(B3:X3)</f>
        <v>3823</v>
      </c>
      <c r="Z3">
        <v>3823</v>
      </c>
      <c r="AA3">
        <f t="shared" si="0"/>
        <v>0</v>
      </c>
    </row>
    <row r="4" spans="1:27" x14ac:dyDescent="0.35">
      <c r="A4">
        <v>30</v>
      </c>
      <c r="B4">
        <v>0</v>
      </c>
      <c r="C4">
        <v>3</v>
      </c>
      <c r="D4">
        <v>117</v>
      </c>
      <c r="E4">
        <v>140</v>
      </c>
      <c r="F4">
        <v>174</v>
      </c>
      <c r="G4">
        <v>168</v>
      </c>
      <c r="H4">
        <v>249</v>
      </c>
      <c r="I4">
        <v>133</v>
      </c>
      <c r="J4">
        <v>114</v>
      </c>
      <c r="K4">
        <v>234</v>
      </c>
      <c r="L4">
        <v>506</v>
      </c>
      <c r="M4">
        <v>449</v>
      </c>
      <c r="N4">
        <v>288</v>
      </c>
      <c r="O4">
        <v>155</v>
      </c>
      <c r="P4">
        <v>228</v>
      </c>
      <c r="Q4">
        <v>292</v>
      </c>
      <c r="R4">
        <v>158</v>
      </c>
      <c r="S4">
        <v>71</v>
      </c>
      <c r="T4">
        <v>147</v>
      </c>
      <c r="U4">
        <v>433</v>
      </c>
      <c r="V4">
        <v>675</v>
      </c>
      <c r="W4">
        <v>408</v>
      </c>
      <c r="X4">
        <v>311</v>
      </c>
      <c r="Y4">
        <f t="shared" si="1"/>
        <v>5453</v>
      </c>
      <c r="Z4">
        <v>5453</v>
      </c>
      <c r="AA4">
        <f t="shared" si="0"/>
        <v>0</v>
      </c>
    </row>
    <row r="5" spans="1:27" x14ac:dyDescent="0.35">
      <c r="A5">
        <v>40</v>
      </c>
      <c r="B5">
        <v>0</v>
      </c>
      <c r="C5">
        <v>0</v>
      </c>
      <c r="D5">
        <v>187</v>
      </c>
      <c r="E5">
        <v>255</v>
      </c>
      <c r="F5">
        <v>240</v>
      </c>
      <c r="G5">
        <v>186</v>
      </c>
      <c r="H5">
        <v>313</v>
      </c>
      <c r="I5">
        <v>217</v>
      </c>
      <c r="J5">
        <v>144</v>
      </c>
      <c r="K5">
        <v>380</v>
      </c>
      <c r="L5">
        <v>799</v>
      </c>
      <c r="M5">
        <v>710</v>
      </c>
      <c r="N5">
        <v>476</v>
      </c>
      <c r="O5">
        <v>278</v>
      </c>
      <c r="P5">
        <v>286</v>
      </c>
      <c r="Q5">
        <v>368</v>
      </c>
      <c r="R5">
        <v>251</v>
      </c>
      <c r="S5">
        <v>81</v>
      </c>
      <c r="T5">
        <v>194</v>
      </c>
      <c r="U5">
        <v>562</v>
      </c>
      <c r="V5">
        <v>892</v>
      </c>
      <c r="W5">
        <v>560</v>
      </c>
      <c r="X5">
        <v>394</v>
      </c>
      <c r="Y5">
        <f t="shared" si="1"/>
        <v>7773</v>
      </c>
      <c r="Z5">
        <v>7773</v>
      </c>
      <c r="AA5">
        <f t="shared" si="0"/>
        <v>0</v>
      </c>
    </row>
    <row r="6" spans="1:27" x14ac:dyDescent="0.35">
      <c r="A6">
        <v>50</v>
      </c>
      <c r="B6">
        <v>0</v>
      </c>
      <c r="C6">
        <v>3</v>
      </c>
      <c r="D6">
        <v>343</v>
      </c>
      <c r="E6">
        <v>509</v>
      </c>
      <c r="F6">
        <v>378</v>
      </c>
      <c r="G6">
        <v>353</v>
      </c>
      <c r="H6">
        <v>543</v>
      </c>
      <c r="I6">
        <v>310</v>
      </c>
      <c r="J6">
        <v>290</v>
      </c>
      <c r="K6">
        <v>689</v>
      </c>
      <c r="L6">
        <v>1502</v>
      </c>
      <c r="M6">
        <v>1378</v>
      </c>
      <c r="N6">
        <v>853</v>
      </c>
      <c r="O6">
        <v>391</v>
      </c>
      <c r="P6">
        <v>495</v>
      </c>
      <c r="Q6">
        <v>638</v>
      </c>
      <c r="R6">
        <v>373</v>
      </c>
      <c r="S6">
        <v>140</v>
      </c>
      <c r="T6">
        <v>254</v>
      </c>
      <c r="U6">
        <v>859</v>
      </c>
      <c r="V6">
        <v>1275</v>
      </c>
      <c r="W6">
        <v>983</v>
      </c>
      <c r="X6">
        <v>696</v>
      </c>
      <c r="Y6">
        <f t="shared" si="1"/>
        <v>13255</v>
      </c>
      <c r="Z6">
        <v>13255</v>
      </c>
      <c r="AA6">
        <f t="shared" si="0"/>
        <v>0</v>
      </c>
    </row>
    <row r="7" spans="1:27" x14ac:dyDescent="0.35">
      <c r="A7">
        <v>60</v>
      </c>
      <c r="B7">
        <v>1</v>
      </c>
      <c r="C7">
        <v>7</v>
      </c>
      <c r="D7">
        <v>446</v>
      </c>
      <c r="E7">
        <v>627</v>
      </c>
      <c r="F7">
        <v>437</v>
      </c>
      <c r="G7">
        <v>368</v>
      </c>
      <c r="H7">
        <v>716</v>
      </c>
      <c r="I7">
        <v>472</v>
      </c>
      <c r="J7">
        <v>432</v>
      </c>
      <c r="K7">
        <v>1066</v>
      </c>
      <c r="L7">
        <v>2453</v>
      </c>
      <c r="M7">
        <v>2333</v>
      </c>
      <c r="N7">
        <v>1431</v>
      </c>
      <c r="O7">
        <v>664</v>
      </c>
      <c r="P7">
        <v>548</v>
      </c>
      <c r="Q7">
        <v>681</v>
      </c>
      <c r="R7">
        <v>413</v>
      </c>
      <c r="S7">
        <v>137</v>
      </c>
      <c r="T7">
        <v>292</v>
      </c>
      <c r="U7">
        <v>995</v>
      </c>
      <c r="V7">
        <v>1643</v>
      </c>
      <c r="W7">
        <v>1159</v>
      </c>
      <c r="X7">
        <v>944</v>
      </c>
      <c r="Y7">
        <f t="shared" si="1"/>
        <v>18265</v>
      </c>
      <c r="Z7">
        <v>18265</v>
      </c>
      <c r="AA7">
        <f t="shared" si="0"/>
        <v>0</v>
      </c>
    </row>
    <row r="8" spans="1:27" x14ac:dyDescent="0.35">
      <c r="A8">
        <v>70</v>
      </c>
      <c r="B8">
        <v>1</v>
      </c>
      <c r="C8">
        <v>2</v>
      </c>
      <c r="D8">
        <v>339</v>
      </c>
      <c r="E8">
        <v>564</v>
      </c>
      <c r="F8">
        <v>407</v>
      </c>
      <c r="G8">
        <v>383</v>
      </c>
      <c r="H8">
        <v>638</v>
      </c>
      <c r="I8">
        <v>535</v>
      </c>
      <c r="J8">
        <v>560</v>
      </c>
      <c r="K8">
        <v>1271</v>
      </c>
      <c r="L8">
        <v>2919</v>
      </c>
      <c r="M8">
        <v>2724</v>
      </c>
      <c r="N8">
        <v>1631</v>
      </c>
      <c r="O8">
        <v>632</v>
      </c>
      <c r="P8">
        <v>433</v>
      </c>
      <c r="Q8">
        <v>435</v>
      </c>
      <c r="R8">
        <v>313</v>
      </c>
      <c r="S8">
        <v>125</v>
      </c>
      <c r="T8">
        <v>263</v>
      </c>
      <c r="U8">
        <v>909</v>
      </c>
      <c r="V8">
        <v>1364</v>
      </c>
      <c r="W8">
        <v>1088</v>
      </c>
      <c r="X8">
        <v>906</v>
      </c>
      <c r="Y8">
        <f t="shared" si="1"/>
        <v>18442</v>
      </c>
      <c r="Z8">
        <v>18442</v>
      </c>
      <c r="AA8">
        <f t="shared" si="0"/>
        <v>0</v>
      </c>
    </row>
    <row r="9" spans="1:27" x14ac:dyDescent="0.35">
      <c r="A9">
        <v>80</v>
      </c>
      <c r="B9">
        <v>0</v>
      </c>
      <c r="C9">
        <v>0</v>
      </c>
      <c r="D9">
        <v>249</v>
      </c>
      <c r="E9">
        <v>586</v>
      </c>
      <c r="F9">
        <v>483</v>
      </c>
      <c r="G9">
        <v>278</v>
      </c>
      <c r="H9">
        <v>542</v>
      </c>
      <c r="I9">
        <v>485</v>
      </c>
      <c r="J9">
        <v>445</v>
      </c>
      <c r="K9">
        <v>1056</v>
      </c>
      <c r="L9">
        <v>2645</v>
      </c>
      <c r="M9">
        <v>2702</v>
      </c>
      <c r="N9">
        <v>1496</v>
      </c>
      <c r="O9">
        <v>453</v>
      </c>
      <c r="P9">
        <v>253</v>
      </c>
      <c r="Q9">
        <v>330</v>
      </c>
      <c r="R9">
        <v>217</v>
      </c>
      <c r="S9">
        <v>82</v>
      </c>
      <c r="T9">
        <v>148</v>
      </c>
      <c r="U9">
        <v>654</v>
      </c>
      <c r="V9">
        <v>1086</v>
      </c>
      <c r="W9">
        <v>947</v>
      </c>
      <c r="X9">
        <v>719</v>
      </c>
      <c r="Y9">
        <f t="shared" si="1"/>
        <v>15856</v>
      </c>
      <c r="Z9">
        <v>15856</v>
      </c>
      <c r="AA9">
        <f t="shared" si="0"/>
        <v>0</v>
      </c>
    </row>
    <row r="10" spans="1:27" x14ac:dyDescent="0.35">
      <c r="X10" t="s">
        <v>23</v>
      </c>
      <c r="Y10">
        <f>SUM(Y2:Y9)</f>
        <v>85694</v>
      </c>
      <c r="Z10">
        <v>85694</v>
      </c>
      <c r="AA10">
        <f>Y10-Z10</f>
        <v>0</v>
      </c>
    </row>
    <row r="11" spans="1:27" x14ac:dyDescent="0.35">
      <c r="AA11" s="7"/>
    </row>
    <row r="13" spans="1:27" x14ac:dyDescent="0.35">
      <c r="B13" t="str">
        <f t="shared" ref="B13:X13" si="2">B1</f>
        <v>2020-01</v>
      </c>
      <c r="C13" t="str">
        <f t="shared" si="2"/>
        <v>2020-02</v>
      </c>
      <c r="D13" t="str">
        <f t="shared" si="2"/>
        <v>2020-03</v>
      </c>
      <c r="E13" t="str">
        <f t="shared" si="2"/>
        <v>2020-04</v>
      </c>
      <c r="F13" t="str">
        <f t="shared" si="2"/>
        <v>2020-05</v>
      </c>
      <c r="G13" t="str">
        <f t="shared" si="2"/>
        <v>2020-06</v>
      </c>
      <c r="H13" t="str">
        <f t="shared" si="2"/>
        <v>2020-07</v>
      </c>
      <c r="I13" t="str">
        <f t="shared" si="2"/>
        <v>2020-08</v>
      </c>
      <c r="J13" t="str">
        <f t="shared" si="2"/>
        <v>2020-09</v>
      </c>
      <c r="K13" t="str">
        <f t="shared" si="2"/>
        <v>2020-10</v>
      </c>
      <c r="L13" t="str">
        <f t="shared" si="2"/>
        <v>2020-11</v>
      </c>
      <c r="M13" t="str">
        <f t="shared" si="2"/>
        <v>2020-12</v>
      </c>
      <c r="N13" t="str">
        <f t="shared" si="2"/>
        <v>2021-01</v>
      </c>
      <c r="O13" t="str">
        <f t="shared" si="2"/>
        <v>2021-02</v>
      </c>
      <c r="P13" t="str">
        <f t="shared" si="2"/>
        <v>2021-03</v>
      </c>
      <c r="Q13" t="str">
        <f t="shared" si="2"/>
        <v>2021-04</v>
      </c>
      <c r="R13" t="str">
        <f t="shared" si="2"/>
        <v>2021-05</v>
      </c>
      <c r="S13" t="str">
        <f t="shared" si="2"/>
        <v>2021-06</v>
      </c>
      <c r="T13" t="str">
        <f t="shared" si="2"/>
        <v>2021-07</v>
      </c>
      <c r="U13" t="str">
        <f t="shared" si="2"/>
        <v>2021-08</v>
      </c>
      <c r="V13" t="str">
        <f t="shared" si="2"/>
        <v>2021-09</v>
      </c>
      <c r="W13" t="str">
        <f t="shared" si="2"/>
        <v>2021-10</v>
      </c>
      <c r="X13" t="str">
        <f t="shared" si="2"/>
        <v>2021-11</v>
      </c>
    </row>
    <row r="14" spans="1:27" x14ac:dyDescent="0.35">
      <c r="A14" t="s">
        <v>26</v>
      </c>
      <c r="B14" s="1">
        <f>B2/(Infected!B2+B2)</f>
        <v>0</v>
      </c>
      <c r="C14" s="1">
        <f>C2/(Infected!C2+C2)</f>
        <v>0</v>
      </c>
      <c r="D14" s="1">
        <f>D2/(Infected!D2+D2)</f>
        <v>7.7419354838709681E-2</v>
      </c>
      <c r="E14" s="1">
        <f>E2/(Infected!E2+E2)</f>
        <v>3.9927404718693285E-2</v>
      </c>
      <c r="F14" s="1">
        <f>F2/(Infected!F2+F2)</f>
        <v>5.0243111831442464E-2</v>
      </c>
      <c r="G14" s="1">
        <f>G2/(Infected!G2+G2)</f>
        <v>2.4978466838931956E-2</v>
      </c>
      <c r="H14" s="1">
        <f>H2/(Infected!H2+H2)</f>
        <v>1.7751479289940829E-2</v>
      </c>
      <c r="I14" s="1">
        <f>I2/(Infected!I2+I2)</f>
        <v>1.124216734242536E-2</v>
      </c>
      <c r="J14" s="1">
        <f>J2/(Infected!J2+J2)</f>
        <v>1.2572205232755691E-2</v>
      </c>
      <c r="K14" s="1">
        <f>K2/(Infected!K2+K2)</f>
        <v>1.1718333865984873E-2</v>
      </c>
      <c r="L14" s="1">
        <f>L2/(Infected!L2+L2)</f>
        <v>7.7002053388090345E-3</v>
      </c>
      <c r="M14" s="1">
        <f>M2/(Infected!M2+M2)</f>
        <v>7.7136992650466791E-3</v>
      </c>
      <c r="N14" s="1">
        <f>N2/(Infected!N2+N2)</f>
        <v>7.9878139396641398E-3</v>
      </c>
      <c r="O14" s="1">
        <f>O2/(Infected!O2+O2)</f>
        <v>8.0331920903954808E-3</v>
      </c>
      <c r="P14" s="1">
        <f>P2/(Infected!P2+P2)</f>
        <v>1.1569526304300371E-2</v>
      </c>
      <c r="Q14" s="1">
        <f>Q2/(Infected!Q2+Q2)</f>
        <v>1.2072434607645875E-2</v>
      </c>
      <c r="R14" s="1">
        <f>R2/(Infected!R2+R2)</f>
        <v>1.614885027207302E-2</v>
      </c>
      <c r="S14" s="1">
        <f>S2/(Infected!S2+S2)</f>
        <v>2.5716385011021307E-2</v>
      </c>
      <c r="T14" s="1">
        <f>T2/(Infected!T2+T2)</f>
        <v>1.5776699029126214E-2</v>
      </c>
      <c r="U14" s="1">
        <f>U2/(Infected!U2+U2)</f>
        <v>7.8534992109802193E-3</v>
      </c>
      <c r="V14" s="1">
        <f>V2/(Infected!V2+V2)</f>
        <v>9.0221803281842136E-3</v>
      </c>
      <c r="W14" s="1">
        <f>W2/(Infected!W2+W2)</f>
        <v>9.4349403836184557E-3</v>
      </c>
      <c r="X14" s="1">
        <f>X2/(Infected!X2+X2)</f>
        <v>7.1345859325389416E-3</v>
      </c>
    </row>
    <row r="15" spans="1:27" x14ac:dyDescent="0.35">
      <c r="A15" t="s">
        <v>27</v>
      </c>
      <c r="B15" s="1">
        <f>B3/(Infected!B3+B3)</f>
        <v>0</v>
      </c>
      <c r="C15" s="1">
        <f>C3/(Infected!C3+C3)</f>
        <v>6.6666666666666666E-2</v>
      </c>
      <c r="D15" s="1">
        <f>D3/(Infected!D3+D3)</f>
        <v>6.550802139037433E-2</v>
      </c>
      <c r="E15" s="1">
        <f>E3/(Infected!E3+E3)</f>
        <v>4.046242774566474E-2</v>
      </c>
      <c r="F15" s="1">
        <f>F3/(Infected!F3+F3)</f>
        <v>4.6773023930384336E-2</v>
      </c>
      <c r="G15" s="1">
        <f>G3/(Infected!G3+G3)</f>
        <v>3.0439024390243902E-2</v>
      </c>
      <c r="H15" s="1">
        <f>H3/(Infected!H3+H3)</f>
        <v>1.8620482530783862E-2</v>
      </c>
      <c r="I15" s="1">
        <f>I3/(Infected!I3+I3)</f>
        <v>1.5853491868252016E-2</v>
      </c>
      <c r="J15" s="1">
        <f>J3/(Infected!J3+J3)</f>
        <v>1.2406947890818859E-2</v>
      </c>
      <c r="K15" s="1">
        <f>K3/(Infected!K3+K3)</f>
        <v>1.1410788381742738E-2</v>
      </c>
      <c r="L15" s="1">
        <f>L3/(Infected!L3+L3)</f>
        <v>8.6058123748820724E-3</v>
      </c>
      <c r="M15" s="1">
        <f>M3/(Infected!M3+M3)</f>
        <v>7.823982995273952E-3</v>
      </c>
      <c r="N15" s="1">
        <f>N3/(Infected!N3+N3)</f>
        <v>8.5182124467611722E-3</v>
      </c>
      <c r="O15" s="1">
        <f>O3/(Infected!O3+O3)</f>
        <v>1.0436347278452541E-2</v>
      </c>
      <c r="P15" s="1">
        <f>P3/(Infected!P3+P3)</f>
        <v>1.3997919228222832E-2</v>
      </c>
      <c r="Q15" s="1">
        <f>Q3/(Infected!Q3+Q3)</f>
        <v>2.013610515521581E-2</v>
      </c>
      <c r="R15" s="1">
        <f>R3/(Infected!R3+R3)</f>
        <v>2.6624464717929622E-2</v>
      </c>
      <c r="S15" s="1">
        <f>S3/(Infected!S3+S3)</f>
        <v>4.379038047379756E-2</v>
      </c>
      <c r="T15" s="1">
        <f>T3/(Infected!T3+T3)</f>
        <v>1.9901662374151252E-2</v>
      </c>
      <c r="U15" s="1">
        <f>U3/(Infected!U3+U3)</f>
        <v>1.5375153751537515E-2</v>
      </c>
      <c r="V15" s="1">
        <f>V3/(Infected!V3+V3)</f>
        <v>1.1754068716094032E-2</v>
      </c>
      <c r="W15" s="1">
        <f>W3/(Infected!W3+W3)</f>
        <v>1.3802027172740997E-2</v>
      </c>
      <c r="X15" s="1">
        <f>X3/(Infected!X3+X3)</f>
        <v>9.541284403669725E-3</v>
      </c>
    </row>
    <row r="16" spans="1:27" x14ac:dyDescent="0.35">
      <c r="A16" t="s">
        <v>28</v>
      </c>
      <c r="B16" s="1">
        <f>B4/(Infected!B4+B4)</f>
        <v>0</v>
      </c>
      <c r="C16" s="1">
        <f>C4/(Infected!C4+C4)</f>
        <v>0.10714285714285714</v>
      </c>
      <c r="D16" s="1">
        <f>D4/(Infected!D4+D4)</f>
        <v>0.12607758620689655</v>
      </c>
      <c r="E16" s="1">
        <f>E4/(Infected!E4+E4)</f>
        <v>4.770017035775128E-2</v>
      </c>
      <c r="F16" s="1">
        <f>F4/(Infected!F4+F4)</f>
        <v>6.0903045152257612E-2</v>
      </c>
      <c r="G16" s="1">
        <f>G4/(Infected!G4+G4)</f>
        <v>4.4071353620146907E-2</v>
      </c>
      <c r="H16" s="1">
        <f>H4/(Infected!H4+H4)</f>
        <v>3.6676977463543967E-2</v>
      </c>
      <c r="I16" s="1">
        <f>I4/(Infected!I4+I4)</f>
        <v>3.1689301882296877E-2</v>
      </c>
      <c r="J16" s="1">
        <f>J4/(Infected!J4+J4)</f>
        <v>2.9464978030498835E-2</v>
      </c>
      <c r="K16" s="1">
        <f>K4/(Infected!K4+K4)</f>
        <v>2.125340599455041E-2</v>
      </c>
      <c r="L16" s="1">
        <f>L4/(Infected!L4+L4)</f>
        <v>1.3620090980054372E-2</v>
      </c>
      <c r="M16" s="1">
        <f>M4/(Infected!M4+M4)</f>
        <v>1.1116613023025501E-2</v>
      </c>
      <c r="N16" s="1">
        <f>N4/(Infected!N4+N4)</f>
        <v>1.0799865001687479E-2</v>
      </c>
      <c r="O16" s="1">
        <f>O4/(Infected!O4+O4)</f>
        <v>1.5809873521011833E-2</v>
      </c>
      <c r="P16" s="1">
        <f>P4/(Infected!P4+P4)</f>
        <v>2.5617977528089888E-2</v>
      </c>
      <c r="Q16" s="1">
        <f>Q4/(Infected!Q4+Q4)</f>
        <v>3.0025706940874038E-2</v>
      </c>
      <c r="R16" s="1">
        <f>R4/(Infected!R4+R4)</f>
        <v>3.3638492654886096E-2</v>
      </c>
      <c r="S16" s="1">
        <f>S4/(Infected!S4+S4)</f>
        <v>5.0896057347670248E-2</v>
      </c>
      <c r="T16" s="1">
        <f>T4/(Infected!T4+T4)</f>
        <v>3.9043824701195218E-2</v>
      </c>
      <c r="U16" s="1">
        <f>U4/(Infected!U4+U4)</f>
        <v>2.4031524031524032E-2</v>
      </c>
      <c r="V16" s="1">
        <f>V4/(Infected!V4+V4)</f>
        <v>2.1241110202026559E-2</v>
      </c>
      <c r="W16" s="1">
        <f>W4/(Infected!W4+W4)</f>
        <v>2.0261210706659382E-2</v>
      </c>
      <c r="X16" s="1">
        <f>X4/(Infected!X4+X4)</f>
        <v>1.4809523809523809E-2</v>
      </c>
    </row>
    <row r="17" spans="1:24" x14ac:dyDescent="0.35">
      <c r="A17" t="s">
        <v>29</v>
      </c>
      <c r="B17" s="1">
        <f>B5/(Infected!B5+B5)</f>
        <v>0</v>
      </c>
      <c r="C17" s="1">
        <f>C5/(Infected!C5+C5)</f>
        <v>0</v>
      </c>
      <c r="D17" s="1">
        <f>D5/(Infected!D5+D5)</f>
        <v>0.16907775768535263</v>
      </c>
      <c r="E17" s="1">
        <f>E5/(Infected!E5+E5)</f>
        <v>8.3633978353558541E-2</v>
      </c>
      <c r="F17" s="1">
        <f>F5/(Infected!F5+F5)</f>
        <v>9.1081593927893736E-2</v>
      </c>
      <c r="G17" s="1">
        <f>G5/(Infected!G5+G5)</f>
        <v>6.3416297306512104E-2</v>
      </c>
      <c r="H17" s="1">
        <f>H5/(Infected!H5+H5)</f>
        <v>5.3669410150891633E-2</v>
      </c>
      <c r="I17" s="1">
        <f>I5/(Infected!I5+I5)</f>
        <v>5.1827083830905181E-2</v>
      </c>
      <c r="J17" s="1">
        <f>J5/(Infected!J5+J5)</f>
        <v>4.1154615604458419E-2</v>
      </c>
      <c r="K17" s="1">
        <f>K5/(Infected!K5+K5)</f>
        <v>3.4614683913281111E-2</v>
      </c>
      <c r="L17" s="1">
        <f>L5/(Infected!L5+L5)</f>
        <v>2.1521885521885522E-2</v>
      </c>
      <c r="M17" s="1">
        <f>M5/(Infected!M5+M5)</f>
        <v>1.8213067234435523E-2</v>
      </c>
      <c r="N17" s="1">
        <f>N5/(Infected!N5+N5)</f>
        <v>1.8633054098489001E-2</v>
      </c>
      <c r="O17" s="1">
        <f>O5/(Infected!O5+O5)</f>
        <v>2.8844158539116E-2</v>
      </c>
      <c r="P17" s="1">
        <f>P5/(Infected!P5+P5)</f>
        <v>3.6903225806451612E-2</v>
      </c>
      <c r="Q17" s="1">
        <f>Q5/(Infected!Q5+Q5)</f>
        <v>4.6447052884008584E-2</v>
      </c>
      <c r="R17" s="1">
        <f>R5/(Infected!R5+R5)</f>
        <v>6.1534689874969357E-2</v>
      </c>
      <c r="S17" s="1">
        <f>S5/(Infected!S5+S5)</f>
        <v>7.0742358078602616E-2</v>
      </c>
      <c r="T17" s="1">
        <f>T5/(Infected!T5+T5)</f>
        <v>5.9710680209295167E-2</v>
      </c>
      <c r="U17" s="1">
        <f>U5/(Infected!U5+U5)</f>
        <v>3.7784052709425843E-2</v>
      </c>
      <c r="V17" s="1">
        <f>V5/(Infected!V5+V5)</f>
        <v>3.416708162561765E-2</v>
      </c>
      <c r="W17" s="1">
        <f>W5/(Infected!W5+W5)</f>
        <v>3.2444959443800693E-2</v>
      </c>
      <c r="X17" s="1">
        <f>X5/(Infected!X5+X5)</f>
        <v>2.233560090702948E-2</v>
      </c>
    </row>
    <row r="18" spans="1:24" x14ac:dyDescent="0.35">
      <c r="A18" t="s">
        <v>30</v>
      </c>
      <c r="B18" s="1">
        <f>B6/(Infected!B6+B6)</f>
        <v>0</v>
      </c>
      <c r="C18" s="1">
        <f>C6/(Infected!C6+C6)</f>
        <v>7.1428571428571425E-2</v>
      </c>
      <c r="D18" s="1">
        <f>D6/(Infected!D6+D6)</f>
        <v>0.22086284610431423</v>
      </c>
      <c r="E18" s="1">
        <f>E6/(Infected!E6+E6)</f>
        <v>0.15276110444177671</v>
      </c>
      <c r="F18" s="1">
        <f>F6/(Infected!F6+F6)</f>
        <v>0.13750454710803928</v>
      </c>
      <c r="G18" s="1">
        <f>G6/(Infected!G6+G6)</f>
        <v>0.1210562414266118</v>
      </c>
      <c r="H18" s="1">
        <f>H6/(Infected!H6+H6)</f>
        <v>8.6561453849832617E-2</v>
      </c>
      <c r="I18" s="1">
        <f>I6/(Infected!I6+I6)</f>
        <v>6.8660022148394242E-2</v>
      </c>
      <c r="J18" s="1">
        <f>J6/(Infected!J6+J6)</f>
        <v>7.1183112420225819E-2</v>
      </c>
      <c r="K18" s="1">
        <f>K6/(Infected!K6+K6)</f>
        <v>5.3155377256596206E-2</v>
      </c>
      <c r="L18" s="1">
        <f>L6/(Infected!L6+L6)</f>
        <v>3.7354821059961699E-2</v>
      </c>
      <c r="M18" s="1">
        <f>M6/(Infected!M6+M6)</f>
        <v>3.3477479228414556E-2</v>
      </c>
      <c r="N18" s="1">
        <f>N6/(Infected!N6+N6)</f>
        <v>3.1796324598352403E-2</v>
      </c>
      <c r="O18" s="1">
        <f>O6/(Infected!O6+O6)</f>
        <v>4.109733025015766E-2</v>
      </c>
      <c r="P18" s="1">
        <f>P6/(Infected!P6+P6)</f>
        <v>6.176690791115548E-2</v>
      </c>
      <c r="Q18" s="1">
        <f>Q6/(Infected!Q6+Q6)</f>
        <v>8.6980231765507843E-2</v>
      </c>
      <c r="R18" s="1">
        <f>R6/(Infected!R6+R6)</f>
        <v>9.8364978902953593E-2</v>
      </c>
      <c r="S18" s="1">
        <f>S6/(Infected!S6+S6)</f>
        <v>0.12313104661389622</v>
      </c>
      <c r="T18" s="1">
        <f>T6/(Infected!T6+T6)</f>
        <v>9.0166844160454382E-2</v>
      </c>
      <c r="U18" s="1">
        <f>U6/(Infected!U6+U6)</f>
        <v>6.3747680890538033E-2</v>
      </c>
      <c r="V18" s="1">
        <f>V6/(Infected!V6+V6)</f>
        <v>5.5806013918676414E-2</v>
      </c>
      <c r="W18" s="1">
        <f>W6/(Infected!W6+W6)</f>
        <v>5.9184779336504303E-2</v>
      </c>
      <c r="X18" s="1">
        <f>X6/(Infected!X6+X6)</f>
        <v>4.1401463327583127E-2</v>
      </c>
    </row>
    <row r="19" spans="1:24" x14ac:dyDescent="0.35">
      <c r="A19" t="s">
        <v>31</v>
      </c>
      <c r="B19" s="1">
        <f>B7/(Infected!B7+B7)</f>
        <v>4.5454545454545456E-2</v>
      </c>
      <c r="C19" s="1">
        <f>C7/(Infected!C7+C7)</f>
        <v>0.15909090909090909</v>
      </c>
      <c r="D19" s="1">
        <f>D7/(Infected!D7+D7)</f>
        <v>0.29753168779186123</v>
      </c>
      <c r="E19" s="1">
        <f>E7/(Infected!E7+E7)</f>
        <v>0.21524201853759012</v>
      </c>
      <c r="F19" s="1">
        <f>F7/(Infected!F7+F7)</f>
        <v>0.19666966696669666</v>
      </c>
      <c r="G19" s="1">
        <f>G7/(Infected!G7+G7)</f>
        <v>0.17076566125290024</v>
      </c>
      <c r="H19" s="1">
        <f>H7/(Infected!H7+H7)</f>
        <v>0.14873286248442044</v>
      </c>
      <c r="I19" s="1">
        <f>I7/(Infected!I7+I7)</f>
        <v>0.13013509787703337</v>
      </c>
      <c r="J19" s="1">
        <f>J7/(Infected!J7+J7)</f>
        <v>0.12403100775193798</v>
      </c>
      <c r="K19" s="1">
        <f>K7/(Infected!K7+K7)</f>
        <v>0.10107139470939604</v>
      </c>
      <c r="L19" s="1">
        <f>L7/(Infected!L7+L7)</f>
        <v>7.4261322354080894E-2</v>
      </c>
      <c r="M19" s="1">
        <f>M7/(Infected!M7+M7)</f>
        <v>6.8380327100064475E-2</v>
      </c>
      <c r="N19" s="1">
        <f>N7/(Infected!N7+N7)</f>
        <v>6.6311399443929567E-2</v>
      </c>
      <c r="O19" s="1">
        <f>O7/(Infected!O7+O7)</f>
        <v>8.6922372038224893E-2</v>
      </c>
      <c r="P19" s="1">
        <f>P7/(Infected!P7+P7)</f>
        <v>0.10474006116207951</v>
      </c>
      <c r="Q19" s="1">
        <f>Q7/(Infected!Q7+Q7)</f>
        <v>0.14214151534126487</v>
      </c>
      <c r="R19" s="1">
        <f>R7/(Infected!R7+R7)</f>
        <v>0.15751334858886346</v>
      </c>
      <c r="S19" s="1">
        <f>S7/(Infected!S7+S7)</f>
        <v>0.15585893060295791</v>
      </c>
      <c r="T19" s="1">
        <f>T7/(Infected!T7+T7)</f>
        <v>0.13230629814227457</v>
      </c>
      <c r="U19" s="1">
        <f>U7/(Infected!U7+U7)</f>
        <v>9.59313536444273E-2</v>
      </c>
      <c r="V19" s="1">
        <f>V7/(Infected!V7+V7)</f>
        <v>8.9512394442931076E-2</v>
      </c>
      <c r="W19" s="1">
        <f>W7/(Infected!W7+W7)</f>
        <v>8.5082954044927328E-2</v>
      </c>
      <c r="X19" s="1">
        <f>X7/(Infected!X7+X7)</f>
        <v>6.988451288125555E-2</v>
      </c>
    </row>
    <row r="20" spans="1:24" x14ac:dyDescent="0.35">
      <c r="A20" t="s">
        <v>32</v>
      </c>
      <c r="B20" s="1">
        <f>B8/(Infected!B8+B8)</f>
        <v>7.6923076923076927E-2</v>
      </c>
      <c r="C20" s="1">
        <f>C8/(Infected!C8+C8)</f>
        <v>9.5238095238095233E-2</v>
      </c>
      <c r="D20" s="1">
        <f>D8/(Infected!D8+D8)</f>
        <v>0.36609071274298055</v>
      </c>
      <c r="E20" s="1">
        <f>E8/(Infected!E8+E8)</f>
        <v>0.26516220028208742</v>
      </c>
      <c r="F20" s="1">
        <f>F8/(Infected!F8+F8)</f>
        <v>0.24954015941140403</v>
      </c>
      <c r="G20" s="1">
        <f>G8/(Infected!G8+G8)</f>
        <v>0.25499334221038616</v>
      </c>
      <c r="H20" s="1">
        <f>H8/(Infected!H8+H8)</f>
        <v>0.2158322056833559</v>
      </c>
      <c r="I20" s="1">
        <f>I8/(Infected!I8+I8)</f>
        <v>0.20319027725028485</v>
      </c>
      <c r="J20" s="1">
        <f>J8/(Infected!J8+J8)</f>
        <v>0.21164021164021163</v>
      </c>
      <c r="K20" s="1">
        <f>K8/(Infected!K8+K8)</f>
        <v>0.17801120448179272</v>
      </c>
      <c r="L20" s="1">
        <f>L8/(Infected!L8+L8)</f>
        <v>0.14186430793157076</v>
      </c>
      <c r="M20" s="1">
        <f>M8/(Infected!M8+M8)</f>
        <v>0.1265740439570652</v>
      </c>
      <c r="N20" s="1">
        <f>N8/(Infected!N8+N8)</f>
        <v>0.12540365984930033</v>
      </c>
      <c r="O20" s="1">
        <f>O8/(Infected!O8+O8)</f>
        <v>0.15061963775023832</v>
      </c>
      <c r="P20" s="1">
        <f>P8/(Infected!P8+P8)</f>
        <v>0.19469424460431656</v>
      </c>
      <c r="Q20" s="1">
        <f>Q8/(Infected!Q8+Q8)</f>
        <v>0.19701086956521738</v>
      </c>
      <c r="R20" s="1">
        <f>R8/(Infected!R8+R8)</f>
        <v>0.2308259587020649</v>
      </c>
      <c r="S20" s="1">
        <f>S8/(Infected!S8+S8)</f>
        <v>0.24366471734892786</v>
      </c>
      <c r="T20" s="1">
        <f>T8/(Infected!T8+T8)</f>
        <v>0.19656203288490284</v>
      </c>
      <c r="U20" s="1">
        <f>U8/(Infected!U8+U8)</f>
        <v>0.14904082636497787</v>
      </c>
      <c r="V20" s="1">
        <f>V8/(Infected!V8+V8)</f>
        <v>0.12713207195451579</v>
      </c>
      <c r="W20" s="1">
        <f>W8/(Infected!W8+W8)</f>
        <v>0.13191076624636275</v>
      </c>
      <c r="X20" s="1">
        <f>X8/(Infected!X8+X8)</f>
        <v>0.12215181340164487</v>
      </c>
    </row>
    <row r="21" spans="1:24" x14ac:dyDescent="0.35">
      <c r="A21" t="s">
        <v>33</v>
      </c>
      <c r="B21" s="1">
        <f>B9/(Infected!B9+B9)</f>
        <v>0</v>
      </c>
      <c r="C21" s="1">
        <f>C9/(Infected!C9+C9)</f>
        <v>0</v>
      </c>
      <c r="D21" s="1">
        <f>D9/(Infected!D9+D9)</f>
        <v>0.39839999999999998</v>
      </c>
      <c r="E21" s="1">
        <f>E9/(Infected!E9+E9)</f>
        <v>0.22555812163202463</v>
      </c>
      <c r="F21" s="1">
        <f>F9/(Infected!F9+F9)</f>
        <v>0.22465116279069766</v>
      </c>
      <c r="G21" s="1">
        <f>G9/(Infected!G9+G9)</f>
        <v>0.23224728487886381</v>
      </c>
      <c r="H21" s="1">
        <f>H9/(Infected!H9+H9)</f>
        <v>0.2456935630099728</v>
      </c>
      <c r="I21" s="1">
        <f>I9/(Infected!I9+I9)</f>
        <v>0.22065514103730663</v>
      </c>
      <c r="J21" s="1">
        <f>J9/(Infected!J9+J9)</f>
        <v>0.20882214922571563</v>
      </c>
      <c r="K21" s="1">
        <f>K9/(Infected!K9+K9)</f>
        <v>0.20292083013066872</v>
      </c>
      <c r="L21" s="1">
        <f>L9/(Infected!L9+L9)</f>
        <v>0.16967092180383603</v>
      </c>
      <c r="M21" s="1">
        <f>M9/(Infected!M9+M9)</f>
        <v>0.15420614085150097</v>
      </c>
      <c r="N21" s="1">
        <f>N9/(Infected!N9+N9)</f>
        <v>0.1660746003552398</v>
      </c>
      <c r="O21" s="1">
        <f>O9/(Infected!O9+O9)</f>
        <v>0.20241286863270777</v>
      </c>
      <c r="P21" s="1">
        <f>P9/(Infected!P9+P9)</f>
        <v>0.24280230326295585</v>
      </c>
      <c r="Q21" s="1">
        <f>Q9/(Infected!Q9+Q9)</f>
        <v>0.26169706582077717</v>
      </c>
      <c r="R21" s="1">
        <f>R9/(Infected!R9+R9)</f>
        <v>0.25529411764705884</v>
      </c>
      <c r="S21" s="1">
        <f>S9/(Infected!S9+S9)</f>
        <v>0.26710097719869708</v>
      </c>
      <c r="T21" s="1">
        <f>T9/(Infected!T9+T9)</f>
        <v>0.23233908948194662</v>
      </c>
      <c r="U21" s="1">
        <f>U9/(Infected!U9+U9)</f>
        <v>0.19360568383658969</v>
      </c>
      <c r="V21" s="1">
        <f>V9/(Infected!V9+V9)</f>
        <v>0.17844232665133092</v>
      </c>
      <c r="W21" s="1">
        <f>W9/(Infected!W9+W9)</f>
        <v>0.18114001530221882</v>
      </c>
      <c r="X21" s="1">
        <f>X9/(Infected!X9+X9)</f>
        <v>0.16077817531305905</v>
      </c>
    </row>
  </sheetData>
  <conditionalFormatting sqref="AA2:AA11">
    <cfRule type="cellIs" dxfId="4" priority="1" operator="notEqual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FBEB5-536B-4B2C-A574-C5822223A274}">
  <dimension ref="A1:EO22"/>
  <sheetViews>
    <sheetView workbookViewId="0"/>
  </sheetViews>
  <sheetFormatPr defaultRowHeight="14.5" x14ac:dyDescent="0.35"/>
  <cols>
    <col min="1" max="1" width="2.81640625" bestFit="1" customWidth="1"/>
    <col min="2" max="24" width="7.453125" bestFit="1" customWidth="1"/>
    <col min="25" max="25" width="7.54296875" customWidth="1"/>
    <col min="26" max="26" width="9.08984375" bestFit="1" customWidth="1"/>
    <col min="27" max="27" width="10.6328125" customWidth="1"/>
    <col min="28" max="28" width="10.08984375" customWidth="1"/>
    <col min="29" max="31" width="3.81640625" bestFit="1" customWidth="1"/>
    <col min="32" max="32" width="2.81640625" bestFit="1" customWidth="1"/>
    <col min="33" max="34" width="3.81640625" bestFit="1" customWidth="1"/>
    <col min="35" max="35" width="3.81640625" customWidth="1"/>
    <col min="36" max="40" width="3.81640625" bestFit="1" customWidth="1"/>
    <col min="41" max="42" width="2.81640625" bestFit="1" customWidth="1"/>
    <col min="43" max="45" width="3.81640625" bestFit="1" customWidth="1"/>
    <col min="46" max="46" width="2.81640625" bestFit="1" customWidth="1"/>
    <col min="47" max="48" width="1.81640625" bestFit="1" customWidth="1"/>
    <col min="49" max="63" width="3.81640625" bestFit="1" customWidth="1"/>
    <col min="64" max="64" width="2.81640625" bestFit="1" customWidth="1"/>
    <col min="65" max="68" width="3.81640625" bestFit="1" customWidth="1"/>
    <col min="69" max="69" width="2.81640625" bestFit="1" customWidth="1"/>
    <col min="70" max="71" width="1.81640625" bestFit="1" customWidth="1"/>
    <col min="72" max="86" width="3.81640625" bestFit="1" customWidth="1"/>
    <col min="87" max="87" width="2.81640625" bestFit="1" customWidth="1"/>
    <col min="88" max="92" width="3.81640625" bestFit="1" customWidth="1"/>
    <col min="93" max="94" width="1.81640625" bestFit="1" customWidth="1"/>
    <col min="95" max="102" width="3.81640625" bestFit="1" customWidth="1"/>
    <col min="103" max="104" width="4.81640625" bestFit="1" customWidth="1"/>
    <col min="105" max="112" width="3.81640625" bestFit="1" customWidth="1"/>
    <col min="113" max="113" width="4.81640625" bestFit="1" customWidth="1"/>
    <col min="114" max="115" width="3.81640625" bestFit="1" customWidth="1"/>
    <col min="116" max="117" width="1.81640625" bestFit="1" customWidth="1"/>
    <col min="118" max="124" width="3.81640625" bestFit="1" customWidth="1"/>
    <col min="125" max="128" width="4.81640625" bestFit="1" customWidth="1"/>
    <col min="129" max="135" width="3.81640625" bestFit="1" customWidth="1"/>
    <col min="136" max="137" width="4.81640625" bestFit="1" customWidth="1"/>
    <col min="138" max="138" width="3.81640625" bestFit="1" customWidth="1"/>
    <col min="139" max="140" width="1.81640625" bestFit="1" customWidth="1"/>
    <col min="141" max="147" width="3.81640625" bestFit="1" customWidth="1"/>
    <col min="148" max="151" width="4.81640625" bestFit="1" customWidth="1"/>
    <col min="152" max="158" width="3.81640625" bestFit="1" customWidth="1"/>
    <col min="159" max="160" width="4.81640625" bestFit="1" customWidth="1"/>
    <col min="161" max="161" width="3.81640625" bestFit="1" customWidth="1"/>
    <col min="162" max="163" width="1.81640625" bestFit="1" customWidth="1"/>
    <col min="164" max="170" width="3.81640625" bestFit="1" customWidth="1"/>
    <col min="171" max="174" width="4.81640625" bestFit="1" customWidth="1"/>
    <col min="175" max="178" width="3.81640625" bestFit="1" customWidth="1"/>
    <col min="179" max="179" width="2.81640625" bestFit="1" customWidth="1"/>
    <col min="180" max="181" width="3.81640625" bestFit="1" customWidth="1"/>
    <col min="182" max="182" width="4.81640625" bestFit="1" customWidth="1"/>
    <col min="183" max="184" width="3.81640625" bestFit="1" customWidth="1"/>
    <col min="185" max="367" width="5.453125" bestFit="1" customWidth="1"/>
  </cols>
  <sheetData>
    <row r="1" spans="1:145" x14ac:dyDescent="0.35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4" t="s">
        <v>23</v>
      </c>
      <c r="Z1" s="6" t="s">
        <v>34</v>
      </c>
      <c r="AA1" s="6" t="s">
        <v>24</v>
      </c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</row>
    <row r="2" spans="1:145" x14ac:dyDescent="0.35">
      <c r="A2">
        <v>10</v>
      </c>
      <c r="B2">
        <v>0</v>
      </c>
      <c r="C2">
        <v>0</v>
      </c>
      <c r="D2">
        <v>0</v>
      </c>
      <c r="E2">
        <v>0</v>
      </c>
      <c r="F2">
        <v>0</v>
      </c>
      <c r="G2">
        <v>1</v>
      </c>
      <c r="H2">
        <v>1</v>
      </c>
      <c r="I2">
        <v>0</v>
      </c>
      <c r="J2">
        <v>0</v>
      </c>
      <c r="K2">
        <v>0</v>
      </c>
      <c r="L2">
        <v>2</v>
      </c>
      <c r="M2">
        <v>1</v>
      </c>
      <c r="N2">
        <v>1</v>
      </c>
      <c r="O2">
        <v>0</v>
      </c>
      <c r="P2">
        <v>1</v>
      </c>
      <c r="Q2">
        <v>0</v>
      </c>
      <c r="R2">
        <v>0</v>
      </c>
      <c r="S2">
        <v>1</v>
      </c>
      <c r="T2">
        <v>0</v>
      </c>
      <c r="U2">
        <v>3</v>
      </c>
      <c r="V2">
        <v>4</v>
      </c>
      <c r="W2">
        <v>3</v>
      </c>
      <c r="X2">
        <v>1</v>
      </c>
      <c r="Y2">
        <f>SUM(B2:X2)</f>
        <v>19</v>
      </c>
      <c r="Z2">
        <v>19</v>
      </c>
      <c r="AA2">
        <f t="shared" ref="AA2:AA4" si="0">Y2-Z2</f>
        <v>0</v>
      </c>
      <c r="AB2" s="7"/>
    </row>
    <row r="3" spans="1:145" x14ac:dyDescent="0.35">
      <c r="A3">
        <v>20</v>
      </c>
      <c r="B3">
        <v>0</v>
      </c>
      <c r="C3">
        <v>0</v>
      </c>
      <c r="D3">
        <v>0</v>
      </c>
      <c r="E3">
        <v>1</v>
      </c>
      <c r="F3">
        <v>1</v>
      </c>
      <c r="G3">
        <v>1</v>
      </c>
      <c r="H3">
        <v>4</v>
      </c>
      <c r="I3">
        <v>0</v>
      </c>
      <c r="J3">
        <v>0</v>
      </c>
      <c r="K3">
        <v>1</v>
      </c>
      <c r="L3">
        <v>1</v>
      </c>
      <c r="M3">
        <v>7</v>
      </c>
      <c r="N3">
        <v>4</v>
      </c>
      <c r="O3">
        <v>3</v>
      </c>
      <c r="P3">
        <v>2</v>
      </c>
      <c r="Q3">
        <v>2</v>
      </c>
      <c r="R3">
        <v>3</v>
      </c>
      <c r="S3">
        <v>1</v>
      </c>
      <c r="T3">
        <v>0</v>
      </c>
      <c r="U3">
        <v>3</v>
      </c>
      <c r="V3">
        <v>20</v>
      </c>
      <c r="W3">
        <v>12</v>
      </c>
      <c r="X3">
        <v>2</v>
      </c>
      <c r="Y3">
        <f t="shared" ref="Y3:Y9" si="1">SUM(B3:X3)</f>
        <v>68</v>
      </c>
      <c r="Z3">
        <v>68</v>
      </c>
      <c r="AA3">
        <f t="shared" si="0"/>
        <v>0</v>
      </c>
      <c r="AB3" s="7"/>
    </row>
    <row r="4" spans="1:145" x14ac:dyDescent="0.35">
      <c r="A4">
        <v>30</v>
      </c>
      <c r="B4">
        <v>0</v>
      </c>
      <c r="C4">
        <v>0</v>
      </c>
      <c r="D4">
        <v>1</v>
      </c>
      <c r="E4">
        <v>4</v>
      </c>
      <c r="F4">
        <v>5</v>
      </c>
      <c r="G4">
        <v>3</v>
      </c>
      <c r="H4">
        <v>8</v>
      </c>
      <c r="I4">
        <v>2</v>
      </c>
      <c r="J4">
        <v>5</v>
      </c>
      <c r="K4">
        <v>4</v>
      </c>
      <c r="L4">
        <v>16</v>
      </c>
      <c r="M4">
        <v>27</v>
      </c>
      <c r="N4">
        <v>12</v>
      </c>
      <c r="O4">
        <v>7</v>
      </c>
      <c r="P4">
        <v>6</v>
      </c>
      <c r="Q4">
        <v>12</v>
      </c>
      <c r="R4">
        <v>9</v>
      </c>
      <c r="S4">
        <v>3</v>
      </c>
      <c r="T4">
        <v>3</v>
      </c>
      <c r="U4">
        <v>18</v>
      </c>
      <c r="V4">
        <v>51</v>
      </c>
      <c r="W4">
        <v>54</v>
      </c>
      <c r="X4">
        <v>22</v>
      </c>
      <c r="Y4">
        <f t="shared" si="1"/>
        <v>272</v>
      </c>
      <c r="Z4">
        <v>272</v>
      </c>
      <c r="AA4">
        <f t="shared" si="0"/>
        <v>0</v>
      </c>
      <c r="AB4" s="7"/>
    </row>
    <row r="5" spans="1:145" x14ac:dyDescent="0.35">
      <c r="A5">
        <v>40</v>
      </c>
      <c r="B5">
        <v>0</v>
      </c>
      <c r="C5">
        <v>0</v>
      </c>
      <c r="D5">
        <v>1</v>
      </c>
      <c r="E5">
        <v>14</v>
      </c>
      <c r="F5">
        <v>13</v>
      </c>
      <c r="G5">
        <v>7</v>
      </c>
      <c r="H5">
        <v>13</v>
      </c>
      <c r="I5">
        <v>10</v>
      </c>
      <c r="J5">
        <v>11</v>
      </c>
      <c r="K5">
        <v>10</v>
      </c>
      <c r="L5">
        <v>35</v>
      </c>
      <c r="M5">
        <v>71</v>
      </c>
      <c r="N5">
        <v>53</v>
      </c>
      <c r="O5">
        <v>15</v>
      </c>
      <c r="P5">
        <v>21</v>
      </c>
      <c r="Q5">
        <v>18</v>
      </c>
      <c r="R5">
        <v>18</v>
      </c>
      <c r="S5">
        <v>16</v>
      </c>
      <c r="T5">
        <v>12</v>
      </c>
      <c r="U5">
        <v>52</v>
      </c>
      <c r="V5">
        <v>131</v>
      </c>
      <c r="W5">
        <v>143</v>
      </c>
      <c r="X5">
        <v>30</v>
      </c>
      <c r="Y5">
        <f t="shared" si="1"/>
        <v>694</v>
      </c>
      <c r="Z5" s="8">
        <v>692</v>
      </c>
      <c r="AA5">
        <f>Y5-Z5</f>
        <v>2</v>
      </c>
      <c r="AB5" s="7"/>
    </row>
    <row r="6" spans="1:145" x14ac:dyDescent="0.35">
      <c r="A6">
        <v>50</v>
      </c>
      <c r="B6">
        <v>0</v>
      </c>
      <c r="C6">
        <v>0</v>
      </c>
      <c r="D6">
        <v>7</v>
      </c>
      <c r="E6">
        <v>56</v>
      </c>
      <c r="F6">
        <v>62</v>
      </c>
      <c r="G6">
        <v>36</v>
      </c>
      <c r="H6">
        <v>44</v>
      </c>
      <c r="I6">
        <v>27</v>
      </c>
      <c r="J6">
        <v>32</v>
      </c>
      <c r="K6">
        <v>41</v>
      </c>
      <c r="L6">
        <v>138</v>
      </c>
      <c r="M6">
        <v>229</v>
      </c>
      <c r="N6">
        <v>165</v>
      </c>
      <c r="O6">
        <v>93</v>
      </c>
      <c r="P6">
        <v>51</v>
      </c>
      <c r="Q6">
        <v>78</v>
      </c>
      <c r="R6">
        <v>65</v>
      </c>
      <c r="S6">
        <v>33</v>
      </c>
      <c r="T6">
        <v>17</v>
      </c>
      <c r="U6">
        <v>89</v>
      </c>
      <c r="V6">
        <v>324</v>
      </c>
      <c r="W6">
        <v>315</v>
      </c>
      <c r="X6">
        <v>69</v>
      </c>
      <c r="Y6">
        <f t="shared" si="1"/>
        <v>1971</v>
      </c>
      <c r="Z6" s="8">
        <v>1963</v>
      </c>
      <c r="AA6">
        <f t="shared" ref="AA6:AA9" si="2">Y6-Z6</f>
        <v>8</v>
      </c>
      <c r="AB6" s="7"/>
    </row>
    <row r="7" spans="1:145" x14ac:dyDescent="0.35">
      <c r="A7">
        <v>60</v>
      </c>
      <c r="B7">
        <v>0</v>
      </c>
      <c r="C7">
        <v>0</v>
      </c>
      <c r="D7">
        <v>15</v>
      </c>
      <c r="E7">
        <v>143</v>
      </c>
      <c r="F7">
        <v>132</v>
      </c>
      <c r="G7">
        <v>79</v>
      </c>
      <c r="H7">
        <v>83</v>
      </c>
      <c r="I7">
        <v>95</v>
      </c>
      <c r="J7">
        <v>70</v>
      </c>
      <c r="K7">
        <v>103</v>
      </c>
      <c r="L7">
        <v>375</v>
      </c>
      <c r="M7">
        <v>754</v>
      </c>
      <c r="N7">
        <v>573</v>
      </c>
      <c r="O7">
        <v>237</v>
      </c>
      <c r="P7">
        <v>147</v>
      </c>
      <c r="Q7">
        <v>125</v>
      </c>
      <c r="R7">
        <v>112</v>
      </c>
      <c r="S7">
        <v>53</v>
      </c>
      <c r="T7">
        <v>50</v>
      </c>
      <c r="U7">
        <v>144</v>
      </c>
      <c r="V7">
        <v>486</v>
      </c>
      <c r="W7">
        <v>543</v>
      </c>
      <c r="X7">
        <v>128</v>
      </c>
      <c r="Y7">
        <f t="shared" si="1"/>
        <v>4447</v>
      </c>
      <c r="Z7" s="8">
        <v>4444</v>
      </c>
      <c r="AA7">
        <f t="shared" si="2"/>
        <v>3</v>
      </c>
      <c r="AB7" s="7"/>
    </row>
    <row r="8" spans="1:145" x14ac:dyDescent="0.35">
      <c r="A8">
        <v>70</v>
      </c>
      <c r="B8">
        <v>0</v>
      </c>
      <c r="C8">
        <v>0</v>
      </c>
      <c r="D8">
        <v>25</v>
      </c>
      <c r="E8">
        <v>259</v>
      </c>
      <c r="F8">
        <v>242</v>
      </c>
      <c r="G8">
        <v>126</v>
      </c>
      <c r="H8">
        <v>154</v>
      </c>
      <c r="I8">
        <v>185</v>
      </c>
      <c r="J8">
        <v>156</v>
      </c>
      <c r="K8">
        <v>231</v>
      </c>
      <c r="L8">
        <v>742</v>
      </c>
      <c r="M8">
        <v>1459</v>
      </c>
      <c r="N8">
        <v>1040</v>
      </c>
      <c r="O8">
        <v>390</v>
      </c>
      <c r="P8">
        <v>176</v>
      </c>
      <c r="Q8">
        <v>142</v>
      </c>
      <c r="R8">
        <v>124</v>
      </c>
      <c r="S8">
        <v>55</v>
      </c>
      <c r="T8">
        <v>35</v>
      </c>
      <c r="U8">
        <v>189</v>
      </c>
      <c r="V8">
        <v>561</v>
      </c>
      <c r="W8">
        <v>580</v>
      </c>
      <c r="X8">
        <v>145</v>
      </c>
      <c r="Y8">
        <f t="shared" si="1"/>
        <v>7016</v>
      </c>
      <c r="Z8" s="8">
        <v>7008</v>
      </c>
      <c r="AA8">
        <f t="shared" si="2"/>
        <v>8</v>
      </c>
      <c r="AB8" s="7"/>
    </row>
    <row r="9" spans="1:145" x14ac:dyDescent="0.35">
      <c r="A9">
        <v>80</v>
      </c>
      <c r="B9">
        <v>0</v>
      </c>
      <c r="C9">
        <v>0</v>
      </c>
      <c r="D9">
        <v>42</v>
      </c>
      <c r="E9">
        <v>515</v>
      </c>
      <c r="F9">
        <v>596</v>
      </c>
      <c r="G9">
        <v>214</v>
      </c>
      <c r="H9">
        <v>301</v>
      </c>
      <c r="I9">
        <v>385</v>
      </c>
      <c r="J9">
        <v>284</v>
      </c>
      <c r="K9">
        <v>464</v>
      </c>
      <c r="L9">
        <v>1450</v>
      </c>
      <c r="M9">
        <v>2989</v>
      </c>
      <c r="N9">
        <v>1858</v>
      </c>
      <c r="O9">
        <v>620</v>
      </c>
      <c r="P9">
        <v>195</v>
      </c>
      <c r="Q9">
        <v>176</v>
      </c>
      <c r="R9">
        <v>128</v>
      </c>
      <c r="S9">
        <v>73</v>
      </c>
      <c r="T9">
        <v>47</v>
      </c>
      <c r="U9">
        <v>230</v>
      </c>
      <c r="V9">
        <v>563</v>
      </c>
      <c r="W9">
        <v>664</v>
      </c>
      <c r="X9">
        <v>202</v>
      </c>
      <c r="Y9">
        <f t="shared" si="1"/>
        <v>11996</v>
      </c>
      <c r="Z9" s="8">
        <v>11976</v>
      </c>
      <c r="AA9">
        <f t="shared" si="2"/>
        <v>20</v>
      </c>
      <c r="AB9" s="7"/>
    </row>
    <row r="10" spans="1:145" x14ac:dyDescent="0.35">
      <c r="X10" t="s">
        <v>23</v>
      </c>
      <c r="Y10" s="9">
        <f>SUM(Y2:Y9)</f>
        <v>26483</v>
      </c>
      <c r="Z10" s="9">
        <f>SUM(Z2:Z9)</f>
        <v>26442</v>
      </c>
      <c r="AA10">
        <f>SUM(AA2:AA9)</f>
        <v>41</v>
      </c>
    </row>
    <row r="11" spans="1:145" x14ac:dyDescent="0.35">
      <c r="AA11" s="7"/>
    </row>
    <row r="13" spans="1:145" x14ac:dyDescent="0.35">
      <c r="B13" t="str">
        <f t="shared" ref="B13:W13" si="3">B1</f>
        <v>2020-01</v>
      </c>
      <c r="C13" t="str">
        <f t="shared" si="3"/>
        <v>2020-02</v>
      </c>
      <c r="D13" t="str">
        <f t="shared" si="3"/>
        <v>2020-03</v>
      </c>
      <c r="E13" t="str">
        <f t="shared" si="3"/>
        <v>2020-04</v>
      </c>
      <c r="F13" t="str">
        <f t="shared" si="3"/>
        <v>2020-05</v>
      </c>
      <c r="G13" t="str">
        <f t="shared" si="3"/>
        <v>2020-06</v>
      </c>
      <c r="H13" t="str">
        <f t="shared" si="3"/>
        <v>2020-07</v>
      </c>
      <c r="I13" t="str">
        <f t="shared" si="3"/>
        <v>2020-08</v>
      </c>
      <c r="J13" t="str">
        <f t="shared" si="3"/>
        <v>2020-09</v>
      </c>
      <c r="K13" t="str">
        <f t="shared" si="3"/>
        <v>2020-10</v>
      </c>
      <c r="L13" t="str">
        <f t="shared" si="3"/>
        <v>2020-11</v>
      </c>
      <c r="M13" t="str">
        <f t="shared" si="3"/>
        <v>2020-12</v>
      </c>
      <c r="N13" t="str">
        <f t="shared" si="3"/>
        <v>2021-01</v>
      </c>
      <c r="O13" t="str">
        <f t="shared" si="3"/>
        <v>2021-02</v>
      </c>
      <c r="P13" t="str">
        <f t="shared" si="3"/>
        <v>2021-03</v>
      </c>
      <c r="Q13" t="str">
        <f t="shared" si="3"/>
        <v>2021-04</v>
      </c>
      <c r="R13" t="str">
        <f t="shared" si="3"/>
        <v>2021-05</v>
      </c>
      <c r="S13" t="str">
        <f t="shared" si="3"/>
        <v>2021-06</v>
      </c>
      <c r="T13" t="str">
        <f t="shared" si="3"/>
        <v>2021-07</v>
      </c>
      <c r="U13" t="str">
        <f t="shared" si="3"/>
        <v>2021-08</v>
      </c>
      <c r="V13" t="str">
        <f t="shared" si="3"/>
        <v>2021-09</v>
      </c>
      <c r="W13" t="str">
        <f t="shared" si="3"/>
        <v>2021-10</v>
      </c>
      <c r="X13" t="str">
        <f t="shared" ref="X13" si="4">X1</f>
        <v>2021-11</v>
      </c>
    </row>
    <row r="14" spans="1:145" x14ac:dyDescent="0.35">
      <c r="A14" t="s">
        <v>25</v>
      </c>
      <c r="B14" s="3">
        <v>2.4000000000000001E-4</v>
      </c>
      <c r="C14" s="3">
        <v>2.4000000000000001E-4</v>
      </c>
      <c r="D14" s="3">
        <v>2.4000000000000001E-4</v>
      </c>
      <c r="E14" s="3">
        <v>2.4000000000000001E-4</v>
      </c>
      <c r="F14" s="3">
        <v>2.4000000000000001E-4</v>
      </c>
      <c r="G14" s="3">
        <v>2.4000000000000001E-4</v>
      </c>
      <c r="H14" s="3">
        <v>2.4000000000000001E-4</v>
      </c>
      <c r="I14" s="3">
        <v>2.4000000000000001E-4</v>
      </c>
      <c r="J14" s="3">
        <v>2.4000000000000001E-4</v>
      </c>
      <c r="K14" s="3">
        <v>2.4000000000000001E-4</v>
      </c>
      <c r="L14" s="3">
        <v>2.4000000000000001E-4</v>
      </c>
      <c r="M14" s="3">
        <v>2.4000000000000001E-4</v>
      </c>
      <c r="N14" s="3">
        <v>2.4000000000000001E-4</v>
      </c>
      <c r="O14" s="3">
        <v>2.4000000000000001E-4</v>
      </c>
      <c r="P14" s="3">
        <v>2.4000000000000001E-4</v>
      </c>
      <c r="Q14" s="3">
        <v>2.4000000000000001E-4</v>
      </c>
      <c r="R14" s="3">
        <v>2.4000000000000001E-4</v>
      </c>
      <c r="S14" s="3">
        <v>2.4000000000000001E-4</v>
      </c>
      <c r="T14" s="3">
        <v>2.4000000000000001E-4</v>
      </c>
      <c r="U14" s="3">
        <v>2.4000000000000001E-4</v>
      </c>
      <c r="V14" s="3">
        <v>2.4000000000000001E-4</v>
      </c>
      <c r="W14" s="3">
        <v>2.4000000000000001E-4</v>
      </c>
      <c r="X14" s="3">
        <v>2.4000000000000001E-4</v>
      </c>
    </row>
    <row r="15" spans="1:145" x14ac:dyDescent="0.35">
      <c r="A15" t="s">
        <v>26</v>
      </c>
      <c r="B15" s="3">
        <f>B2/(Infected!B2+B2)</f>
        <v>0</v>
      </c>
      <c r="C15" s="3">
        <f>C2/(Infected!C2+C2)</f>
        <v>0</v>
      </c>
      <c r="D15" s="3">
        <f>D2/(Infected!D2+D2)</f>
        <v>0</v>
      </c>
      <c r="E15" s="3">
        <f>E2/(Infected!E2+E2)</f>
        <v>0</v>
      </c>
      <c r="F15" s="3">
        <f>F2/(Infected!F2+F2)</f>
        <v>0</v>
      </c>
      <c r="G15" s="3">
        <f>G2/(Infected!G2+G2)</f>
        <v>4.4150110375275938E-4</v>
      </c>
      <c r="H15" s="3">
        <f>H2/(Infected!H2+H2)</f>
        <v>2.0768431983385254E-4</v>
      </c>
      <c r="I15" s="3">
        <f>I2/(Infected!I2+I2)</f>
        <v>0</v>
      </c>
      <c r="J15" s="3">
        <f>J2/(Infected!J2+J2)</f>
        <v>0</v>
      </c>
      <c r="K15" s="3">
        <f>K2/(Infected!K2+K2)</f>
        <v>0</v>
      </c>
      <c r="L15" s="3">
        <f>L2/(Infected!L2+L2)</f>
        <v>6.8972652343345862E-5</v>
      </c>
      <c r="M15" s="3">
        <f>M2/(Infected!M2+M2)</f>
        <v>3.3362247280976847E-5</v>
      </c>
      <c r="N15" s="3">
        <f>N2/(Infected!N2+N2)</f>
        <v>3.7450378248820315E-5</v>
      </c>
      <c r="O15" s="3">
        <f>O2/(Infected!O2+O2)</f>
        <v>0</v>
      </c>
      <c r="P15" s="3">
        <f>P2/(Infected!P2+P2)</f>
        <v>1.1041183614883516E-4</v>
      </c>
      <c r="Q15" s="3">
        <f>Q2/(Infected!Q2+Q2)</f>
        <v>0</v>
      </c>
      <c r="R15" s="3">
        <f>R2/(Infected!R2+R2)</f>
        <v>0</v>
      </c>
      <c r="S15" s="3">
        <f>S2/(Infected!S2+S2)</f>
        <v>7.5357950263752827E-4</v>
      </c>
      <c r="T15" s="3">
        <f>T2/(Infected!T2+T2)</f>
        <v>0</v>
      </c>
      <c r="U15" s="3">
        <f>U2/(Infected!U2+U2)</f>
        <v>1.1095495228937051E-4</v>
      </c>
      <c r="V15" s="3">
        <f>V2/(Infected!V2+V2)</f>
        <v>7.7642765635311931E-5</v>
      </c>
      <c r="W15" s="3">
        <f>W2/(Infected!W2+W2)</f>
        <v>1.0465724751439037E-4</v>
      </c>
      <c r="X15" s="3">
        <f>X2/(Infected!X2+X2)</f>
        <v>3.7620857003122529E-5</v>
      </c>
    </row>
    <row r="16" spans="1:145" x14ac:dyDescent="0.35">
      <c r="A16" t="s">
        <v>27</v>
      </c>
      <c r="B16" s="3">
        <f>B3/(Infected!B3+B3)</f>
        <v>0</v>
      </c>
      <c r="C16" s="3">
        <f>C3/(Infected!C3+C3)</f>
        <v>0</v>
      </c>
      <c r="D16" s="3">
        <f>D3/(Infected!D3+D3)</f>
        <v>0</v>
      </c>
      <c r="E16" s="3">
        <f>E3/(Infected!E3+E3)</f>
        <v>4.6317739694302917E-4</v>
      </c>
      <c r="F16" s="3">
        <f>F3/(Infected!F3+F3)</f>
        <v>3.8022813688212925E-4</v>
      </c>
      <c r="G16" s="3">
        <f>G3/(Infected!G3+G3)</f>
        <v>2.0120724346076458E-4</v>
      </c>
      <c r="H16" s="3">
        <f>H3/(Infected!H3+H3)</f>
        <v>4.0787192821454063E-4</v>
      </c>
      <c r="I16" s="3">
        <f>I3/(Infected!I3+I3)</f>
        <v>0</v>
      </c>
      <c r="J16" s="3">
        <f>J3/(Infected!J3+J3)</f>
        <v>0</v>
      </c>
      <c r="K16" s="3">
        <f>K3/(Infected!K3+K3)</f>
        <v>7.4945664393314841E-5</v>
      </c>
      <c r="L16" s="3">
        <f>L3/(Infected!L3+L3)</f>
        <v>2.3209395163162047E-5</v>
      </c>
      <c r="M16" s="3">
        <f>M3/(Infected!M3+M3)</f>
        <v>1.5951143924892899E-4</v>
      </c>
      <c r="N16" s="3">
        <f>N3/(Infected!N3+N3)</f>
        <v>1.2821334700942368E-4</v>
      </c>
      <c r="O16" s="3">
        <f>O3/(Infected!O3+O3)</f>
        <v>2.7267769496455192E-4</v>
      </c>
      <c r="P16" s="3">
        <f>P3/(Infected!P3+P3)</f>
        <v>1.9180972475304499E-4</v>
      </c>
      <c r="Q16" s="3">
        <f>Q3/(Infected!Q3+Q3)</f>
        <v>1.9024065442785123E-4</v>
      </c>
      <c r="R16" s="3">
        <f>R3/(Infected!R3+R3)</f>
        <v>5.7350411011278918E-4</v>
      </c>
      <c r="S16" s="3">
        <f>S3/(Infected!S3+S3)</f>
        <v>7.501875468867217E-4</v>
      </c>
      <c r="T16" s="3">
        <f>T3/(Infected!T3+T3)</f>
        <v>0</v>
      </c>
      <c r="U16" s="3">
        <f>U3/(Infected!U3+U3)</f>
        <v>1.56128024980484E-4</v>
      </c>
      <c r="V16" s="3">
        <f>V3/(Infected!V3+V3)</f>
        <v>6.7725441061934914E-4</v>
      </c>
      <c r="W16" s="3">
        <f>W3/(Infected!W3+W3)</f>
        <v>6.5559440559440562E-4</v>
      </c>
      <c r="X16" s="3">
        <f>X3/(Infected!X3+X3)</f>
        <v>1.0584810796507012E-4</v>
      </c>
    </row>
    <row r="17" spans="1:24" x14ac:dyDescent="0.35">
      <c r="A17" t="s">
        <v>28</v>
      </c>
      <c r="B17" s="3">
        <f>B4/(Infected!B4+B4)</f>
        <v>0</v>
      </c>
      <c r="C17" s="3">
        <f>C4/(Infected!C4+C4)</f>
        <v>0</v>
      </c>
      <c r="D17" s="3">
        <f>D4/(Infected!D4+D4)</f>
        <v>1.2315270935960591E-3</v>
      </c>
      <c r="E17" s="3">
        <f>E4/(Infected!E4+E4)</f>
        <v>1.4290818149339049E-3</v>
      </c>
      <c r="F17" s="3">
        <f>F4/(Infected!F4+F4)</f>
        <v>1.8601190476190475E-3</v>
      </c>
      <c r="G17" s="3">
        <f>G4/(Infected!G4+G4)</f>
        <v>8.2259391280504524E-4</v>
      </c>
      <c r="H17" s="3">
        <f>H4/(Infected!H4+H4)</f>
        <v>1.2217470983506415E-3</v>
      </c>
      <c r="I17" s="3">
        <f>I4/(Infected!I4+I4)</f>
        <v>4.9188391539596653E-4</v>
      </c>
      <c r="J17" s="3">
        <f>J4/(Infected!J4+J4)</f>
        <v>1.3297872340425532E-3</v>
      </c>
      <c r="K17" s="3">
        <f>K4/(Infected!K4+K4)</f>
        <v>3.7105751391465676E-4</v>
      </c>
      <c r="L17" s="3">
        <f>L4/(Infected!L4+L4)</f>
        <v>4.3643108480401519E-4</v>
      </c>
      <c r="M17" s="3">
        <f>M4/(Infected!M4+M4)</f>
        <v>6.7554043234587674E-4</v>
      </c>
      <c r="N17" s="3">
        <f>N4/(Infected!N4+N4)</f>
        <v>4.5470046606797772E-4</v>
      </c>
      <c r="O17" s="3">
        <f>O4/(Infected!O4+O4)</f>
        <v>7.2493786246893128E-4</v>
      </c>
      <c r="P17" s="3">
        <f>P4/(Infected!P4+P4)</f>
        <v>6.9140354920488594E-4</v>
      </c>
      <c r="Q17" s="3">
        <f>Q4/(Infected!Q4+Q4)</f>
        <v>1.270513499205929E-3</v>
      </c>
      <c r="R17" s="3">
        <f>R4/(Infected!R4+R4)</f>
        <v>1.9788918205804751E-3</v>
      </c>
      <c r="S17" s="3">
        <f>S4/(Infected!S4+S4)</f>
        <v>2.2607385079125848E-3</v>
      </c>
      <c r="T17" s="3">
        <f>T4/(Infected!T4+T4)</f>
        <v>8.2850041425020708E-4</v>
      </c>
      <c r="U17" s="3">
        <f>U4/(Infected!U4+U4)</f>
        <v>1.0225529739248992E-3</v>
      </c>
      <c r="V17" s="3">
        <f>V4/(Infected!V4+V4)</f>
        <v>1.6370289529434423E-3</v>
      </c>
      <c r="W17" s="3">
        <f>W4/(Infected!W4+W4)</f>
        <v>2.7296163372592629E-3</v>
      </c>
      <c r="X17" s="3">
        <f>X4/(Infected!X4+X4)</f>
        <v>1.0622374583554633E-3</v>
      </c>
    </row>
    <row r="18" spans="1:24" x14ac:dyDescent="0.35">
      <c r="A18" t="s">
        <v>29</v>
      </c>
      <c r="B18" s="3">
        <f>B5/(Infected!B5+B5)</f>
        <v>0</v>
      </c>
      <c r="C18" s="3">
        <f>C5/(Infected!C5+C5)</f>
        <v>0</v>
      </c>
      <c r="D18" s="3">
        <f>D5/(Infected!D5+D5)</f>
        <v>1.0869565217391304E-3</v>
      </c>
      <c r="E18" s="3">
        <f>E5/(Infected!E5+E5)</f>
        <v>4.9857549857549857E-3</v>
      </c>
      <c r="F18" s="3">
        <f>F5/(Infected!F5+F5)</f>
        <v>5.3986710963455148E-3</v>
      </c>
      <c r="G18" s="3">
        <f>G5/(Infected!G5+G5)</f>
        <v>2.5417574437182279E-3</v>
      </c>
      <c r="H18" s="3">
        <f>H5/(Infected!H5+H5)</f>
        <v>2.3499638467100506E-3</v>
      </c>
      <c r="I18" s="3">
        <f>I5/(Infected!I5+I5)</f>
        <v>2.5125628140703518E-3</v>
      </c>
      <c r="J18" s="3">
        <f>J5/(Infected!J5+J5)</f>
        <v>3.2679738562091504E-3</v>
      </c>
      <c r="K18" s="3">
        <f>K5/(Infected!K5+K5)</f>
        <v>9.4268476621417799E-4</v>
      </c>
      <c r="L18" s="3">
        <f>L5/(Infected!L5+L5)</f>
        <v>9.6256978630950745E-4</v>
      </c>
      <c r="M18" s="3">
        <f>M5/(Infected!M5+M5)</f>
        <v>1.8516586688921343E-3</v>
      </c>
      <c r="N18" s="3">
        <f>N5/(Infected!N5+N5)</f>
        <v>2.1096206663216975E-3</v>
      </c>
      <c r="O18" s="3">
        <f>O5/(Infected!O5+O5)</f>
        <v>1.6000000000000001E-3</v>
      </c>
      <c r="P18" s="3">
        <f>P5/(Infected!P5+P5)</f>
        <v>2.8056112224448897E-3</v>
      </c>
      <c r="Q18" s="3">
        <f>Q5/(Infected!Q5+Q5)</f>
        <v>2.3768651789251288E-3</v>
      </c>
      <c r="R18" s="3">
        <f>R5/(Infected!R5+R5)</f>
        <v>4.6801872074882997E-3</v>
      </c>
      <c r="S18" s="3">
        <f>S5/(Infected!S5+S5)</f>
        <v>1.4814814814814815E-2</v>
      </c>
      <c r="T18" s="3">
        <f>T5/(Infected!T5+T5)</f>
        <v>3.9126181936746003E-3</v>
      </c>
      <c r="U18" s="3">
        <f>U5/(Infected!U5+U5)</f>
        <v>3.6201615148983568E-3</v>
      </c>
      <c r="V18" s="3">
        <f>V5/(Infected!V5+V5)</f>
        <v>5.168468397380257E-3</v>
      </c>
      <c r="W18" s="3">
        <f>W5/(Infected!W5+W5)</f>
        <v>8.4901739595084017E-3</v>
      </c>
      <c r="X18" s="3">
        <f>X5/(Infected!X5+X5)</f>
        <v>1.7365130817318824E-3</v>
      </c>
    </row>
    <row r="19" spans="1:24" x14ac:dyDescent="0.35">
      <c r="A19" t="s">
        <v>30</v>
      </c>
      <c r="B19" s="3">
        <f>B6/(Infected!B6+B6)</f>
        <v>0</v>
      </c>
      <c r="C19" s="3">
        <f>C6/(Infected!C6+C6)</f>
        <v>0</v>
      </c>
      <c r="D19" s="3">
        <f>D6/(Infected!D6+D6)</f>
        <v>5.7518488085456041E-3</v>
      </c>
      <c r="E19" s="3">
        <f>E6/(Infected!E6+E6)</f>
        <v>1.9451198332754428E-2</v>
      </c>
      <c r="F19" s="3">
        <f>F6/(Infected!F6+F6)</f>
        <v>2.5482942868886149E-2</v>
      </c>
      <c r="G19" s="3">
        <f>G6/(Infected!G6+G6)</f>
        <v>1.385148133897653E-2</v>
      </c>
      <c r="H19" s="3">
        <f>H6/(Infected!H6+H6)</f>
        <v>7.6203671631451331E-3</v>
      </c>
      <c r="I19" s="3">
        <f>I6/(Infected!I6+I6)</f>
        <v>6.3799621928166354E-3</v>
      </c>
      <c r="J19" s="3">
        <f>J6/(Infected!J6+J6)</f>
        <v>8.385744234800839E-3</v>
      </c>
      <c r="K19" s="3">
        <f>K6/(Infected!K6+K6)</f>
        <v>3.3295436089004387E-3</v>
      </c>
      <c r="L19" s="3">
        <f>L6/(Infected!L6+L6)</f>
        <v>3.5525807697258335E-3</v>
      </c>
      <c r="M19" s="3">
        <f>M6/(Infected!M6+M6)</f>
        <v>5.7231399795066602E-3</v>
      </c>
      <c r="N19" s="3">
        <f>N6/(Infected!N6+N6)</f>
        <v>6.3124067485366697E-3</v>
      </c>
      <c r="O19" s="3">
        <f>O6/(Infected!O6+O6)</f>
        <v>1.0091145833333334E-2</v>
      </c>
      <c r="P19" s="3">
        <f>P6/(Infected!P6+P6)</f>
        <v>6.7371202113606339E-3</v>
      </c>
      <c r="Q19" s="3">
        <f>Q6/(Infected!Q6+Q6)</f>
        <v>1.1512915129151291E-2</v>
      </c>
      <c r="R19" s="3">
        <f>R6/(Infected!R6+R6)</f>
        <v>1.8656716417910446E-2</v>
      </c>
      <c r="S19" s="3">
        <f>S6/(Infected!S6+S6)</f>
        <v>3.2038834951456312E-2</v>
      </c>
      <c r="T19" s="3">
        <f>T6/(Infected!T6+T6)</f>
        <v>6.5891472868217053E-3</v>
      </c>
      <c r="U19" s="3">
        <f>U6/(Infected!U6+U6)</f>
        <v>7.0051160960251865E-3</v>
      </c>
      <c r="V19" s="3">
        <f>V6/(Infected!V6+V6)</f>
        <v>1.4797223237120936E-2</v>
      </c>
      <c r="W19" s="3">
        <f>W6/(Infected!W6+W6)</f>
        <v>1.9760366350919014E-2</v>
      </c>
      <c r="X19" s="3">
        <f>X6/(Infected!X6+X6)</f>
        <v>4.2634700939199206E-3</v>
      </c>
    </row>
    <row r="20" spans="1:24" x14ac:dyDescent="0.35">
      <c r="A20" t="s">
        <v>31</v>
      </c>
      <c r="B20" s="3">
        <f>B7/(Infected!B7+B7)</f>
        <v>0</v>
      </c>
      <c r="C20" s="3">
        <f>C7/(Infected!C7+C7)</f>
        <v>0</v>
      </c>
      <c r="D20" s="3">
        <f>D7/(Infected!D7+D7)</f>
        <v>1.4044943820224719E-2</v>
      </c>
      <c r="E20" s="3">
        <f>E7/(Infected!E7+E7)</f>
        <v>5.8871963771099219E-2</v>
      </c>
      <c r="F20" s="3">
        <f>F7/(Infected!F7+F7)</f>
        <v>6.8857589984350542E-2</v>
      </c>
      <c r="G20" s="3">
        <f>G7/(Infected!G7+G7)</f>
        <v>4.2336548767416937E-2</v>
      </c>
      <c r="H20" s="3">
        <f>H7/(Infected!H7+H7)</f>
        <v>1.9851710117196844E-2</v>
      </c>
      <c r="I20" s="3">
        <f>I7/(Infected!I7+I7)</f>
        <v>2.923076923076923E-2</v>
      </c>
      <c r="J20" s="3">
        <f>J7/(Infected!J7+J7)</f>
        <v>2.2428708747196411E-2</v>
      </c>
      <c r="K20" s="3">
        <f>K7/(Infected!K7+K7)</f>
        <v>1.0747078464106845E-2</v>
      </c>
      <c r="L20" s="3">
        <f>L7/(Infected!L7+L7)</f>
        <v>1.2114750920721069E-2</v>
      </c>
      <c r="M20" s="3">
        <f>M7/(Infected!M7+M7)</f>
        <v>2.3172193367958449E-2</v>
      </c>
      <c r="N20" s="3">
        <f>N7/(Infected!N7+N7)</f>
        <v>2.7651771064569057E-2</v>
      </c>
      <c r="O20" s="3">
        <f>O7/(Infected!O7+O7)</f>
        <v>3.2861896838602328E-2</v>
      </c>
      <c r="P20" s="3">
        <f>P7/(Infected!P7+P7)</f>
        <v>3.042848271579383E-2</v>
      </c>
      <c r="Q20" s="3">
        <f>Q7/(Infected!Q7+Q7)</f>
        <v>2.9515938606847699E-2</v>
      </c>
      <c r="R20" s="3">
        <f>R7/(Infected!R7+R7)</f>
        <v>4.8255062473071951E-2</v>
      </c>
      <c r="S20" s="3">
        <f>S7/(Infected!S7+S7)</f>
        <v>6.6666666666666666E-2</v>
      </c>
      <c r="T20" s="3">
        <f>T7/(Infected!T7+T7)</f>
        <v>2.5445292620865138E-2</v>
      </c>
      <c r="U20" s="3">
        <f>U7/(Infected!U7+U7)</f>
        <v>1.5124461716206281E-2</v>
      </c>
      <c r="V20" s="3">
        <f>V7/(Infected!V7+V7)</f>
        <v>2.8259099895336669E-2</v>
      </c>
      <c r="W20" s="3">
        <f>W7/(Infected!W7+W7)</f>
        <v>4.1749961556204827E-2</v>
      </c>
      <c r="X20" s="3">
        <f>X7/(Infected!X7+X7)</f>
        <v>1.0085092971950834E-2</v>
      </c>
    </row>
    <row r="21" spans="1:24" x14ac:dyDescent="0.35">
      <c r="A21" t="s">
        <v>32</v>
      </c>
      <c r="B21" s="3">
        <f>B8/(Infected!B8+B8)</f>
        <v>0</v>
      </c>
      <c r="C21" s="3">
        <f>C8/(Infected!C8+C8)</f>
        <v>0</v>
      </c>
      <c r="D21" s="3">
        <f>D8/(Infected!D8+D8)</f>
        <v>4.084967320261438E-2</v>
      </c>
      <c r="E21" s="3">
        <f>E8/(Infected!E8+E8)</f>
        <v>0.14215148188803511</v>
      </c>
      <c r="F21" s="3">
        <f>F8/(Infected!F8+F8)</f>
        <v>0.165075034106412</v>
      </c>
      <c r="G21" s="3">
        <f>G8/(Infected!G8+G8)</f>
        <v>0.10120481927710843</v>
      </c>
      <c r="H21" s="3">
        <f>H8/(Infected!H8+H8)</f>
        <v>6.2297734627831718E-2</v>
      </c>
      <c r="I21" s="3">
        <f>I8/(Infected!I8+I8)</f>
        <v>8.1033727551467372E-2</v>
      </c>
      <c r="J21" s="3">
        <f>J8/(Infected!J8+J8)</f>
        <v>6.9580731489741296E-2</v>
      </c>
      <c r="K21" s="3">
        <f>K8/(Infected!K8+K8)</f>
        <v>3.7868852459016396E-2</v>
      </c>
      <c r="L21" s="3">
        <f>L8/(Infected!L8+L8)</f>
        <v>4.0328278710799498E-2</v>
      </c>
      <c r="M21" s="3">
        <f>M8/(Infected!M8+M8)</f>
        <v>7.2028041074249607E-2</v>
      </c>
      <c r="N21" s="3">
        <f>N8/(Infected!N8+N8)</f>
        <v>8.3769633507853408E-2</v>
      </c>
      <c r="O21" s="3">
        <f>O8/(Infected!O8+O8)</f>
        <v>9.8634294385432475E-2</v>
      </c>
      <c r="P21" s="3">
        <f>P8/(Infected!P8+P8)</f>
        <v>8.9476359938993388E-2</v>
      </c>
      <c r="Q21" s="3">
        <f>Q8/(Infected!Q8+Q8)</f>
        <v>7.4151436031331591E-2</v>
      </c>
      <c r="R21" s="3">
        <f>R8/(Infected!R8+R8)</f>
        <v>0.1062553556126821</v>
      </c>
      <c r="S21" s="3">
        <f>S8/(Infected!S8+S8)</f>
        <v>0.12415349887133183</v>
      </c>
      <c r="T21" s="3">
        <f>T8/(Infected!T8+T8)</f>
        <v>3.1531531531531529E-2</v>
      </c>
      <c r="U21" s="3">
        <f>U8/(Infected!U8+U8)</f>
        <v>3.5136642498605687E-2</v>
      </c>
      <c r="V21" s="3">
        <f>V8/(Infected!V8+V8)</f>
        <v>5.6518234938545235E-2</v>
      </c>
      <c r="W21" s="3">
        <f>W8/(Infected!W8+W8)</f>
        <v>7.4935400516795869E-2</v>
      </c>
      <c r="X21" s="3">
        <f>X8/(Infected!X8+X8)</f>
        <v>2.1784855769230768E-2</v>
      </c>
    </row>
    <row r="22" spans="1:24" x14ac:dyDescent="0.35">
      <c r="A22" t="s">
        <v>33</v>
      </c>
      <c r="B22" s="3">
        <f>B9/(Infected!B9+B9)</f>
        <v>0</v>
      </c>
      <c r="C22" s="3">
        <f>C9/(Infected!C9+C9)</f>
        <v>0</v>
      </c>
      <c r="D22" s="3">
        <f>D9/(Infected!D9+D9)</f>
        <v>0.10047846889952153</v>
      </c>
      <c r="E22" s="3">
        <f>E9/(Infected!E9+E9)</f>
        <v>0.2037989711119905</v>
      </c>
      <c r="F22" s="3">
        <f>F9/(Infected!F9+F9)</f>
        <v>0.26336721166593019</v>
      </c>
      <c r="G22" s="3">
        <f>G9/(Infected!G9+G9)</f>
        <v>0.18887908208296558</v>
      </c>
      <c r="H22" s="3">
        <f>H9/(Infected!H9+H9)</f>
        <v>0.15318066157760815</v>
      </c>
      <c r="I22" s="3">
        <f>I9/(Infected!I9+I9)</f>
        <v>0.18350810295519543</v>
      </c>
      <c r="J22" s="3">
        <f>J9/(Infected!J9+J9)</f>
        <v>0.14416243654822336</v>
      </c>
      <c r="K22" s="3">
        <f>K9/(Infected!K9+K9)</f>
        <v>0.10060711188204684</v>
      </c>
      <c r="L22" s="3">
        <f>L9/(Infected!L9+L9)</f>
        <v>0.10073641795192441</v>
      </c>
      <c r="M22" s="3">
        <f>M9/(Infected!M9+M9)</f>
        <v>0.16783648716940872</v>
      </c>
      <c r="N22" s="3">
        <f>N9/(Infected!N9+N9)</f>
        <v>0.1982924226254002</v>
      </c>
      <c r="O22" s="3">
        <f>O9/(Infected!O9+O9)</f>
        <v>0.25779625779625781</v>
      </c>
      <c r="P22" s="3">
        <f>P9/(Infected!P9+P9)</f>
        <v>0.19817073170731708</v>
      </c>
      <c r="Q22" s="3">
        <f>Q9/(Infected!Q9+Q9)</f>
        <v>0.15898825654923215</v>
      </c>
      <c r="R22" s="3">
        <f>R9/(Infected!R9+R9)</f>
        <v>0.16819973718791065</v>
      </c>
      <c r="S22" s="3">
        <f>S9/(Infected!S9+S9)</f>
        <v>0.24496644295302014</v>
      </c>
      <c r="T22" s="3">
        <f>T9/(Infected!T9+T9)</f>
        <v>8.7686567164179108E-2</v>
      </c>
      <c r="U22" s="3">
        <f>U9/(Infected!U9+U9)</f>
        <v>7.7860528097494927E-2</v>
      </c>
      <c r="V22" s="3">
        <f>V9/(Infected!V9+V9)</f>
        <v>0.10120438612259572</v>
      </c>
      <c r="W22" s="3">
        <f>W9/(Infected!W9+W9)</f>
        <v>0.13427704752275024</v>
      </c>
      <c r="X22" s="3">
        <f>X9/(Infected!X9+X9)</f>
        <v>5.1074589127686476E-2</v>
      </c>
    </row>
  </sheetData>
  <conditionalFormatting sqref="B15:X22">
    <cfRule type="cellIs" dxfId="3" priority="5" operator="greaterThan">
      <formula>0.00024</formula>
    </cfRule>
  </conditionalFormatting>
  <conditionalFormatting sqref="AA2:AA9">
    <cfRule type="cellIs" dxfId="2" priority="3" operator="notEqual">
      <formula>0</formula>
    </cfRule>
  </conditionalFormatting>
  <conditionalFormatting sqref="AE8:AE16">
    <cfRule type="cellIs" dxfId="1" priority="2" operator="notEqual">
      <formula>0</formula>
    </cfRule>
  </conditionalFormatting>
  <conditionalFormatting sqref="B14:X14">
    <cfRule type="cellIs" dxfId="0" priority="1" operator="greaterThan">
      <formula>0.00024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7B5804-DE95-48D8-9F8A-1AA43F0ABE2A}">
  <dimension ref="A1"/>
  <sheetViews>
    <sheetView workbookViewId="0">
      <selection activeCell="K1" sqref="K1"/>
    </sheetView>
  </sheetViews>
  <sheetFormatPr defaultRowHeight="14.5" x14ac:dyDescent="0.3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c h d v U x + j v I W j A A A A 9 Q A A A B I A H A B D b 2 5 m a W c v U G F j a 2 F n Z S 5 4 b W w g o h g A K K A U A A A A A A A A A A A A A A A A A A A A A A A A A A A A h Y 9 B D o I w F E S v Q r q n R Y w G y a c s 3 E p i Q j R u m 1 K h E T 6 G F s v d X H g k r y B G U X c u Z 9 5 b z N y v N 0 i H p v Y u q j O 6 x Y T M a E A 8 h b I t N J Y J 6 e 3 R j 0 j K Y S v k S Z T K G 2 U 0 8 W C K h F T W n m P G n H P U z W n b l S w M g h k 7 Z J t c V q o R 5 C P r / 7 K v 0 V i B U h E O + 9 c Y H t J V R B f L c R K w q Y N M 4 5 e H I 3 v S n x L W f W 3 7 T n G F / i 4 H N k V g 7 w v 8 A V B L A w Q U A A I A C A B y F 2 9 T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c h d v U y i K R 7 g O A A A A E Q A A A B M A H A B G b 3 J t d W x h c y 9 T Z W N 0 a W 9 u M S 5 t I K I Y A C i g F A A A A A A A A A A A A A A A A A A A A A A A A A A A A C t O T S 7 J z M 9 T C I b Q h t Y A U E s B A i 0 A F A A C A A g A c h d v U x + j v I W j A A A A 9 Q A A A B I A A A A A A A A A A A A A A A A A A A A A A E N v b m Z p Z y 9 Q Y W N r Y W d l L n h t b F B L A Q I t A B Q A A g A I A H I X b 1 M P y u m r p A A A A O k A A A A T A A A A A A A A A A A A A A A A A O 8 A A A B b Q 2 9 u d G V u d F 9 U e X B l c 1 0 u e G 1 s U E s B A i 0 A F A A C A A g A c h d v U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O 7 K V d 8 L 0 h N E q w v y T M C q o + o A A A A A A g A A A A A A E G Y A A A A B A A A g A A A A e E E 1 4 R p m d K e / 2 r t a g B y l K 5 C g Y s 7 Z t B Q i i n T k F q l x O b c A A A A A D o A A A A A C A A A g A A A A K g h D 5 g 8 y 5 U 0 O c W 1 0 1 + V 8 D V e v o i 0 y P W H / m i p b P l y t s 2 F Q A A A A 3 l + F L 2 H / H 1 w t p k o z O E g 1 P 2 y J A c j W O P Y r P y e Y d j 8 b s a 6 y c y T L 0 V o o h K i F 7 E h H L 4 M J C p i h i c 6 y K V y 8 W M 0 t K l q 1 M 0 I e x 3 u X 8 j 2 E 9 O a q b 0 N N v l x A A A A A w h O C u a 1 7 R Y F Y r X o 0 4 e a W T D S G / Z w a 6 3 U i I K L g k o f A D Z f t 6 W w B 0 w i + 5 p 8 z i z W I F a y r h 4 r q k B R 5 h 8 k E y 9 p B V u P I M w = = < / D a t a M a s h u p > 
</file>

<file path=customXml/itemProps1.xml><?xml version="1.0" encoding="utf-8"?>
<ds:datastoreItem xmlns:ds="http://schemas.openxmlformats.org/officeDocument/2006/customXml" ds:itemID="{CF17FEF2-7C14-4BE7-A60B-0B261F2BC52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Infected</vt:lpstr>
      <vt:lpstr>Hospitalized</vt:lpstr>
      <vt:lpstr>Death</vt:lpstr>
      <vt:lpstr>Images</vt:lpstr>
      <vt:lpstr>Death!new_file_DeathDataRaw_1</vt:lpstr>
      <vt:lpstr>Hospitalized!new_file_HospitalDataRaw_1</vt:lpstr>
      <vt:lpstr>Infected!new_file_InfectedDataRaw_1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pmchale</dc:creator>
  <cp:lastModifiedBy>pmchale</cp:lastModifiedBy>
  <dcterms:created xsi:type="dcterms:W3CDTF">2021-11-15T07:46:54Z</dcterms:created>
  <dcterms:modified xsi:type="dcterms:W3CDTF">2021-11-30T07:01:11Z</dcterms:modified>
</cp:coreProperties>
</file>