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155"/>
  </bookViews>
  <sheets>
    <sheet name="Hoja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9" i="1" l="1"/>
  <c r="A60" i="1" s="1"/>
  <c r="A57" i="1"/>
  <c r="A58" i="1" s="1"/>
  <c r="A56" i="1"/>
  <c r="B54" i="1"/>
  <c r="A61" i="1" l="1"/>
  <c r="G99" i="1"/>
  <c r="F98" i="1"/>
  <c r="F102" i="1" s="1"/>
  <c r="E98" i="1"/>
  <c r="E102" i="1" s="1"/>
  <c r="D98" i="1"/>
  <c r="D102" i="1" s="1"/>
  <c r="C98" i="1"/>
  <c r="C102" i="1" s="1"/>
  <c r="B98" i="1"/>
  <c r="B102" i="1" s="1"/>
  <c r="B95" i="1"/>
  <c r="H102" i="1" l="1"/>
</calcChain>
</file>

<file path=xl/sharedStrings.xml><?xml version="1.0" encoding="utf-8"?>
<sst xmlns="http://schemas.openxmlformats.org/spreadsheetml/2006/main" count="42" uniqueCount="31">
  <si>
    <t>U</t>
  </si>
  <si>
    <t>Frecuencia Esperada</t>
  </si>
  <si>
    <t>Frecuencia E</t>
  </si>
  <si>
    <t>Frecuencia O</t>
  </si>
  <si>
    <t>MEDIA</t>
  </si>
  <si>
    <t>Hipotesis Nula H0: U= 0.5</t>
  </si>
  <si>
    <r>
      <t>Hipotesis Alternativa H1: U</t>
    </r>
    <r>
      <rPr>
        <sz val="12"/>
        <color theme="1"/>
        <rFont val="Calibri"/>
        <family val="2"/>
      </rPr>
      <t>≠0.5</t>
    </r>
  </si>
  <si>
    <t>Z0</t>
  </si>
  <si>
    <t>Z0 &lt; QUE 1,96 ENTONCES NO SE RECHAZA LA HOPOTESIS</t>
  </si>
  <si>
    <t>0.2</t>
  </si>
  <si>
    <t>0.4</t>
  </si>
  <si>
    <t>0.6</t>
  </si>
  <si>
    <t>0.8</t>
  </si>
  <si>
    <t>Intervalo</t>
  </si>
  <si>
    <t>X0^2=</t>
  </si>
  <si>
    <t>PRUEBA DE FRECUENCIAS</t>
  </si>
  <si>
    <t>PRUEBA DE PROMEDIOS</t>
  </si>
  <si>
    <t>α=0.05</t>
  </si>
  <si>
    <t>X0^2(0.05.4)=</t>
  </si>
  <si>
    <t>9.49</t>
  </si>
  <si>
    <t>X0^2 &lt;  X0^2(0.05.4)</t>
  </si>
  <si>
    <t>ENTONCES NO SE PUEDE RECHAZAR LA HIPOTESIS</t>
  </si>
  <si>
    <t>PRUEBA DE SERIES</t>
  </si>
  <si>
    <t>Xo^2=</t>
  </si>
  <si>
    <t>9(1-1.16)^2+7(2-1.16)^2+2(3-1.16)^2</t>
  </si>
  <si>
    <t>3.01</t>
  </si>
  <si>
    <t>α=</t>
  </si>
  <si>
    <t>0.05</t>
  </si>
  <si>
    <t>X0^2(0.05.24)=</t>
  </si>
  <si>
    <t>36.4</t>
  </si>
  <si>
    <t>ENTONCES LOS NÚMEROS PASAN LA PRUEBA DE UNIFORMIDAD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</si>
</sst>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0" xfId="0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E4" zoomScaleNormal="100" workbookViewId="0">
      <selection activeCell="K27" sqref="K27:O27"/>
    </sheetView>
  </sheetViews>
  <sheetFormatPr baseColWidth="10" defaultRowHeight="15.75" x14ac:dyDescent="0.25"/>
  <cols>
    <col min="1" max="1" width="18.5" customWidth="1"/>
    <col min="2" max="2" width="9.25" customWidth="1"/>
    <col min="3" max="3" width="9.125" customWidth="1"/>
    <col min="4" max="4" width="7.875" customWidth="1"/>
    <col min="5" max="5" width="7.625" customWidth="1"/>
    <col min="6" max="6" width="8.625" customWidth="1"/>
    <col min="7" max="7" width="7" customWidth="1"/>
    <col min="8" max="8" width="8.5" customWidth="1"/>
    <col min="9" max="11" width="11" customWidth="1"/>
  </cols>
  <sheetData>
    <row r="1" spans="1:14" x14ac:dyDescent="0.25">
      <c r="A1" s="7" t="s">
        <v>0</v>
      </c>
      <c r="B1" s="3" t="s">
        <v>0</v>
      </c>
    </row>
    <row r="2" spans="1:14" x14ac:dyDescent="0.25">
      <c r="A2" s="1">
        <v>0.64137999999999995</v>
      </c>
      <c r="B2" s="1">
        <v>3.2680000000000001E-2</v>
      </c>
      <c r="J2" s="16" t="s">
        <v>22</v>
      </c>
      <c r="K2" s="17"/>
      <c r="L2" s="17"/>
      <c r="M2" s="17"/>
      <c r="N2" s="17"/>
    </row>
    <row r="3" spans="1:14" x14ac:dyDescent="0.25">
      <c r="A3" s="1">
        <v>0.55837000000000003</v>
      </c>
      <c r="B3" s="1">
        <v>4.9939999999999998E-2</v>
      </c>
    </row>
    <row r="4" spans="1:14" x14ac:dyDescent="0.25">
      <c r="A4" s="1">
        <v>0.81593000000000004</v>
      </c>
      <c r="B4" s="1">
        <v>6.787E-2</v>
      </c>
    </row>
    <row r="5" spans="1:14" x14ac:dyDescent="0.25">
      <c r="A5" s="1">
        <v>4.9939999999999998E-2</v>
      </c>
      <c r="B5" s="1">
        <v>8.1240000000000007E-2</v>
      </c>
      <c r="I5" s="23">
        <v>1</v>
      </c>
      <c r="J5" s="19"/>
      <c r="K5" s="19"/>
      <c r="L5" s="19">
        <v>2</v>
      </c>
      <c r="M5" s="19">
        <v>1</v>
      </c>
      <c r="N5" s="19"/>
    </row>
    <row r="6" spans="1:14" x14ac:dyDescent="0.25">
      <c r="A6" s="1">
        <v>0.61265000000000003</v>
      </c>
      <c r="B6" s="1">
        <v>0.1918</v>
      </c>
      <c r="I6" s="24"/>
      <c r="J6" s="20"/>
      <c r="K6" s="20"/>
      <c r="L6" s="20"/>
      <c r="M6" s="20"/>
      <c r="N6" s="20"/>
    </row>
    <row r="7" spans="1:14" x14ac:dyDescent="0.25">
      <c r="A7" s="1">
        <v>6.787E-2</v>
      </c>
      <c r="B7" s="1">
        <v>0.28920000000000001</v>
      </c>
      <c r="I7" s="23" t="s">
        <v>12</v>
      </c>
      <c r="J7" s="19">
        <v>1</v>
      </c>
      <c r="K7" s="19">
        <v>2</v>
      </c>
      <c r="L7" s="19">
        <v>2</v>
      </c>
      <c r="M7" s="19">
        <v>1</v>
      </c>
      <c r="N7" s="19">
        <v>1</v>
      </c>
    </row>
    <row r="8" spans="1:14" x14ac:dyDescent="0.25">
      <c r="A8" s="1">
        <v>0.30464999999999998</v>
      </c>
      <c r="B8" s="1">
        <v>0.30464999999999998</v>
      </c>
      <c r="I8" s="24"/>
      <c r="J8" s="20"/>
      <c r="K8" s="20"/>
      <c r="L8" s="20"/>
      <c r="M8" s="20"/>
      <c r="N8" s="20"/>
    </row>
    <row r="9" spans="1:14" x14ac:dyDescent="0.25">
      <c r="A9" s="1">
        <v>0.54264000000000001</v>
      </c>
      <c r="B9" s="1">
        <v>0.32035000000000002</v>
      </c>
      <c r="I9" s="23" t="s">
        <v>11</v>
      </c>
      <c r="J9" s="19">
        <v>1</v>
      </c>
      <c r="K9" s="19">
        <v>2</v>
      </c>
      <c r="L9" s="19">
        <v>1</v>
      </c>
      <c r="M9" s="19">
        <v>3</v>
      </c>
      <c r="N9" s="19"/>
    </row>
    <row r="10" spans="1:14" x14ac:dyDescent="0.25">
      <c r="A10" s="1">
        <v>0.81159000000000003</v>
      </c>
      <c r="B10" s="1">
        <v>0.37247999999999998</v>
      </c>
      <c r="I10" s="24"/>
      <c r="J10" s="20"/>
      <c r="K10" s="20"/>
      <c r="L10" s="20"/>
      <c r="M10" s="20"/>
      <c r="N10" s="20"/>
    </row>
    <row r="11" spans="1:14" x14ac:dyDescent="0.25">
      <c r="A11" s="1">
        <v>0.61163000000000001</v>
      </c>
      <c r="B11" s="1">
        <v>0.37913000000000002</v>
      </c>
      <c r="I11" s="23" t="s">
        <v>10</v>
      </c>
      <c r="J11" s="19">
        <v>3</v>
      </c>
      <c r="K11" s="19">
        <v>2</v>
      </c>
      <c r="L11" s="19">
        <v>1</v>
      </c>
      <c r="M11" s="19"/>
      <c r="N11" s="19">
        <v>1</v>
      </c>
    </row>
    <row r="12" spans="1:14" x14ac:dyDescent="0.25">
      <c r="A12" s="1">
        <v>0.47681000000000001</v>
      </c>
      <c r="B12" s="1">
        <v>0.38086999999999999</v>
      </c>
      <c r="I12" s="24"/>
      <c r="J12" s="20"/>
      <c r="K12" s="20"/>
      <c r="L12" s="20"/>
      <c r="M12" s="20"/>
      <c r="N12" s="20"/>
    </row>
    <row r="13" spans="1:14" x14ac:dyDescent="0.25">
      <c r="A13" s="1">
        <v>0.52127000000000001</v>
      </c>
      <c r="B13" s="1">
        <v>0.47681000000000001</v>
      </c>
      <c r="I13" s="23" t="s">
        <v>9</v>
      </c>
      <c r="J13" s="19"/>
      <c r="K13" s="19"/>
      <c r="L13" s="19">
        <v>2</v>
      </c>
      <c r="M13" s="19">
        <v>2</v>
      </c>
      <c r="N13" s="19">
        <v>1</v>
      </c>
    </row>
    <row r="14" spans="1:14" x14ac:dyDescent="0.25">
      <c r="A14" s="1">
        <v>0.69238999999999995</v>
      </c>
      <c r="B14" s="1">
        <v>0.48200999999999999</v>
      </c>
      <c r="I14" s="24"/>
      <c r="J14" s="20"/>
      <c r="K14" s="20"/>
      <c r="L14" s="20"/>
      <c r="M14" s="20"/>
      <c r="N14" s="20"/>
    </row>
    <row r="15" spans="1:14" x14ac:dyDescent="0.25">
      <c r="A15" s="1">
        <v>0.92005999999999999</v>
      </c>
      <c r="B15" s="1">
        <v>0.52127000000000001</v>
      </c>
      <c r="I15" s="19"/>
      <c r="J15" s="21" t="s">
        <v>9</v>
      </c>
      <c r="K15" s="21" t="s">
        <v>10</v>
      </c>
      <c r="L15" s="21" t="s">
        <v>11</v>
      </c>
      <c r="M15" s="21" t="s">
        <v>12</v>
      </c>
      <c r="N15" s="21">
        <v>1</v>
      </c>
    </row>
    <row r="16" spans="1:14" x14ac:dyDescent="0.25">
      <c r="A16" s="1">
        <v>0.37913000000000002</v>
      </c>
      <c r="B16" s="1">
        <v>0.53400999999999998</v>
      </c>
      <c r="I16" s="20"/>
      <c r="J16" s="22"/>
      <c r="K16" s="22"/>
      <c r="L16" s="22"/>
      <c r="M16" s="22"/>
      <c r="N16" s="22"/>
    </row>
    <row r="17" spans="1:15" x14ac:dyDescent="0.25">
      <c r="A17" s="1">
        <v>0.32035000000000002</v>
      </c>
      <c r="B17" s="1">
        <v>0.54264000000000001</v>
      </c>
    </row>
    <row r="18" spans="1:15" x14ac:dyDescent="0.25">
      <c r="A18" s="1">
        <v>0.37247999999999998</v>
      </c>
      <c r="B18" s="1">
        <v>0.55837000000000003</v>
      </c>
    </row>
    <row r="19" spans="1:15" x14ac:dyDescent="0.25">
      <c r="A19" s="1">
        <v>0.57835999999999999</v>
      </c>
      <c r="B19" s="1">
        <v>0.57835999999999999</v>
      </c>
      <c r="I19" s="9" t="s">
        <v>23</v>
      </c>
      <c r="J19">
        <v>25</v>
      </c>
      <c r="K19" s="25" t="s">
        <v>24</v>
      </c>
      <c r="L19" s="25"/>
      <c r="M19" s="25"/>
      <c r="N19" s="25"/>
      <c r="O19" s="25"/>
    </row>
    <row r="20" spans="1:15" x14ac:dyDescent="0.25">
      <c r="A20" s="1">
        <v>0.1918</v>
      </c>
      <c r="B20" s="1">
        <v>0.60284000000000004</v>
      </c>
      <c r="J20">
        <v>29</v>
      </c>
    </row>
    <row r="21" spans="1:15" x14ac:dyDescent="0.25">
      <c r="A21" s="1">
        <v>0.28920000000000001</v>
      </c>
      <c r="B21" s="1">
        <v>0.61163000000000001</v>
      </c>
    </row>
    <row r="22" spans="1:15" x14ac:dyDescent="0.25">
      <c r="A22" s="1">
        <v>0.79301999999999995</v>
      </c>
      <c r="B22" s="1">
        <v>0.61265000000000003</v>
      </c>
      <c r="I22" s="13" t="s">
        <v>23</v>
      </c>
      <c r="J22" s="26" t="s">
        <v>25</v>
      </c>
    </row>
    <row r="23" spans="1:15" x14ac:dyDescent="0.25">
      <c r="A23" s="1">
        <v>8.1240000000000007E-2</v>
      </c>
      <c r="B23" s="1">
        <v>0.64137999999999995</v>
      </c>
    </row>
    <row r="24" spans="1:15" x14ac:dyDescent="0.25">
      <c r="A24" s="1">
        <v>0.53400999999999998</v>
      </c>
      <c r="B24" s="1">
        <v>0.68054000000000003</v>
      </c>
      <c r="I24" s="27" t="s">
        <v>26</v>
      </c>
      <c r="J24" s="27"/>
      <c r="K24" s="15" t="s">
        <v>27</v>
      </c>
    </row>
    <row r="25" spans="1:15" x14ac:dyDescent="0.25">
      <c r="A25" s="1">
        <v>0.48200999999999999</v>
      </c>
      <c r="B25" s="1">
        <v>0.69238999999999995</v>
      </c>
      <c r="I25" s="28" t="s">
        <v>28</v>
      </c>
      <c r="J25" s="28"/>
      <c r="K25" s="15" t="s">
        <v>29</v>
      </c>
    </row>
    <row r="26" spans="1:15" x14ac:dyDescent="0.25">
      <c r="A26" s="1">
        <v>3.2680000000000001E-2</v>
      </c>
      <c r="B26" s="1">
        <v>0.69250999999999996</v>
      </c>
    </row>
    <row r="27" spans="1:15" x14ac:dyDescent="0.25">
      <c r="A27" s="1">
        <v>0.38086999999999999</v>
      </c>
      <c r="B27" s="1">
        <v>0.69350999999999996</v>
      </c>
      <c r="I27" s="28" t="s">
        <v>20</v>
      </c>
      <c r="J27" s="28"/>
      <c r="K27" s="16" t="s">
        <v>30</v>
      </c>
      <c r="L27" s="16"/>
      <c r="M27" s="16"/>
      <c r="N27" s="16"/>
      <c r="O27" s="16"/>
    </row>
    <row r="28" spans="1:15" x14ac:dyDescent="0.25">
      <c r="A28" s="1">
        <v>0.68054000000000003</v>
      </c>
      <c r="B28" s="1">
        <v>0.79301999999999995</v>
      </c>
    </row>
    <row r="29" spans="1:15" x14ac:dyDescent="0.25">
      <c r="A29" s="1">
        <v>0.69250999999999996</v>
      </c>
      <c r="B29" s="1">
        <v>0.81159000000000003</v>
      </c>
    </row>
    <row r="30" spans="1:15" x14ac:dyDescent="0.25">
      <c r="A30" s="1">
        <v>0.60284000000000004</v>
      </c>
      <c r="B30" s="1">
        <v>0.81593000000000004</v>
      </c>
    </row>
    <row r="31" spans="1:15" x14ac:dyDescent="0.25">
      <c r="A31" s="1">
        <v>0.69350999999999996</v>
      </c>
      <c r="B31" s="1">
        <v>0.92005999999999999</v>
      </c>
    </row>
    <row r="33" spans="8:8" x14ac:dyDescent="0.25">
      <c r="H33" s="3"/>
    </row>
    <row r="34" spans="8:8" x14ac:dyDescent="0.25">
      <c r="H34" s="3"/>
    </row>
    <row r="35" spans="8:8" x14ac:dyDescent="0.25">
      <c r="H35" s="3"/>
    </row>
    <row r="36" spans="8:8" x14ac:dyDescent="0.25">
      <c r="H36" s="4"/>
    </row>
    <row r="37" spans="8:8" x14ac:dyDescent="0.25">
      <c r="H37" s="5"/>
    </row>
    <row r="38" spans="8:8" x14ac:dyDescent="0.25">
      <c r="H38" s="4"/>
    </row>
    <row r="49" spans="1:6" x14ac:dyDescent="0.25">
      <c r="B49" s="16" t="s">
        <v>16</v>
      </c>
      <c r="C49" s="16"/>
      <c r="D49" s="16"/>
      <c r="E49" s="16"/>
      <c r="F49" s="16"/>
    </row>
    <row r="52" spans="1:6" x14ac:dyDescent="0.25">
      <c r="A52" s="17" t="s">
        <v>5</v>
      </c>
      <c r="B52" s="17"/>
      <c r="C52" s="17"/>
    </row>
    <row r="53" spans="1:6" x14ac:dyDescent="0.25">
      <c r="A53" s="17" t="s">
        <v>6</v>
      </c>
      <c r="B53" s="17"/>
      <c r="C53" s="17"/>
    </row>
    <row r="54" spans="1:6" x14ac:dyDescent="0.25">
      <c r="A54" s="6" t="s">
        <v>4</v>
      </c>
      <c r="B54" s="18">
        <f>AVERAGE(B2:B31)</f>
        <v>0.49105766666666667</v>
      </c>
      <c r="C54" s="18"/>
    </row>
    <row r="56" spans="1:6" x14ac:dyDescent="0.25">
      <c r="A56" s="17">
        <f>(0.49106-0.5)</f>
        <v>-8.9400000000000035E-3</v>
      </c>
      <c r="B56" s="17"/>
      <c r="C56" s="17"/>
    </row>
    <row r="57" spans="1:6" x14ac:dyDescent="0.25">
      <c r="A57" s="17">
        <f>SQRT(30)</f>
        <v>5.4772255750516612</v>
      </c>
      <c r="B57" s="17"/>
      <c r="C57" s="17"/>
    </row>
    <row r="58" spans="1:6" x14ac:dyDescent="0.25">
      <c r="A58" s="17">
        <f>PRODUCT(A56:C57)</f>
        <v>-4.8966396640961869E-2</v>
      </c>
      <c r="B58" s="17"/>
      <c r="C58" s="17"/>
    </row>
    <row r="59" spans="1:6" x14ac:dyDescent="0.25">
      <c r="A59" s="17">
        <f>(1/12)</f>
        <v>8.3333333333333329E-2</v>
      </c>
      <c r="B59" s="17"/>
      <c r="C59" s="17"/>
    </row>
    <row r="60" spans="1:6" x14ac:dyDescent="0.25">
      <c r="A60" s="17">
        <f>SQRT(A59)</f>
        <v>0.28867513459481287</v>
      </c>
      <c r="B60" s="17"/>
      <c r="C60" s="17"/>
    </row>
    <row r="61" spans="1:6" x14ac:dyDescent="0.25">
      <c r="A61" s="17">
        <f>(A58/A60)</f>
        <v>-0.16962457369143194</v>
      </c>
      <c r="B61" s="17"/>
      <c r="C61" s="17"/>
      <c r="D61" t="s">
        <v>7</v>
      </c>
    </row>
    <row r="63" spans="1:6" x14ac:dyDescent="0.25">
      <c r="A63" s="8" t="s">
        <v>8</v>
      </c>
      <c r="B63" s="8"/>
      <c r="C63" s="8"/>
      <c r="D63" s="8"/>
    </row>
    <row r="93" spans="1:7" x14ac:dyDescent="0.25">
      <c r="B93" s="16" t="s">
        <v>15</v>
      </c>
      <c r="C93" s="17"/>
      <c r="D93" s="17"/>
      <c r="E93" s="17"/>
      <c r="F93" s="17"/>
    </row>
    <row r="95" spans="1:7" x14ac:dyDescent="0.25">
      <c r="A95" s="3" t="s">
        <v>1</v>
      </c>
      <c r="B95" s="3">
        <f>30/5</f>
        <v>6</v>
      </c>
      <c r="C95" s="3"/>
      <c r="D95" s="3"/>
      <c r="E95" s="3"/>
      <c r="F95" s="3"/>
      <c r="G95" s="3"/>
    </row>
    <row r="96" spans="1:7" x14ac:dyDescent="0.25">
      <c r="A96" s="3"/>
      <c r="B96" s="3"/>
      <c r="C96" s="3"/>
      <c r="D96" s="3"/>
      <c r="E96" s="3"/>
      <c r="F96" s="3"/>
      <c r="G96" s="3"/>
    </row>
    <row r="97" spans="1:8" x14ac:dyDescent="0.25">
      <c r="A97" s="3"/>
      <c r="B97" s="3"/>
      <c r="C97" s="3"/>
      <c r="D97" s="3"/>
      <c r="E97" s="3"/>
      <c r="F97" s="3"/>
      <c r="G97" s="3"/>
    </row>
    <row r="98" spans="1:8" x14ac:dyDescent="0.25">
      <c r="A98" s="2" t="s">
        <v>2</v>
      </c>
      <c r="B98" s="2">
        <f>30/5</f>
        <v>6</v>
      </c>
      <c r="C98" s="2">
        <f>30/5</f>
        <v>6</v>
      </c>
      <c r="D98" s="2">
        <f>30/5</f>
        <v>6</v>
      </c>
      <c r="E98" s="2">
        <f>30/5</f>
        <v>6</v>
      </c>
      <c r="F98" s="2">
        <f>30/5</f>
        <v>6</v>
      </c>
      <c r="G98" s="2"/>
    </row>
    <row r="99" spans="1:8" x14ac:dyDescent="0.25">
      <c r="A99" s="2" t="s">
        <v>3</v>
      </c>
      <c r="B99" s="2">
        <v>5</v>
      </c>
      <c r="C99" s="2">
        <v>6</v>
      </c>
      <c r="D99" s="2">
        <v>8</v>
      </c>
      <c r="E99" s="2">
        <v>8</v>
      </c>
      <c r="F99" s="2">
        <v>3</v>
      </c>
      <c r="G99" s="2">
        <f>SUM(B99:F99)</f>
        <v>30</v>
      </c>
    </row>
    <row r="100" spans="1:8" x14ac:dyDescent="0.25">
      <c r="A100" s="2" t="s">
        <v>13</v>
      </c>
      <c r="B100" s="10" t="s">
        <v>9</v>
      </c>
      <c r="C100" s="10" t="s">
        <v>10</v>
      </c>
      <c r="D100" s="10" t="s">
        <v>11</v>
      </c>
      <c r="E100" s="10" t="s">
        <v>12</v>
      </c>
      <c r="F100" s="10">
        <v>1</v>
      </c>
      <c r="G100" s="2"/>
    </row>
    <row r="102" spans="1:8" x14ac:dyDescent="0.25">
      <c r="B102">
        <f>(B99-B98)^2</f>
        <v>1</v>
      </c>
      <c r="C102">
        <f>(C99-C98)^2</f>
        <v>0</v>
      </c>
      <c r="D102">
        <f>(D99-D98)^2</f>
        <v>4</v>
      </c>
      <c r="E102">
        <f>(E99-E98)^2</f>
        <v>4</v>
      </c>
      <c r="F102">
        <f>(F99-F98)^2</f>
        <v>9</v>
      </c>
      <c r="G102" s="11" t="s">
        <v>14</v>
      </c>
      <c r="H102" s="12">
        <f>SUM(B102:F102)/B95</f>
        <v>3</v>
      </c>
    </row>
    <row r="104" spans="1:8" x14ac:dyDescent="0.25">
      <c r="A104" s="14" t="s">
        <v>17</v>
      </c>
    </row>
    <row r="105" spans="1:8" x14ac:dyDescent="0.25">
      <c r="A105" s="15" t="s">
        <v>18</v>
      </c>
      <c r="B105" s="15" t="s">
        <v>19</v>
      </c>
    </row>
    <row r="107" spans="1:8" x14ac:dyDescent="0.25">
      <c r="A107" s="11" t="s">
        <v>20</v>
      </c>
      <c r="B107" s="16" t="s">
        <v>21</v>
      </c>
      <c r="C107" s="16"/>
      <c r="D107" s="16"/>
      <c r="E107" s="16"/>
      <c r="F107" s="16"/>
    </row>
  </sheetData>
  <sortState ref="B2:B31">
    <sortCondition ref="B2"/>
  </sortState>
  <mergeCells count="54">
    <mergeCell ref="J2:N2"/>
    <mergeCell ref="K19:O19"/>
    <mergeCell ref="K27:O27"/>
    <mergeCell ref="I24:J24"/>
    <mergeCell ref="I25:J25"/>
    <mergeCell ref="I27:J27"/>
    <mergeCell ref="N15:N16"/>
    <mergeCell ref="I5:I6"/>
    <mergeCell ref="I7:I8"/>
    <mergeCell ref="I9:I10"/>
    <mergeCell ref="I11:I12"/>
    <mergeCell ref="I13:I14"/>
    <mergeCell ref="I15:I16"/>
    <mergeCell ref="J15:J16"/>
    <mergeCell ref="K15:K16"/>
    <mergeCell ref="L15:L16"/>
    <mergeCell ref="M15:M16"/>
    <mergeCell ref="J5:J6"/>
    <mergeCell ref="J7:J8"/>
    <mergeCell ref="J9:J10"/>
    <mergeCell ref="J11:J12"/>
    <mergeCell ref="J13:J14"/>
    <mergeCell ref="K13:K14"/>
    <mergeCell ref="L13:L14"/>
    <mergeCell ref="M13:M14"/>
    <mergeCell ref="N13:N14"/>
    <mergeCell ref="K11:K12"/>
    <mergeCell ref="L11:L12"/>
    <mergeCell ref="M11:M12"/>
    <mergeCell ref="N11:N12"/>
    <mergeCell ref="M7:M8"/>
    <mergeCell ref="N7:N8"/>
    <mergeCell ref="M9:M10"/>
    <mergeCell ref="N9:N10"/>
    <mergeCell ref="K5:K6"/>
    <mergeCell ref="K7:K8"/>
    <mergeCell ref="K9:K10"/>
    <mergeCell ref="L9:L10"/>
    <mergeCell ref="L7:L8"/>
    <mergeCell ref="L5:L6"/>
    <mergeCell ref="M5:M6"/>
    <mergeCell ref="N5:N6"/>
    <mergeCell ref="B93:F93"/>
    <mergeCell ref="B49:F49"/>
    <mergeCell ref="B107:F107"/>
    <mergeCell ref="A59:C59"/>
    <mergeCell ref="A60:C60"/>
    <mergeCell ref="A61:C61"/>
    <mergeCell ref="A52:C52"/>
    <mergeCell ref="A53:C53"/>
    <mergeCell ref="B54:C54"/>
    <mergeCell ref="A56:C56"/>
    <mergeCell ref="A57:C57"/>
    <mergeCell ref="A58:C58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Dell</cp:lastModifiedBy>
  <cp:lastPrinted>2019-11-18T01:05:20Z</cp:lastPrinted>
  <dcterms:created xsi:type="dcterms:W3CDTF">2019-11-12T14:28:53Z</dcterms:created>
  <dcterms:modified xsi:type="dcterms:W3CDTF">2019-11-18T02:15:49Z</dcterms:modified>
</cp:coreProperties>
</file>