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365-my.sharepoint.com/personal/paulremache_uma_es/Documents/De dropbox/Doctorado Málaga/Experimento piloto (preliminar) de ilusiones táctiles/Data Analysis Matlab/"/>
    </mc:Choice>
  </mc:AlternateContent>
  <xr:revisionPtr revIDLastSave="5" documentId="8_{DA46F926-82E9-47EB-B657-317D9AFDD9DE}" xr6:coauthVersionLast="47" xr6:coauthVersionMax="47" xr10:uidLastSave="{B260FB7C-27D0-4695-BCA0-D3A75084AB0F}"/>
  <bookViews>
    <workbookView xWindow="-110" yWindow="-110" windowWidth="19420" windowHeight="10300" xr2:uid="{00000000-000D-0000-FFFF-FFFF00000000}"/>
  </bookViews>
  <sheets>
    <sheet name="CR vs FU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8" i="2" l="1"/>
  <c r="BL32" i="2"/>
  <c r="BL31" i="2"/>
  <c r="BL29" i="2"/>
  <c r="BL30" i="2" s="1"/>
  <c r="BK32" i="2"/>
  <c r="BK31" i="2"/>
  <c r="BK29" i="2"/>
  <c r="BK30" i="2" s="1"/>
  <c r="BK28" i="2"/>
  <c r="BL33" i="2"/>
  <c r="BK33" i="2" l="1"/>
</calcChain>
</file>

<file path=xl/sharedStrings.xml><?xml version="1.0" encoding="utf-8"?>
<sst xmlns="http://schemas.openxmlformats.org/spreadsheetml/2006/main" count="211" uniqueCount="110">
  <si>
    <t>LOC</t>
  </si>
  <si>
    <t>Gender</t>
  </si>
  <si>
    <t>Age</t>
  </si>
  <si>
    <t>Age range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</si>
  <si>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</si>
  <si>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</si>
  <si>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</si>
  <si>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</si>
  <si>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</si>
  <si>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</si>
  <si>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</si>
  <si>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</si>
  <si>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</si>
  <si>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</si>
  <si>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</si>
  <si>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</si>
  <si>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</si>
  <si>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</si>
  <si>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</si>
  <si>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</si>
  <si>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Sex</t>
  </si>
  <si>
    <t>Female</t>
  </si>
  <si>
    <t>Imperceptible</t>
  </si>
  <si>
    <t>Almost imperceptible</t>
  </si>
  <si>
    <t>Not so clear</t>
  </si>
  <si>
    <t>Clear</t>
  </si>
  <si>
    <t>Very clear</t>
  </si>
  <si>
    <t>KEY</t>
  </si>
  <si>
    <t>Perception of the Illusion</t>
  </si>
  <si>
    <t>Perception of direction</t>
  </si>
  <si>
    <t>NOP</t>
  </si>
  <si>
    <t>Duration</t>
  </si>
  <si>
    <t>Similarity</t>
  </si>
  <si>
    <t>Age group</t>
  </si>
  <si>
    <t>Handedness</t>
  </si>
  <si>
    <t>Hearing impairment</t>
  </si>
  <si>
    <t>Motor sensory impairment</t>
  </si>
  <si>
    <t>FUN</t>
  </si>
  <si>
    <t>CR</t>
  </si>
  <si>
    <t>FUN vs CR</t>
  </si>
  <si>
    <t>LR</t>
  </si>
  <si>
    <t>RL</t>
  </si>
  <si>
    <t>Open question: overall feedback</t>
  </si>
  <si>
    <t>no</t>
  </si>
  <si>
    <t>CR-FUN se percibe como mas continuo mientras que en CR se percibe un salto repentino hacia la otra mano</t>
  </si>
  <si>
    <t>yes</t>
  </si>
  <si>
    <t>∞</t>
  </si>
  <si>
    <t>Tinitus in right ear, 35% hearing loss</t>
  </si>
  <si>
    <t>La ilusion es robusta con ambos CR-FUN y CR, no hay mas argumento.</t>
  </si>
  <si>
    <t>CR-FUN no indica una dirección. CR-FUN no se percibe que llegue a la otra mano.</t>
  </si>
  <si>
    <t>Direction</t>
  </si>
  <si>
    <t>Con CR Percibe que pasa directo a la otra mano pero sin saltos que se tranfieren entre los actuadores.</t>
  </si>
  <si>
    <t>Incorrect</t>
  </si>
  <si>
    <t>CR tiene un espacio en medio. Las principales diferencias radican en que CR-FUN se percibe con mayor número de pulsos y mayor duración.</t>
  </si>
  <si>
    <t>correct</t>
  </si>
  <si>
    <t>Percibe que CR tiene un espacio en medio. Las principales diferencias radican en que CR-FUN se percibe con mayor número de pulsos y mayor duración.</t>
  </si>
  <si>
    <t>Las principales diferencias radican en que CR-FUN se percibe con mayor número de pulsos y mayor duración.</t>
  </si>
  <si>
    <t>Same</t>
  </si>
  <si>
    <t>FUN more</t>
  </si>
  <si>
    <t>CR va muy rápido, percibe que salta directo a la otra mano, hay espacio vacío.</t>
  </si>
  <si>
    <t>CR more</t>
  </si>
  <si>
    <t>Con CR-FUN siente los pulsos en un mismo lugar.</t>
  </si>
  <si>
    <t>En CR siente pulsos en una mano y en otra, no conectados como describe la ilusión táctil. Además la velocidad del cambio de una mano a otra es una diferencia, CR cambia más rápido</t>
  </si>
  <si>
    <t>Percibe CR-FUN como más continuo mientras que CR lo percibe con un espacio en medio como con un salto</t>
  </si>
  <si>
    <t>Percibe FUN como más continuo mientras que CR lo percibe con un espacio en medio como con un salto</t>
  </si>
  <si>
    <t>The cartilage bone of the 2 ears is worn I have hearing loss I use hearing aids</t>
  </si>
  <si>
    <t>CR-FUN es de corrido, con saltos continuos, en CR hay una pausa, hay un espacio</t>
  </si>
  <si>
    <t>tendinitis in one of the wrists</t>
  </si>
  <si>
    <t>No desea argumentar</t>
  </si>
  <si>
    <t>P17</t>
  </si>
  <si>
    <t>Nota diferencias en el numero de pulsos y el tiempo entre pulsos, Hay una pausa en CR, CR-FUN es más continuo</t>
  </si>
  <si>
    <t>P18</t>
  </si>
  <si>
    <t xml:space="preserve">CR es mas leve, percibe menos intensidad </t>
  </si>
  <si>
    <t>Male</t>
  </si>
  <si>
    <t>P19</t>
  </si>
  <si>
    <t>P20</t>
  </si>
  <si>
    <t>P21</t>
  </si>
  <si>
    <t>P22</t>
  </si>
  <si>
    <t>Young adults (18-35)</t>
  </si>
  <si>
    <t>P23</t>
  </si>
  <si>
    <t>Middle aged adults (36-59)</t>
  </si>
  <si>
    <t>P24</t>
  </si>
  <si>
    <t>CR hay un espacio, CR de una mano a otra y FUN en las dos manos</t>
  </si>
  <si>
    <t>Left handed</t>
  </si>
  <si>
    <t>Right handed</t>
  </si>
  <si>
    <t>Mixed handed</t>
  </si>
  <si>
    <t>Completely different</t>
  </si>
  <si>
    <t>Different</t>
  </si>
  <si>
    <t>Similar</t>
  </si>
  <si>
    <t>Exactly the same</t>
  </si>
  <si>
    <t>Value</t>
  </si>
  <si>
    <t>Practice session</t>
  </si>
  <si>
    <t>TBF (ms)</t>
  </si>
  <si>
    <t>ISI (ms)</t>
  </si>
  <si>
    <t>Illusion Breaks apart (ms)</t>
  </si>
  <si>
    <t>NoP</t>
  </si>
  <si>
    <t>L</t>
  </si>
  <si>
    <t>Left</t>
  </si>
  <si>
    <t>Right</t>
  </si>
  <si>
    <t>R</t>
  </si>
  <si>
    <t>Perception of the illusion</t>
  </si>
  <si>
    <t>Md</t>
  </si>
  <si>
    <t>SD</t>
  </si>
  <si>
    <t>Er</t>
  </si>
  <si>
    <t>Q1</t>
  </si>
  <si>
    <t>Q3</t>
  </si>
  <si>
    <t>IQR</t>
  </si>
  <si>
    <t>En CR casi no se siente la ilusión, porque percibe un espacio en el medio.</t>
  </si>
  <si>
    <t>CR-FUN cumple toda la trayectoria. CR salta en una mano y luego en la otra, no se transporta.</t>
  </si>
  <si>
    <t>FUN tiene mas pulsos, FUN dura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</si>
</sst>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6" xfId="0" applyFont="1" applyBorder="1"/>
    <xf numFmtId="0" fontId="1" fillId="0" borderId="8" xfId="0" applyFont="1" applyBorder="1"/>
    <xf numFmtId="0" fontId="1" fillId="0" borderId="5" xfId="0" applyFont="1" applyBorder="1" applyAlignment="1">
      <alignment horizontal="center"/>
    </xf>
    <xf numFmtId="164" fontId="0" fillId="0" borderId="0" xfId="0" applyNumberFormat="1"/>
    <xf numFmtId="0" fontId="0" fillId="0" borderId="11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9" xfId="0" applyBorder="1"/>
    <xf numFmtId="0" fontId="0" fillId="0" borderId="5" xfId="0" applyBorder="1"/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4" xfId="0" applyFont="1" applyBorder="1"/>
    <xf numFmtId="0" fontId="1" fillId="0" borderId="13" xfId="0" applyFont="1" applyBorder="1" applyAlignment="1">
      <alignment horizontal="right"/>
    </xf>
    <xf numFmtId="0" fontId="1" fillId="0" borderId="13" xfId="0" applyFont="1" applyBorder="1"/>
    <xf numFmtId="0" fontId="1" fillId="0" borderId="15" xfId="0" applyFont="1" applyBorder="1"/>
    <xf numFmtId="0" fontId="0" fillId="0" borderId="9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39"/>
  <sheetViews>
    <sheetView tabSelected="1" topLeftCell="BR1" workbookViewId="0">
      <selection activeCell="BS28" sqref="BS28"/>
    </sheetView>
  </sheetViews>
  <sheetFormatPr baseColWidth="10" defaultRowHeight="14.5" x14ac:dyDescent="0.35"/>
  <cols>
    <col min="1" max="1" width="23.54296875" style="13" customWidth="1"/>
    <col min="2" max="2" width="5.81640625" customWidth="1"/>
    <col min="4" max="4" width="3.90625" customWidth="1"/>
    <col min="5" max="28" width="2.81640625" bestFit="1" customWidth="1"/>
    <col min="29" max="29" width="3.08984375" bestFit="1" customWidth="1"/>
    <col min="30" max="60" width="2.81640625" bestFit="1" customWidth="1"/>
    <col min="61" max="61" width="7.1796875" style="13" bestFit="1" customWidth="1"/>
    <col min="62" max="62" width="8.1796875" style="13" bestFit="1" customWidth="1"/>
    <col min="63" max="63" width="4.6328125" bestFit="1" customWidth="1"/>
    <col min="64" max="64" width="4" bestFit="1" customWidth="1"/>
    <col min="65" max="65" width="3.90625" bestFit="1" customWidth="1"/>
    <col min="66" max="66" width="4.1796875" bestFit="1" customWidth="1"/>
    <col min="67" max="67" width="9.54296875" bestFit="1" customWidth="1"/>
    <col min="68" max="68" width="11.26953125" style="12" customWidth="1"/>
    <col min="69" max="69" width="66.26953125" bestFit="1" customWidth="1"/>
    <col min="70" max="70" width="26.1796875" bestFit="1" customWidth="1"/>
    <col min="71" max="71" width="157.1796875" bestFit="1" customWidth="1"/>
  </cols>
  <sheetData>
    <row r="1" spans="1:71" ht="15" thickBot="1" x14ac:dyDescent="0.4">
      <c r="A1" s="39" t="s">
        <v>27</v>
      </c>
      <c r="B1" s="40"/>
      <c r="E1" s="39" t="s">
        <v>28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39" t="s">
        <v>29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0"/>
      <c r="AK1" s="39" t="s">
        <v>95</v>
      </c>
      <c r="AL1" s="46"/>
      <c r="AM1" s="46"/>
      <c r="AN1" s="46"/>
      <c r="AO1" s="46"/>
      <c r="AP1" s="46"/>
      <c r="AQ1" s="46"/>
      <c r="AR1" s="40"/>
      <c r="AS1" s="39" t="s">
        <v>31</v>
      </c>
      <c r="AT1" s="46"/>
      <c r="AU1" s="46"/>
      <c r="AV1" s="46"/>
      <c r="AW1" s="46"/>
      <c r="AX1" s="46"/>
      <c r="AY1" s="46"/>
      <c r="AZ1" s="40"/>
      <c r="BA1" s="39" t="s">
        <v>32</v>
      </c>
      <c r="BB1" s="46"/>
      <c r="BC1" s="46"/>
      <c r="BD1" s="46"/>
      <c r="BE1" s="46"/>
      <c r="BF1" s="46"/>
      <c r="BG1" s="46"/>
      <c r="BH1" s="40"/>
      <c r="BI1" s="47" t="s">
        <v>94</v>
      </c>
      <c r="BJ1" s="48"/>
      <c r="BK1" s="49" t="s">
        <v>91</v>
      </c>
      <c r="BL1" s="50"/>
      <c r="BM1" s="43" t="s">
        <v>20</v>
      </c>
      <c r="BN1" s="43" t="s">
        <v>2</v>
      </c>
      <c r="BO1" s="43" t="s">
        <v>33</v>
      </c>
      <c r="BP1" s="43" t="s">
        <v>34</v>
      </c>
      <c r="BQ1" s="43" t="s">
        <v>35</v>
      </c>
      <c r="BR1" s="43" t="s">
        <v>36</v>
      </c>
      <c r="BS1" s="43" t="s">
        <v>42</v>
      </c>
    </row>
    <row r="2" spans="1:71" ht="15" thickBot="1" x14ac:dyDescent="0.4">
      <c r="A2" s="33" t="s">
        <v>50</v>
      </c>
      <c r="B2" s="32" t="s">
        <v>90</v>
      </c>
      <c r="E2" s="39" t="s">
        <v>37</v>
      </c>
      <c r="F2" s="46"/>
      <c r="G2" s="46"/>
      <c r="H2" s="46"/>
      <c r="I2" s="46"/>
      <c r="J2" s="46"/>
      <c r="K2" s="46"/>
      <c r="L2" s="46"/>
      <c r="M2" s="39" t="s">
        <v>38</v>
      </c>
      <c r="N2" s="46"/>
      <c r="O2" s="46"/>
      <c r="P2" s="46"/>
      <c r="Q2" s="46"/>
      <c r="R2" s="46"/>
      <c r="S2" s="46"/>
      <c r="T2" s="40"/>
      <c r="U2" s="39" t="s">
        <v>37</v>
      </c>
      <c r="V2" s="46"/>
      <c r="W2" s="46"/>
      <c r="X2" s="46"/>
      <c r="Y2" s="46"/>
      <c r="Z2" s="46"/>
      <c r="AA2" s="46"/>
      <c r="AB2" s="40"/>
      <c r="AC2" s="39" t="s">
        <v>38</v>
      </c>
      <c r="AD2" s="46"/>
      <c r="AE2" s="46"/>
      <c r="AF2" s="46"/>
      <c r="AG2" s="46"/>
      <c r="AH2" s="46"/>
      <c r="AI2" s="46"/>
      <c r="AJ2" s="40"/>
      <c r="AK2" s="39" t="s">
        <v>39</v>
      </c>
      <c r="AL2" s="46"/>
      <c r="AM2" s="46"/>
      <c r="AN2" s="46"/>
      <c r="AO2" s="46"/>
      <c r="AP2" s="46"/>
      <c r="AQ2" s="46"/>
      <c r="AR2" s="40"/>
      <c r="AS2" s="39" t="s">
        <v>39</v>
      </c>
      <c r="AT2" s="46"/>
      <c r="AU2" s="46"/>
      <c r="AV2" s="46"/>
      <c r="AW2" s="46"/>
      <c r="AX2" s="46"/>
      <c r="AY2" s="46"/>
      <c r="AZ2" s="40"/>
      <c r="BA2" s="39" t="s">
        <v>39</v>
      </c>
      <c r="BB2" s="46"/>
      <c r="BC2" s="46"/>
      <c r="BD2" s="46"/>
      <c r="BE2" s="46"/>
      <c r="BF2" s="46"/>
      <c r="BG2" s="46"/>
      <c r="BH2" s="40"/>
      <c r="BI2" s="41"/>
      <c r="BJ2" s="42"/>
      <c r="BK2" s="51"/>
      <c r="BL2" s="52"/>
      <c r="BM2" s="44"/>
      <c r="BN2" s="44"/>
      <c r="BO2" s="44"/>
      <c r="BP2" s="44"/>
      <c r="BQ2" s="44"/>
      <c r="BR2" s="44"/>
      <c r="BS2" s="44"/>
    </row>
    <row r="3" spans="1:71" ht="15" thickBot="1" x14ac:dyDescent="0.4">
      <c r="A3" s="27" t="s">
        <v>97</v>
      </c>
      <c r="B3" s="28" t="s">
        <v>96</v>
      </c>
      <c r="E3" s="34" t="s">
        <v>40</v>
      </c>
      <c r="F3" s="35" t="s">
        <v>40</v>
      </c>
      <c r="G3" s="35" t="s">
        <v>40</v>
      </c>
      <c r="H3" s="35" t="s">
        <v>40</v>
      </c>
      <c r="I3" s="35" t="s">
        <v>41</v>
      </c>
      <c r="J3" s="35" t="s">
        <v>41</v>
      </c>
      <c r="K3" s="35" t="s">
        <v>41</v>
      </c>
      <c r="L3" s="32" t="s">
        <v>41</v>
      </c>
      <c r="M3" s="34" t="s">
        <v>40</v>
      </c>
      <c r="N3" s="35" t="s">
        <v>40</v>
      </c>
      <c r="O3" s="35" t="s">
        <v>40</v>
      </c>
      <c r="P3" s="35" t="s">
        <v>40</v>
      </c>
      <c r="Q3" s="35" t="s">
        <v>41</v>
      </c>
      <c r="R3" s="35" t="s">
        <v>41</v>
      </c>
      <c r="S3" s="35" t="s">
        <v>41</v>
      </c>
      <c r="T3" s="32" t="s">
        <v>41</v>
      </c>
      <c r="U3" s="34" t="s">
        <v>40</v>
      </c>
      <c r="V3" s="35" t="s">
        <v>40</v>
      </c>
      <c r="W3" s="35" t="s">
        <v>40</v>
      </c>
      <c r="X3" s="35" t="s">
        <v>40</v>
      </c>
      <c r="Y3" s="35" t="s">
        <v>41</v>
      </c>
      <c r="Z3" s="35" t="s">
        <v>41</v>
      </c>
      <c r="AA3" s="35" t="s">
        <v>41</v>
      </c>
      <c r="AB3" s="32" t="s">
        <v>41</v>
      </c>
      <c r="AC3" s="34" t="s">
        <v>40</v>
      </c>
      <c r="AD3" s="35" t="s">
        <v>40</v>
      </c>
      <c r="AE3" s="35" t="s">
        <v>40</v>
      </c>
      <c r="AF3" s="35" t="s">
        <v>40</v>
      </c>
      <c r="AG3" s="35" t="s">
        <v>41</v>
      </c>
      <c r="AH3" s="35" t="s">
        <v>41</v>
      </c>
      <c r="AI3" s="35" t="s">
        <v>41</v>
      </c>
      <c r="AJ3" s="32" t="s">
        <v>41</v>
      </c>
      <c r="AK3" s="34" t="s">
        <v>40</v>
      </c>
      <c r="AL3" s="35" t="s">
        <v>40</v>
      </c>
      <c r="AM3" s="35" t="s">
        <v>40</v>
      </c>
      <c r="AN3" s="35" t="s">
        <v>40</v>
      </c>
      <c r="AO3" s="35" t="s">
        <v>41</v>
      </c>
      <c r="AP3" s="35" t="s">
        <v>41</v>
      </c>
      <c r="AQ3" s="35" t="s">
        <v>41</v>
      </c>
      <c r="AR3" s="32" t="s">
        <v>41</v>
      </c>
      <c r="AS3" s="34" t="s">
        <v>40</v>
      </c>
      <c r="AT3" s="35" t="s">
        <v>40</v>
      </c>
      <c r="AU3" s="35" t="s">
        <v>40</v>
      </c>
      <c r="AV3" s="35" t="s">
        <v>40</v>
      </c>
      <c r="AW3" s="35" t="s">
        <v>41</v>
      </c>
      <c r="AX3" s="35" t="s">
        <v>41</v>
      </c>
      <c r="AY3" s="35" t="s">
        <v>41</v>
      </c>
      <c r="AZ3" s="32" t="s">
        <v>41</v>
      </c>
      <c r="BA3" s="34" t="s">
        <v>40</v>
      </c>
      <c r="BB3" s="35" t="s">
        <v>40</v>
      </c>
      <c r="BC3" s="35" t="s">
        <v>40</v>
      </c>
      <c r="BD3" s="35" t="s">
        <v>40</v>
      </c>
      <c r="BE3" s="35" t="s">
        <v>41</v>
      </c>
      <c r="BF3" s="35" t="s">
        <v>41</v>
      </c>
      <c r="BG3" s="35" t="s">
        <v>41</v>
      </c>
      <c r="BH3" s="32" t="s">
        <v>41</v>
      </c>
      <c r="BI3" s="38" t="s">
        <v>93</v>
      </c>
      <c r="BJ3" s="38" t="s">
        <v>92</v>
      </c>
      <c r="BK3" s="1" t="s">
        <v>37</v>
      </c>
      <c r="BL3" s="2" t="s">
        <v>38</v>
      </c>
      <c r="BM3" s="45"/>
      <c r="BN3" s="45"/>
      <c r="BO3" s="45"/>
      <c r="BP3" s="45"/>
      <c r="BQ3" s="45"/>
      <c r="BR3" s="45"/>
      <c r="BS3" s="45"/>
    </row>
    <row r="4" spans="1:71" ht="15" thickBot="1" x14ac:dyDescent="0.4">
      <c r="A4" s="30" t="s">
        <v>98</v>
      </c>
      <c r="B4" s="31" t="s">
        <v>99</v>
      </c>
      <c r="D4" s="14" t="s">
        <v>4</v>
      </c>
      <c r="E4" s="15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17">
        <v>1</v>
      </c>
      <c r="M4" s="15">
        <v>1</v>
      </c>
      <c r="N4" s="16">
        <v>0</v>
      </c>
      <c r="O4" s="16">
        <v>1</v>
      </c>
      <c r="P4" s="16">
        <v>1</v>
      </c>
      <c r="Q4" s="16">
        <v>1</v>
      </c>
      <c r="R4" s="16">
        <v>1</v>
      </c>
      <c r="S4" s="16">
        <v>1</v>
      </c>
      <c r="T4" s="17">
        <v>1</v>
      </c>
      <c r="U4" s="5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 s="6">
        <v>1</v>
      </c>
      <c r="AC4" s="15">
        <v>1</v>
      </c>
      <c r="AD4" s="16">
        <v>1</v>
      </c>
      <c r="AE4" s="16">
        <v>1</v>
      </c>
      <c r="AF4" s="16">
        <v>1</v>
      </c>
      <c r="AG4" s="16">
        <v>1</v>
      </c>
      <c r="AH4" s="16">
        <v>1</v>
      </c>
      <c r="AI4" s="16">
        <v>1</v>
      </c>
      <c r="AJ4" s="17">
        <v>1</v>
      </c>
      <c r="AK4" s="5">
        <v>0</v>
      </c>
      <c r="AL4">
        <v>0</v>
      </c>
      <c r="AM4">
        <v>1</v>
      </c>
      <c r="AN4">
        <v>0</v>
      </c>
      <c r="AO4">
        <v>0</v>
      </c>
      <c r="AP4">
        <v>1</v>
      </c>
      <c r="AQ4">
        <v>1</v>
      </c>
      <c r="AR4" s="6">
        <v>1</v>
      </c>
      <c r="AS4" s="5">
        <v>0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 s="6">
        <v>1</v>
      </c>
      <c r="BA4" s="5">
        <v>2</v>
      </c>
      <c r="BB4">
        <v>1</v>
      </c>
      <c r="BC4">
        <v>1</v>
      </c>
      <c r="BD4">
        <v>0</v>
      </c>
      <c r="BE4">
        <v>1</v>
      </c>
      <c r="BF4">
        <v>0</v>
      </c>
      <c r="BG4">
        <v>2</v>
      </c>
      <c r="BH4" s="6">
        <v>1</v>
      </c>
      <c r="BI4" s="36">
        <v>120</v>
      </c>
      <c r="BJ4" s="36">
        <v>320</v>
      </c>
      <c r="BK4" s="25">
        <v>4</v>
      </c>
      <c r="BL4" s="23">
        <v>3</v>
      </c>
      <c r="BM4" s="7">
        <v>0</v>
      </c>
      <c r="BN4" s="25">
        <v>53</v>
      </c>
      <c r="BO4" s="22">
        <v>1</v>
      </c>
      <c r="BP4" s="22">
        <v>1</v>
      </c>
      <c r="BQ4" s="18"/>
      <c r="BR4" s="19"/>
      <c r="BS4" s="18" t="s">
        <v>44</v>
      </c>
    </row>
    <row r="5" spans="1:71" ht="15" thickBot="1" x14ac:dyDescent="0.4">
      <c r="A5" s="33" t="s">
        <v>100</v>
      </c>
      <c r="B5" s="32" t="s">
        <v>90</v>
      </c>
      <c r="D5" s="21" t="s">
        <v>5</v>
      </c>
      <c r="E5" s="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6">
        <v>1</v>
      </c>
      <c r="M5" s="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s="6">
        <v>1</v>
      </c>
      <c r="U5" s="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 s="6">
        <v>1</v>
      </c>
      <c r="AC5" s="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 s="6">
        <v>1</v>
      </c>
      <c r="AK5" s="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s="6">
        <v>0</v>
      </c>
      <c r="AS5" s="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 s="6">
        <v>0</v>
      </c>
      <c r="BA5" s="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 s="6">
        <v>3</v>
      </c>
      <c r="BI5" s="36" t="s">
        <v>46</v>
      </c>
      <c r="BJ5" s="36">
        <v>240</v>
      </c>
      <c r="BK5" s="25">
        <v>4</v>
      </c>
      <c r="BL5" s="23">
        <v>4</v>
      </c>
      <c r="BM5" s="7">
        <v>0</v>
      </c>
      <c r="BN5" s="25">
        <v>59</v>
      </c>
      <c r="BO5" s="7">
        <v>1</v>
      </c>
      <c r="BP5" s="7">
        <v>1</v>
      </c>
      <c r="BQ5" s="19" t="s">
        <v>47</v>
      </c>
      <c r="BR5" s="19"/>
      <c r="BS5" s="19" t="s">
        <v>48</v>
      </c>
    </row>
    <row r="6" spans="1:71" x14ac:dyDescent="0.35">
      <c r="A6" s="29" t="s">
        <v>43</v>
      </c>
      <c r="B6" s="6">
        <v>0</v>
      </c>
      <c r="D6" s="21" t="s">
        <v>6</v>
      </c>
      <c r="E6" s="5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 s="6">
        <v>1</v>
      </c>
      <c r="M6" s="5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6">
        <v>1</v>
      </c>
      <c r="U6" s="5">
        <v>0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 s="6">
        <v>1</v>
      </c>
      <c r="AC6" s="5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 s="6">
        <v>1</v>
      </c>
      <c r="AK6" s="5">
        <v>0</v>
      </c>
      <c r="AL6">
        <v>1</v>
      </c>
      <c r="AM6">
        <v>2</v>
      </c>
      <c r="AN6">
        <v>2</v>
      </c>
      <c r="AO6">
        <v>1</v>
      </c>
      <c r="AP6">
        <v>2</v>
      </c>
      <c r="AQ6">
        <v>1</v>
      </c>
      <c r="AR6" s="6">
        <v>1</v>
      </c>
      <c r="AS6" s="5">
        <v>1</v>
      </c>
      <c r="AT6">
        <v>0</v>
      </c>
      <c r="AU6">
        <v>2</v>
      </c>
      <c r="AV6">
        <v>0</v>
      </c>
      <c r="AW6">
        <v>1</v>
      </c>
      <c r="AX6">
        <v>2</v>
      </c>
      <c r="AY6">
        <v>1</v>
      </c>
      <c r="AZ6" s="6">
        <v>1</v>
      </c>
      <c r="BA6" s="5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1</v>
      </c>
      <c r="BH6" s="6">
        <v>1</v>
      </c>
      <c r="BI6" s="36">
        <v>140</v>
      </c>
      <c r="BJ6" s="36" t="s">
        <v>46</v>
      </c>
      <c r="BK6" s="25">
        <v>4</v>
      </c>
      <c r="BL6" s="23">
        <v>4</v>
      </c>
      <c r="BM6" s="7">
        <v>1</v>
      </c>
      <c r="BN6" s="25">
        <v>18</v>
      </c>
      <c r="BO6" s="7">
        <v>0</v>
      </c>
      <c r="BP6" s="7">
        <v>1</v>
      </c>
      <c r="BQ6" s="19"/>
      <c r="BR6" s="19"/>
      <c r="BS6" s="19" t="s">
        <v>49</v>
      </c>
    </row>
    <row r="7" spans="1:71" ht="15" thickBot="1" x14ac:dyDescent="0.4">
      <c r="A7" s="30" t="s">
        <v>45</v>
      </c>
      <c r="B7" s="10">
        <v>1</v>
      </c>
      <c r="D7" s="21" t="s">
        <v>7</v>
      </c>
      <c r="E7" s="5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 s="6">
        <v>0</v>
      </c>
      <c r="M7" s="5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s="6">
        <v>1</v>
      </c>
      <c r="U7" s="5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 s="6">
        <v>1</v>
      </c>
      <c r="AC7" s="5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 s="6">
        <v>1</v>
      </c>
      <c r="AK7" s="5">
        <v>1</v>
      </c>
      <c r="AL7">
        <v>1</v>
      </c>
      <c r="AM7">
        <v>0</v>
      </c>
      <c r="AN7">
        <v>1</v>
      </c>
      <c r="AO7">
        <v>1</v>
      </c>
      <c r="AP7">
        <v>1</v>
      </c>
      <c r="AQ7">
        <v>1</v>
      </c>
      <c r="AR7" s="6">
        <v>0</v>
      </c>
      <c r="AS7" s="5">
        <v>1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 s="6">
        <v>1</v>
      </c>
      <c r="BA7" s="5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 s="6">
        <v>1</v>
      </c>
      <c r="BI7" s="36">
        <v>360</v>
      </c>
      <c r="BJ7" s="36" t="s">
        <v>46</v>
      </c>
      <c r="BK7" s="25">
        <v>4</v>
      </c>
      <c r="BL7" s="23">
        <v>4</v>
      </c>
      <c r="BM7" s="7">
        <v>1</v>
      </c>
      <c r="BN7" s="25">
        <v>18</v>
      </c>
      <c r="BO7" s="7">
        <v>0</v>
      </c>
      <c r="BP7" s="7">
        <v>1</v>
      </c>
      <c r="BQ7" s="19"/>
      <c r="BR7" s="19"/>
      <c r="BS7" s="19" t="s">
        <v>51</v>
      </c>
    </row>
    <row r="8" spans="1:71" ht="15" thickBot="1" x14ac:dyDescent="0.4">
      <c r="A8" s="33" t="s">
        <v>29</v>
      </c>
      <c r="B8" s="32" t="s">
        <v>90</v>
      </c>
      <c r="D8" s="21" t="s">
        <v>8</v>
      </c>
      <c r="E8" s="5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6">
        <v>1</v>
      </c>
      <c r="M8" s="5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6">
        <v>1</v>
      </c>
      <c r="U8" s="5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 s="6">
        <v>1</v>
      </c>
      <c r="AC8" s="5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 s="6">
        <v>1</v>
      </c>
      <c r="AK8" s="5">
        <v>1</v>
      </c>
      <c r="AL8">
        <v>0</v>
      </c>
      <c r="AM8">
        <v>1</v>
      </c>
      <c r="AN8">
        <v>1</v>
      </c>
      <c r="AO8">
        <v>1</v>
      </c>
      <c r="AP8">
        <v>1</v>
      </c>
      <c r="AQ8">
        <v>1</v>
      </c>
      <c r="AR8" s="6">
        <v>1</v>
      </c>
      <c r="AS8" s="5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 s="6">
        <v>1</v>
      </c>
      <c r="BA8" s="5">
        <v>1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 s="6">
        <v>2</v>
      </c>
      <c r="BI8" s="36" t="s">
        <v>46</v>
      </c>
      <c r="BJ8" s="36" t="s">
        <v>46</v>
      </c>
      <c r="BK8" s="25">
        <v>3</v>
      </c>
      <c r="BL8" s="23">
        <v>3</v>
      </c>
      <c r="BM8" s="7">
        <v>1</v>
      </c>
      <c r="BN8" s="25">
        <v>57</v>
      </c>
      <c r="BO8" s="7">
        <v>1</v>
      </c>
      <c r="BP8" s="7">
        <v>1</v>
      </c>
      <c r="BQ8" s="19"/>
      <c r="BR8" s="19"/>
      <c r="BS8" s="19" t="s">
        <v>53</v>
      </c>
    </row>
    <row r="9" spans="1:71" x14ac:dyDescent="0.35">
      <c r="A9" s="29" t="s">
        <v>52</v>
      </c>
      <c r="B9" s="6">
        <v>0</v>
      </c>
      <c r="D9" s="21" t="s">
        <v>9</v>
      </c>
      <c r="E9" s="5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 s="6">
        <v>1</v>
      </c>
      <c r="M9" s="5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6">
        <v>1</v>
      </c>
      <c r="U9" s="5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6">
        <v>1</v>
      </c>
      <c r="AC9" s="5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 s="6">
        <v>1</v>
      </c>
      <c r="AK9" s="5">
        <v>1</v>
      </c>
      <c r="AL9">
        <v>1</v>
      </c>
      <c r="AM9">
        <v>0</v>
      </c>
      <c r="AN9">
        <v>1</v>
      </c>
      <c r="AO9">
        <v>0</v>
      </c>
      <c r="AP9">
        <v>0</v>
      </c>
      <c r="AQ9">
        <v>1</v>
      </c>
      <c r="AR9" s="6">
        <v>0</v>
      </c>
      <c r="AS9" s="5">
        <v>1</v>
      </c>
      <c r="AT9">
        <v>2</v>
      </c>
      <c r="AU9">
        <v>2</v>
      </c>
      <c r="AV9">
        <v>1</v>
      </c>
      <c r="AW9">
        <v>0</v>
      </c>
      <c r="AX9">
        <v>0</v>
      </c>
      <c r="AY9">
        <v>0</v>
      </c>
      <c r="AZ9" s="6">
        <v>0</v>
      </c>
      <c r="BA9" s="5">
        <v>2</v>
      </c>
      <c r="BB9">
        <v>2</v>
      </c>
      <c r="BC9">
        <v>2</v>
      </c>
      <c r="BD9">
        <v>1</v>
      </c>
      <c r="BE9">
        <v>2</v>
      </c>
      <c r="BF9">
        <v>2</v>
      </c>
      <c r="BG9">
        <v>2</v>
      </c>
      <c r="BH9" s="6">
        <v>3</v>
      </c>
      <c r="BI9" s="36">
        <v>180</v>
      </c>
      <c r="BJ9" s="36">
        <v>360</v>
      </c>
      <c r="BK9" s="25">
        <v>4</v>
      </c>
      <c r="BL9" s="23">
        <v>3</v>
      </c>
      <c r="BM9" s="7">
        <v>1</v>
      </c>
      <c r="BN9" s="25">
        <v>22</v>
      </c>
      <c r="BO9" s="7">
        <v>0</v>
      </c>
      <c r="BP9" s="7">
        <v>1</v>
      </c>
      <c r="BQ9" s="19"/>
      <c r="BR9" s="19"/>
      <c r="BS9" s="19" t="s">
        <v>55</v>
      </c>
    </row>
    <row r="10" spans="1:71" ht="15" thickBot="1" x14ac:dyDescent="0.4">
      <c r="A10" s="30" t="s">
        <v>54</v>
      </c>
      <c r="B10" s="10">
        <v>1</v>
      </c>
      <c r="D10" s="21" t="s">
        <v>10</v>
      </c>
      <c r="E10" s="5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 s="6">
        <v>1</v>
      </c>
      <c r="M10" s="5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 s="6">
        <v>1</v>
      </c>
      <c r="U10" s="5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1</v>
      </c>
      <c r="AB10" s="6">
        <v>1</v>
      </c>
      <c r="AC10" s="5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 s="6">
        <v>1</v>
      </c>
      <c r="AK10" s="5">
        <v>0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1</v>
      </c>
      <c r="AR10" s="6">
        <v>0</v>
      </c>
      <c r="AS10" s="5">
        <v>1</v>
      </c>
      <c r="AT10">
        <v>1</v>
      </c>
      <c r="AU10">
        <v>0</v>
      </c>
      <c r="AV10">
        <v>1</v>
      </c>
      <c r="AW10">
        <v>1</v>
      </c>
      <c r="AX10">
        <v>0</v>
      </c>
      <c r="AY10">
        <v>1</v>
      </c>
      <c r="AZ10" s="6">
        <v>0</v>
      </c>
      <c r="BA10" s="5">
        <v>2</v>
      </c>
      <c r="BB10">
        <v>2</v>
      </c>
      <c r="BC10">
        <v>1</v>
      </c>
      <c r="BD10">
        <v>1</v>
      </c>
      <c r="BE10">
        <v>1</v>
      </c>
      <c r="BF10">
        <v>2</v>
      </c>
      <c r="BG10">
        <v>1</v>
      </c>
      <c r="BH10" s="6">
        <v>1</v>
      </c>
      <c r="BI10" s="36">
        <v>160</v>
      </c>
      <c r="BJ10" s="36" t="s">
        <v>46</v>
      </c>
      <c r="BK10" s="25">
        <v>4</v>
      </c>
      <c r="BL10" s="23">
        <v>3</v>
      </c>
      <c r="BM10" s="7">
        <v>1</v>
      </c>
      <c r="BN10" s="25">
        <v>22</v>
      </c>
      <c r="BO10" s="7">
        <v>0</v>
      </c>
      <c r="BP10" s="7">
        <v>1</v>
      </c>
      <c r="BQ10" s="19"/>
      <c r="BR10" s="19"/>
      <c r="BS10" s="19" t="s">
        <v>56</v>
      </c>
    </row>
    <row r="11" spans="1:71" ht="15" thickBot="1" x14ac:dyDescent="0.4">
      <c r="A11" s="33" t="s">
        <v>30</v>
      </c>
      <c r="B11" s="32" t="s">
        <v>90</v>
      </c>
      <c r="D11" s="21" t="s">
        <v>11</v>
      </c>
      <c r="E11" s="5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 s="6">
        <v>1</v>
      </c>
      <c r="M11" s="5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 s="6">
        <v>0</v>
      </c>
      <c r="U11" s="5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 s="6">
        <v>1</v>
      </c>
      <c r="AC11" s="5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 s="6">
        <v>1</v>
      </c>
      <c r="AK11" s="5">
        <v>1</v>
      </c>
      <c r="AL11">
        <v>2</v>
      </c>
      <c r="AM11">
        <v>1</v>
      </c>
      <c r="AN11">
        <v>1</v>
      </c>
      <c r="AO11">
        <v>1</v>
      </c>
      <c r="AP11">
        <v>1</v>
      </c>
      <c r="AQ11">
        <v>1</v>
      </c>
      <c r="AR11" s="6">
        <v>1</v>
      </c>
      <c r="AS11" s="5">
        <v>1</v>
      </c>
      <c r="AT11">
        <v>2</v>
      </c>
      <c r="AU11">
        <v>1</v>
      </c>
      <c r="AV11">
        <v>1</v>
      </c>
      <c r="AW11">
        <v>1</v>
      </c>
      <c r="AX11">
        <v>1</v>
      </c>
      <c r="AY11">
        <v>1</v>
      </c>
      <c r="AZ11" s="6">
        <v>1</v>
      </c>
      <c r="BA11" s="5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 s="6">
        <v>1</v>
      </c>
      <c r="BI11" s="36">
        <v>280</v>
      </c>
      <c r="BJ11" s="36" t="s">
        <v>46</v>
      </c>
      <c r="BK11" s="25">
        <v>3</v>
      </c>
      <c r="BL11" s="23">
        <v>3</v>
      </c>
      <c r="BM11" s="7">
        <v>1</v>
      </c>
      <c r="BN11" s="25">
        <v>20</v>
      </c>
      <c r="BO11" s="7">
        <v>0</v>
      </c>
      <c r="BP11" s="7">
        <v>1</v>
      </c>
      <c r="BQ11" s="19"/>
      <c r="BR11" s="19"/>
      <c r="BS11" s="19" t="s">
        <v>108</v>
      </c>
    </row>
    <row r="12" spans="1:71" x14ac:dyDescent="0.35">
      <c r="A12" s="29" t="s">
        <v>57</v>
      </c>
      <c r="B12" s="6">
        <v>0</v>
      </c>
      <c r="D12" s="21" t="s">
        <v>12</v>
      </c>
      <c r="E12" s="5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 s="6">
        <v>1</v>
      </c>
      <c r="M12" s="5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 s="6">
        <v>0</v>
      </c>
      <c r="U12" s="5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 s="6">
        <v>1</v>
      </c>
      <c r="AC12" s="5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 s="6">
        <v>1</v>
      </c>
      <c r="AK12" s="5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 s="6">
        <v>1</v>
      </c>
      <c r="AS12" s="5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 s="6">
        <v>1</v>
      </c>
      <c r="BA12" s="5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 s="6">
        <v>0</v>
      </c>
      <c r="BI12" s="36">
        <v>200</v>
      </c>
      <c r="BJ12" s="36" t="s">
        <v>46</v>
      </c>
      <c r="BK12" s="25">
        <v>4</v>
      </c>
      <c r="BL12" s="23">
        <v>3</v>
      </c>
      <c r="BM12" s="7">
        <v>1</v>
      </c>
      <c r="BN12" s="25">
        <v>23</v>
      </c>
      <c r="BO12" s="7">
        <v>0</v>
      </c>
      <c r="BP12" s="7">
        <v>1</v>
      </c>
      <c r="BQ12" s="19"/>
      <c r="BR12" s="19"/>
      <c r="BS12" s="19" t="s">
        <v>107</v>
      </c>
    </row>
    <row r="13" spans="1:71" x14ac:dyDescent="0.35">
      <c r="A13" s="29" t="s">
        <v>58</v>
      </c>
      <c r="B13" s="6">
        <v>1</v>
      </c>
      <c r="D13" s="21" t="s">
        <v>13</v>
      </c>
      <c r="E13" s="5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 s="6">
        <v>1</v>
      </c>
      <c r="M13" s="5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1</v>
      </c>
      <c r="T13" s="6">
        <v>1</v>
      </c>
      <c r="U13" s="5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 s="6">
        <v>1</v>
      </c>
      <c r="AC13" s="5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 s="6">
        <v>1</v>
      </c>
      <c r="AK13" s="5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0</v>
      </c>
      <c r="AR13" s="6">
        <v>1</v>
      </c>
      <c r="AS13" s="5">
        <v>1</v>
      </c>
      <c r="AT13">
        <v>1</v>
      </c>
      <c r="AU13">
        <v>0</v>
      </c>
      <c r="AV13">
        <v>1</v>
      </c>
      <c r="AW13">
        <v>1</v>
      </c>
      <c r="AX13">
        <v>0</v>
      </c>
      <c r="AY13">
        <v>0</v>
      </c>
      <c r="AZ13" s="6">
        <v>0</v>
      </c>
      <c r="BA13" s="5">
        <v>1</v>
      </c>
      <c r="BB13">
        <v>2</v>
      </c>
      <c r="BC13">
        <v>1</v>
      </c>
      <c r="BD13">
        <v>2</v>
      </c>
      <c r="BE13">
        <v>1</v>
      </c>
      <c r="BF13">
        <v>2</v>
      </c>
      <c r="BG13">
        <v>2</v>
      </c>
      <c r="BH13" s="6">
        <v>3</v>
      </c>
      <c r="BI13" s="36">
        <v>280</v>
      </c>
      <c r="BJ13" s="36" t="s">
        <v>46</v>
      </c>
      <c r="BK13" s="25">
        <v>2</v>
      </c>
      <c r="BL13" s="23">
        <v>3</v>
      </c>
      <c r="BM13" s="7">
        <v>1</v>
      </c>
      <c r="BN13" s="25">
        <v>18</v>
      </c>
      <c r="BO13" s="7">
        <v>0</v>
      </c>
      <c r="BP13" s="7">
        <v>1</v>
      </c>
      <c r="BQ13" s="19"/>
      <c r="BR13" s="19"/>
      <c r="BS13" s="19" t="s">
        <v>59</v>
      </c>
    </row>
    <row r="14" spans="1:71" ht="15" thickBot="1" x14ac:dyDescent="0.4">
      <c r="A14" s="30" t="s">
        <v>60</v>
      </c>
      <c r="B14" s="10">
        <v>2</v>
      </c>
      <c r="D14" s="21" t="s">
        <v>14</v>
      </c>
      <c r="E14" s="5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 s="6">
        <v>1</v>
      </c>
      <c r="M14" s="5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s="6">
        <v>1</v>
      </c>
      <c r="U14" s="5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6">
        <v>1</v>
      </c>
      <c r="AC14" s="5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 s="6">
        <v>1</v>
      </c>
      <c r="AK14" s="5">
        <v>0</v>
      </c>
      <c r="AL14">
        <v>1</v>
      </c>
      <c r="AM14">
        <v>0</v>
      </c>
      <c r="AN14">
        <v>1</v>
      </c>
      <c r="AO14">
        <v>1</v>
      </c>
      <c r="AP14">
        <v>2</v>
      </c>
      <c r="AQ14">
        <v>1</v>
      </c>
      <c r="AR14" s="6">
        <v>1</v>
      </c>
      <c r="AS14" s="5">
        <v>2</v>
      </c>
      <c r="AT14">
        <v>1</v>
      </c>
      <c r="AU14">
        <v>0</v>
      </c>
      <c r="AV14">
        <v>1</v>
      </c>
      <c r="AW14">
        <v>0</v>
      </c>
      <c r="AX14">
        <v>2</v>
      </c>
      <c r="AY14">
        <v>1</v>
      </c>
      <c r="AZ14" s="6">
        <v>1</v>
      </c>
      <c r="BA14" s="5">
        <v>2</v>
      </c>
      <c r="BB14">
        <v>1</v>
      </c>
      <c r="BC14">
        <v>0</v>
      </c>
      <c r="BD14">
        <v>0</v>
      </c>
      <c r="BE14">
        <v>1</v>
      </c>
      <c r="BF14">
        <v>0</v>
      </c>
      <c r="BG14">
        <v>1</v>
      </c>
      <c r="BH14" s="6">
        <v>0</v>
      </c>
      <c r="BI14" s="36">
        <v>240</v>
      </c>
      <c r="BJ14" s="36">
        <v>400</v>
      </c>
      <c r="BK14" s="25">
        <v>3</v>
      </c>
      <c r="BL14" s="23">
        <v>3</v>
      </c>
      <c r="BM14" s="7">
        <v>0</v>
      </c>
      <c r="BN14" s="25">
        <v>23</v>
      </c>
      <c r="BO14" s="7">
        <v>0</v>
      </c>
      <c r="BP14" s="7">
        <v>1</v>
      </c>
      <c r="BQ14" s="19"/>
      <c r="BR14" s="19"/>
      <c r="BS14" s="19" t="s">
        <v>61</v>
      </c>
    </row>
    <row r="15" spans="1:71" ht="15" thickBot="1" x14ac:dyDescent="0.4">
      <c r="A15" s="33" t="s">
        <v>31</v>
      </c>
      <c r="B15" s="32" t="s">
        <v>90</v>
      </c>
      <c r="D15" s="21" t="s">
        <v>15</v>
      </c>
      <c r="E15" s="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 s="6">
        <v>1</v>
      </c>
      <c r="M15" s="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 s="6">
        <v>1</v>
      </c>
      <c r="U15" s="5">
        <v>1</v>
      </c>
      <c r="V15">
        <v>1</v>
      </c>
      <c r="W15">
        <v>1</v>
      </c>
      <c r="X15">
        <v>1</v>
      </c>
      <c r="Y15">
        <v>0</v>
      </c>
      <c r="Z15">
        <v>1</v>
      </c>
      <c r="AA15">
        <v>1</v>
      </c>
      <c r="AB15" s="6">
        <v>1</v>
      </c>
      <c r="AC15" s="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 s="6">
        <v>1</v>
      </c>
      <c r="AK15" s="5">
        <v>1</v>
      </c>
      <c r="AL15">
        <v>0</v>
      </c>
      <c r="AM15">
        <v>1</v>
      </c>
      <c r="AN15">
        <v>1</v>
      </c>
      <c r="AO15">
        <v>1</v>
      </c>
      <c r="AP15">
        <v>1</v>
      </c>
      <c r="AQ15">
        <v>1</v>
      </c>
      <c r="AR15" s="6">
        <v>1</v>
      </c>
      <c r="AS15" s="5">
        <v>1</v>
      </c>
      <c r="AT15">
        <v>2</v>
      </c>
      <c r="AU15">
        <v>1</v>
      </c>
      <c r="AV15">
        <v>1</v>
      </c>
      <c r="AW15">
        <v>1</v>
      </c>
      <c r="AX15">
        <v>0</v>
      </c>
      <c r="AY15">
        <v>1</v>
      </c>
      <c r="AZ15" s="6">
        <v>1</v>
      </c>
      <c r="BA15" s="5">
        <v>2</v>
      </c>
      <c r="BB15">
        <v>2</v>
      </c>
      <c r="BC15">
        <v>1</v>
      </c>
      <c r="BD15">
        <v>1</v>
      </c>
      <c r="BE15">
        <v>0</v>
      </c>
      <c r="BF15">
        <v>1</v>
      </c>
      <c r="BG15">
        <v>1</v>
      </c>
      <c r="BH15" s="6">
        <v>2</v>
      </c>
      <c r="BI15" s="36">
        <v>280</v>
      </c>
      <c r="BJ15" s="36" t="s">
        <v>46</v>
      </c>
      <c r="BK15" s="25">
        <v>4</v>
      </c>
      <c r="BL15" s="23">
        <v>2</v>
      </c>
      <c r="BM15" s="7">
        <v>1</v>
      </c>
      <c r="BN15" s="25">
        <v>23</v>
      </c>
      <c r="BO15" s="7">
        <v>0</v>
      </c>
      <c r="BP15" s="7">
        <v>1</v>
      </c>
      <c r="BQ15" s="19"/>
      <c r="BR15" s="19"/>
      <c r="BS15" s="19" t="s">
        <v>62</v>
      </c>
    </row>
    <row r="16" spans="1:71" x14ac:dyDescent="0.35">
      <c r="A16" s="29" t="s">
        <v>57</v>
      </c>
      <c r="B16" s="6">
        <v>0</v>
      </c>
      <c r="D16" s="21" t="s">
        <v>16</v>
      </c>
      <c r="E16" s="5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s="6">
        <v>1</v>
      </c>
      <c r="M16" s="5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 s="6">
        <v>1</v>
      </c>
      <c r="U16" s="5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6">
        <v>1</v>
      </c>
      <c r="AC16" s="5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 s="6">
        <v>1</v>
      </c>
      <c r="AK16" s="5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6">
        <v>0</v>
      </c>
      <c r="AS16" s="5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1</v>
      </c>
      <c r="AZ16" s="6">
        <v>2</v>
      </c>
      <c r="BA16" s="5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 s="6">
        <v>1</v>
      </c>
      <c r="BI16" s="36" t="s">
        <v>46</v>
      </c>
      <c r="BJ16" s="36" t="s">
        <v>46</v>
      </c>
      <c r="BK16" s="25">
        <v>4</v>
      </c>
      <c r="BL16" s="23">
        <v>4</v>
      </c>
      <c r="BM16" s="7">
        <v>1</v>
      </c>
      <c r="BN16" s="25">
        <v>47</v>
      </c>
      <c r="BO16" s="7">
        <v>1</v>
      </c>
      <c r="BP16" s="7">
        <v>1</v>
      </c>
      <c r="BQ16" s="19"/>
      <c r="BR16" s="19"/>
      <c r="BS16" s="19" t="s">
        <v>63</v>
      </c>
    </row>
    <row r="17" spans="1:71" x14ac:dyDescent="0.35">
      <c r="A17" s="29" t="s">
        <v>58</v>
      </c>
      <c r="B17" s="6">
        <v>1</v>
      </c>
      <c r="D17" s="21" t="s">
        <v>17</v>
      </c>
      <c r="E17" s="5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 s="6">
        <v>1</v>
      </c>
      <c r="M17" s="5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 s="6">
        <v>1</v>
      </c>
      <c r="U17" s="5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6">
        <v>1</v>
      </c>
      <c r="AC17" s="5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 s="6">
        <v>1</v>
      </c>
      <c r="AK17" s="5">
        <v>0</v>
      </c>
      <c r="AL17">
        <v>1</v>
      </c>
      <c r="AM17">
        <v>1</v>
      </c>
      <c r="AN17">
        <v>1</v>
      </c>
      <c r="AO17">
        <v>0</v>
      </c>
      <c r="AP17">
        <v>0</v>
      </c>
      <c r="AQ17">
        <v>1</v>
      </c>
      <c r="AR17" s="6">
        <v>1</v>
      </c>
      <c r="AS17" s="5">
        <v>1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1</v>
      </c>
      <c r="AZ17" s="6">
        <v>2</v>
      </c>
      <c r="BA17" s="5">
        <v>2</v>
      </c>
      <c r="BB17">
        <v>2</v>
      </c>
      <c r="BC17">
        <v>1</v>
      </c>
      <c r="BD17">
        <v>1</v>
      </c>
      <c r="BE17">
        <v>2</v>
      </c>
      <c r="BF17">
        <v>2</v>
      </c>
      <c r="BG17">
        <v>1</v>
      </c>
      <c r="BH17" s="6">
        <v>1</v>
      </c>
      <c r="BI17" s="36">
        <v>180</v>
      </c>
      <c r="BJ17" s="36" t="s">
        <v>46</v>
      </c>
      <c r="BK17" s="25">
        <v>4</v>
      </c>
      <c r="BL17" s="23">
        <v>4</v>
      </c>
      <c r="BM17" s="7">
        <v>0</v>
      </c>
      <c r="BN17" s="25">
        <v>37</v>
      </c>
      <c r="BO17" s="7">
        <v>1</v>
      </c>
      <c r="BP17" s="7">
        <v>1</v>
      </c>
      <c r="BQ17" s="19"/>
      <c r="BR17" s="19"/>
      <c r="BS17" s="19" t="s">
        <v>64</v>
      </c>
    </row>
    <row r="18" spans="1:71" ht="15" thickBot="1" x14ac:dyDescent="0.4">
      <c r="A18" s="30" t="s">
        <v>60</v>
      </c>
      <c r="B18" s="10">
        <v>2</v>
      </c>
      <c r="D18" s="21" t="s">
        <v>18</v>
      </c>
      <c r="E18" s="5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s="6">
        <v>1</v>
      </c>
      <c r="M18" s="5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6">
        <v>1</v>
      </c>
      <c r="U18" s="5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 s="6">
        <v>1</v>
      </c>
      <c r="AC18" s="5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 s="6">
        <v>1</v>
      </c>
      <c r="AK18" s="5">
        <v>1</v>
      </c>
      <c r="AL18">
        <v>0</v>
      </c>
      <c r="AM18">
        <v>0</v>
      </c>
      <c r="AN18">
        <v>1</v>
      </c>
      <c r="AO18">
        <v>1</v>
      </c>
      <c r="AP18">
        <v>0</v>
      </c>
      <c r="AQ18">
        <v>1</v>
      </c>
      <c r="AR18" s="6">
        <v>0</v>
      </c>
      <c r="AS18" s="5">
        <v>1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 s="6">
        <v>0</v>
      </c>
      <c r="BA18" s="5">
        <v>2</v>
      </c>
      <c r="BB18">
        <v>1</v>
      </c>
      <c r="BC18">
        <v>2</v>
      </c>
      <c r="BD18">
        <v>2</v>
      </c>
      <c r="BE18">
        <v>2</v>
      </c>
      <c r="BF18">
        <v>2</v>
      </c>
      <c r="BG18">
        <v>2</v>
      </c>
      <c r="BH18" s="6">
        <v>2</v>
      </c>
      <c r="BI18" s="36">
        <v>360</v>
      </c>
      <c r="BJ18" s="36" t="s">
        <v>46</v>
      </c>
      <c r="BK18" s="25">
        <v>4</v>
      </c>
      <c r="BL18" s="23">
        <v>4</v>
      </c>
      <c r="BM18" s="7">
        <v>1</v>
      </c>
      <c r="BN18" s="25">
        <v>54</v>
      </c>
      <c r="BO18" s="7">
        <v>1</v>
      </c>
      <c r="BP18" s="7">
        <v>1</v>
      </c>
      <c r="BQ18" s="19" t="s">
        <v>65</v>
      </c>
      <c r="BR18" s="19"/>
      <c r="BS18" s="19" t="s">
        <v>66</v>
      </c>
    </row>
    <row r="19" spans="1:71" ht="15" thickBot="1" x14ac:dyDescent="0.4">
      <c r="A19" s="33" t="s">
        <v>1</v>
      </c>
      <c r="B19" s="32" t="s">
        <v>90</v>
      </c>
      <c r="D19" s="21" t="s">
        <v>19</v>
      </c>
      <c r="E19" s="5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 s="6">
        <v>1</v>
      </c>
      <c r="M19" s="5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s="6">
        <v>1</v>
      </c>
      <c r="U19" s="5">
        <v>1</v>
      </c>
      <c r="V19">
        <v>1</v>
      </c>
      <c r="W19">
        <v>1</v>
      </c>
      <c r="X19">
        <v>0</v>
      </c>
      <c r="Y19">
        <v>1</v>
      </c>
      <c r="Z19">
        <v>1</v>
      </c>
      <c r="AA19">
        <v>0</v>
      </c>
      <c r="AB19" s="6">
        <v>1</v>
      </c>
      <c r="AC19" s="5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 s="6">
        <v>1</v>
      </c>
      <c r="AK19" s="5">
        <v>0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 s="6">
        <v>1</v>
      </c>
      <c r="AS19" s="5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 s="6">
        <v>1</v>
      </c>
      <c r="BA19" s="5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 s="6">
        <v>1</v>
      </c>
      <c r="BI19" s="36">
        <v>280</v>
      </c>
      <c r="BJ19" s="36" t="s">
        <v>46</v>
      </c>
      <c r="BK19" s="25">
        <v>3</v>
      </c>
      <c r="BL19" s="23">
        <v>2</v>
      </c>
      <c r="BM19" s="7">
        <v>1</v>
      </c>
      <c r="BN19" s="25">
        <v>23</v>
      </c>
      <c r="BO19" s="7">
        <v>0</v>
      </c>
      <c r="BP19" s="7">
        <v>1</v>
      </c>
      <c r="BQ19" s="19"/>
      <c r="BR19" s="19" t="s">
        <v>67</v>
      </c>
      <c r="BS19" s="19" t="s">
        <v>68</v>
      </c>
    </row>
    <row r="20" spans="1:71" x14ac:dyDescent="0.35">
      <c r="A20" s="29" t="s">
        <v>73</v>
      </c>
      <c r="B20" s="6">
        <v>0</v>
      </c>
      <c r="D20" s="21" t="s">
        <v>69</v>
      </c>
      <c r="E20" s="5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 s="6">
        <v>1</v>
      </c>
      <c r="M20" s="5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 s="6">
        <v>1</v>
      </c>
      <c r="U20" s="5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 s="6">
        <v>1</v>
      </c>
      <c r="AC20" s="5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 s="6">
        <v>1</v>
      </c>
      <c r="AK20" s="5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 s="6">
        <v>1</v>
      </c>
      <c r="AS20" s="5">
        <v>1</v>
      </c>
      <c r="AT20">
        <v>2</v>
      </c>
      <c r="AU20">
        <v>2</v>
      </c>
      <c r="AV20">
        <v>1</v>
      </c>
      <c r="AW20">
        <v>1</v>
      </c>
      <c r="AX20">
        <v>0</v>
      </c>
      <c r="AY20">
        <v>2</v>
      </c>
      <c r="AZ20" s="6">
        <v>1</v>
      </c>
      <c r="BA20" s="5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s="6">
        <v>0</v>
      </c>
      <c r="BI20" s="36">
        <v>280</v>
      </c>
      <c r="BJ20" s="36">
        <v>240</v>
      </c>
      <c r="BK20" s="25">
        <v>4</v>
      </c>
      <c r="BL20" s="23">
        <v>4</v>
      </c>
      <c r="BM20" s="7">
        <v>1</v>
      </c>
      <c r="BN20" s="25">
        <v>35</v>
      </c>
      <c r="BO20" s="7">
        <v>0</v>
      </c>
      <c r="BP20" s="7">
        <v>1</v>
      </c>
      <c r="BQ20" s="19"/>
      <c r="BR20" s="19"/>
      <c r="BS20" s="19" t="s">
        <v>70</v>
      </c>
    </row>
    <row r="21" spans="1:71" ht="15" thickBot="1" x14ac:dyDescent="0.4">
      <c r="A21" s="30" t="s">
        <v>21</v>
      </c>
      <c r="B21" s="10">
        <v>1</v>
      </c>
      <c r="D21" s="21" t="s">
        <v>71</v>
      </c>
      <c r="E21" s="5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 s="6">
        <v>1</v>
      </c>
      <c r="M21" s="5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 s="6">
        <v>1</v>
      </c>
      <c r="U21" s="5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 s="6">
        <v>1</v>
      </c>
      <c r="AC21" s="5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 s="6">
        <v>1</v>
      </c>
      <c r="AK21" s="5">
        <v>0</v>
      </c>
      <c r="AL21">
        <v>1</v>
      </c>
      <c r="AM21">
        <v>1</v>
      </c>
      <c r="AN21">
        <v>0</v>
      </c>
      <c r="AO21">
        <v>0</v>
      </c>
      <c r="AP21">
        <v>1</v>
      </c>
      <c r="AQ21">
        <v>0</v>
      </c>
      <c r="AR21" s="6">
        <v>0</v>
      </c>
      <c r="AS21" s="5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 s="6">
        <v>0</v>
      </c>
      <c r="BA21" s="5">
        <v>2</v>
      </c>
      <c r="BB21">
        <v>1</v>
      </c>
      <c r="BC21">
        <v>1</v>
      </c>
      <c r="BD21">
        <v>2</v>
      </c>
      <c r="BE21">
        <v>3</v>
      </c>
      <c r="BF21">
        <v>2</v>
      </c>
      <c r="BG21">
        <v>2</v>
      </c>
      <c r="BH21" s="6">
        <v>1</v>
      </c>
      <c r="BI21" s="36">
        <v>200</v>
      </c>
      <c r="BJ21" s="36" t="s">
        <v>46</v>
      </c>
      <c r="BK21" s="25">
        <v>4</v>
      </c>
      <c r="BL21" s="23">
        <v>4</v>
      </c>
      <c r="BM21" s="7">
        <v>1</v>
      </c>
      <c r="BN21" s="25">
        <v>18</v>
      </c>
      <c r="BO21" s="7">
        <v>0</v>
      </c>
      <c r="BP21" s="7">
        <v>1</v>
      </c>
      <c r="BQ21" s="19"/>
      <c r="BR21" s="19"/>
      <c r="BS21" s="19" t="s">
        <v>72</v>
      </c>
    </row>
    <row r="22" spans="1:71" ht="15" thickBot="1" x14ac:dyDescent="0.4">
      <c r="A22" s="33" t="s">
        <v>3</v>
      </c>
      <c r="B22" s="32" t="s">
        <v>90</v>
      </c>
      <c r="D22" s="21" t="s">
        <v>74</v>
      </c>
      <c r="E22" s="5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 s="6">
        <v>1</v>
      </c>
      <c r="M22" s="5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 s="6">
        <v>1</v>
      </c>
      <c r="U22" s="5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s="6">
        <v>1</v>
      </c>
      <c r="AC22" s="5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 s="6">
        <v>1</v>
      </c>
      <c r="AK22" s="5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 s="6">
        <v>1</v>
      </c>
      <c r="AS22" s="5">
        <v>2</v>
      </c>
      <c r="AT22">
        <v>0</v>
      </c>
      <c r="AU22">
        <v>2</v>
      </c>
      <c r="AV22">
        <v>1</v>
      </c>
      <c r="AW22">
        <v>0</v>
      </c>
      <c r="AX22">
        <v>1</v>
      </c>
      <c r="AY22">
        <v>1</v>
      </c>
      <c r="AZ22" s="6">
        <v>1</v>
      </c>
      <c r="BA22" s="5">
        <v>2</v>
      </c>
      <c r="BB22">
        <v>1</v>
      </c>
      <c r="BC22">
        <v>0</v>
      </c>
      <c r="BD22">
        <v>1</v>
      </c>
      <c r="BE22">
        <v>1</v>
      </c>
      <c r="BF22">
        <v>1</v>
      </c>
      <c r="BG22">
        <v>1</v>
      </c>
      <c r="BH22" s="6">
        <v>2</v>
      </c>
      <c r="BI22" s="36">
        <v>160</v>
      </c>
      <c r="BJ22" s="36" t="s">
        <v>46</v>
      </c>
      <c r="BK22" s="25">
        <v>3</v>
      </c>
      <c r="BL22" s="23">
        <v>3</v>
      </c>
      <c r="BM22" s="7">
        <v>0</v>
      </c>
      <c r="BN22" s="25">
        <v>23</v>
      </c>
      <c r="BO22" s="7">
        <v>0</v>
      </c>
      <c r="BP22" s="7">
        <v>1</v>
      </c>
      <c r="BQ22" s="19"/>
      <c r="BR22" s="19"/>
      <c r="BS22" s="19" t="s">
        <v>68</v>
      </c>
    </row>
    <row r="23" spans="1:71" x14ac:dyDescent="0.35">
      <c r="A23" s="29" t="s">
        <v>78</v>
      </c>
      <c r="B23" s="6">
        <v>0</v>
      </c>
      <c r="D23" s="21" t="s">
        <v>75</v>
      </c>
      <c r="E23" s="5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 s="6">
        <v>1</v>
      </c>
      <c r="M23" s="5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6">
        <v>1</v>
      </c>
      <c r="U23" s="5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 s="6">
        <v>1</v>
      </c>
      <c r="AC23" s="5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 s="6">
        <v>1</v>
      </c>
      <c r="AK23" s="5">
        <v>1</v>
      </c>
      <c r="AL23">
        <v>1</v>
      </c>
      <c r="AM23">
        <v>0</v>
      </c>
      <c r="AN23">
        <v>0</v>
      </c>
      <c r="AO23">
        <v>1</v>
      </c>
      <c r="AP23">
        <v>1</v>
      </c>
      <c r="AQ23">
        <v>0</v>
      </c>
      <c r="AR23" s="6">
        <v>0</v>
      </c>
      <c r="AS23" s="5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 s="6">
        <v>1</v>
      </c>
      <c r="BA23" s="5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 s="6">
        <v>1</v>
      </c>
      <c r="BI23" s="36">
        <v>120</v>
      </c>
      <c r="BJ23" s="36" t="s">
        <v>46</v>
      </c>
      <c r="BK23" s="25">
        <v>4</v>
      </c>
      <c r="BL23" s="23">
        <v>3</v>
      </c>
      <c r="BM23" s="7">
        <v>0</v>
      </c>
      <c r="BN23" s="25">
        <v>36</v>
      </c>
      <c r="BO23" s="7">
        <v>1</v>
      </c>
      <c r="BP23" s="7">
        <v>1</v>
      </c>
      <c r="BQ23" s="19"/>
      <c r="BR23" s="19"/>
      <c r="BS23" s="19" t="s">
        <v>68</v>
      </c>
    </row>
    <row r="24" spans="1:71" ht="15" thickBot="1" x14ac:dyDescent="0.4">
      <c r="A24" s="30" t="s">
        <v>80</v>
      </c>
      <c r="B24" s="10">
        <v>1</v>
      </c>
      <c r="D24" s="21" t="s">
        <v>76</v>
      </c>
      <c r="E24" s="5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 s="6">
        <v>1</v>
      </c>
      <c r="M24" s="5">
        <v>1</v>
      </c>
      <c r="N24">
        <v>1</v>
      </c>
      <c r="O24">
        <v>1</v>
      </c>
      <c r="P24">
        <v>0</v>
      </c>
      <c r="Q24">
        <v>0</v>
      </c>
      <c r="R24">
        <v>1</v>
      </c>
      <c r="S24">
        <v>1</v>
      </c>
      <c r="T24" s="6">
        <v>1</v>
      </c>
      <c r="U24" s="5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 s="6">
        <v>1</v>
      </c>
      <c r="AC24" s="5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 s="6">
        <v>1</v>
      </c>
      <c r="AK24" s="5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 s="6">
        <v>1</v>
      </c>
      <c r="AS24" s="5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 s="6">
        <v>1</v>
      </c>
      <c r="BA24" s="5">
        <v>1</v>
      </c>
      <c r="BB24">
        <v>1</v>
      </c>
      <c r="BC24">
        <v>2</v>
      </c>
      <c r="BD24">
        <v>1</v>
      </c>
      <c r="BE24">
        <v>1</v>
      </c>
      <c r="BF24">
        <v>1</v>
      </c>
      <c r="BG24">
        <v>1</v>
      </c>
      <c r="BH24" s="6">
        <v>2</v>
      </c>
      <c r="BI24" s="36">
        <v>240</v>
      </c>
      <c r="BJ24" s="36" t="s">
        <v>46</v>
      </c>
      <c r="BK24" s="25">
        <v>3</v>
      </c>
      <c r="BL24" s="23">
        <v>2</v>
      </c>
      <c r="BM24" s="7">
        <v>0</v>
      </c>
      <c r="BN24" s="25">
        <v>22</v>
      </c>
      <c r="BO24" s="7">
        <v>0</v>
      </c>
      <c r="BP24" s="7">
        <v>1</v>
      </c>
      <c r="BQ24" s="19"/>
      <c r="BR24" s="19"/>
      <c r="BS24" s="19" t="s">
        <v>109</v>
      </c>
    </row>
    <row r="25" spans="1:71" ht="15" thickBot="1" x14ac:dyDescent="0.4">
      <c r="A25" s="33" t="s">
        <v>34</v>
      </c>
      <c r="B25" s="32" t="s">
        <v>90</v>
      </c>
      <c r="D25" s="21" t="s">
        <v>77</v>
      </c>
      <c r="E25" s="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 s="6">
        <v>1</v>
      </c>
      <c r="M25" s="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0</v>
      </c>
      <c r="U25" s="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 s="6">
        <v>1</v>
      </c>
      <c r="AC25" s="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 s="6">
        <v>1</v>
      </c>
      <c r="AK25" s="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 s="6">
        <v>1</v>
      </c>
      <c r="AS25" s="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 s="6">
        <v>1</v>
      </c>
      <c r="BA25" s="5">
        <v>1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 s="6">
        <v>1</v>
      </c>
      <c r="BI25" s="36">
        <v>80</v>
      </c>
      <c r="BJ25" s="36" t="s">
        <v>46</v>
      </c>
      <c r="BK25" s="25">
        <v>2</v>
      </c>
      <c r="BL25" s="23">
        <v>3</v>
      </c>
      <c r="BM25" s="7">
        <v>1</v>
      </c>
      <c r="BN25" s="25">
        <v>21</v>
      </c>
      <c r="BO25" s="7">
        <v>0</v>
      </c>
      <c r="BP25" s="7">
        <v>1</v>
      </c>
      <c r="BQ25" s="19"/>
      <c r="BR25" s="19"/>
      <c r="BS25" s="19" t="s">
        <v>68</v>
      </c>
    </row>
    <row r="26" spans="1:71" x14ac:dyDescent="0.35">
      <c r="A26" s="29" t="s">
        <v>83</v>
      </c>
      <c r="B26" s="6">
        <v>0</v>
      </c>
      <c r="D26" s="21" t="s">
        <v>79</v>
      </c>
      <c r="E26" s="5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 s="6">
        <v>1</v>
      </c>
      <c r="M26" s="5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0</v>
      </c>
      <c r="U26" s="5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1</v>
      </c>
      <c r="AB26" s="6">
        <v>1</v>
      </c>
      <c r="AC26" s="5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 s="6">
        <v>1</v>
      </c>
      <c r="AK26" s="5">
        <v>1</v>
      </c>
      <c r="AL26">
        <v>0</v>
      </c>
      <c r="AM26">
        <v>1</v>
      </c>
      <c r="AN26">
        <v>1</v>
      </c>
      <c r="AO26">
        <v>1</v>
      </c>
      <c r="AP26">
        <v>1</v>
      </c>
      <c r="AQ26">
        <v>1</v>
      </c>
      <c r="AR26" s="6">
        <v>1</v>
      </c>
      <c r="AS26" s="5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 s="6">
        <v>1</v>
      </c>
      <c r="BA26" s="5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s="6">
        <v>1</v>
      </c>
      <c r="BI26" s="36">
        <v>200</v>
      </c>
      <c r="BJ26" s="36" t="s">
        <v>46</v>
      </c>
      <c r="BK26" s="25">
        <v>3</v>
      </c>
      <c r="BL26" s="23">
        <v>2</v>
      </c>
      <c r="BM26" s="7">
        <v>0</v>
      </c>
      <c r="BN26" s="25">
        <v>22</v>
      </c>
      <c r="BO26" s="7">
        <v>0</v>
      </c>
      <c r="BP26" s="7">
        <v>1</v>
      </c>
      <c r="BQ26" s="19"/>
      <c r="BR26" s="19"/>
      <c r="BS26" s="19" t="s">
        <v>68</v>
      </c>
    </row>
    <row r="27" spans="1:71" ht="15" thickBot="1" x14ac:dyDescent="0.4">
      <c r="A27" s="29" t="s">
        <v>84</v>
      </c>
      <c r="B27" s="6">
        <v>1</v>
      </c>
      <c r="D27" s="3" t="s">
        <v>81</v>
      </c>
      <c r="E27" s="8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10">
        <v>1</v>
      </c>
      <c r="M27" s="8">
        <v>1</v>
      </c>
      <c r="N27" s="9">
        <v>1</v>
      </c>
      <c r="O27" s="9">
        <v>1</v>
      </c>
      <c r="P27" s="9">
        <v>0</v>
      </c>
      <c r="Q27" s="9">
        <v>0</v>
      </c>
      <c r="R27" s="9">
        <v>1</v>
      </c>
      <c r="S27" s="9">
        <v>0</v>
      </c>
      <c r="T27" s="10">
        <v>0</v>
      </c>
      <c r="U27" s="8">
        <v>0</v>
      </c>
      <c r="V27" s="9">
        <v>0</v>
      </c>
      <c r="W27" s="9">
        <v>1</v>
      </c>
      <c r="X27" s="9">
        <v>1</v>
      </c>
      <c r="Y27" s="9">
        <v>0</v>
      </c>
      <c r="Z27" s="9">
        <v>1</v>
      </c>
      <c r="AA27" s="9">
        <v>0</v>
      </c>
      <c r="AB27" s="10">
        <v>0</v>
      </c>
      <c r="AC27" s="8">
        <v>1</v>
      </c>
      <c r="AD27" s="9">
        <v>1</v>
      </c>
      <c r="AE27" s="9">
        <v>0</v>
      </c>
      <c r="AF27" s="9">
        <v>1</v>
      </c>
      <c r="AG27" s="9">
        <v>1</v>
      </c>
      <c r="AH27" s="9">
        <v>1</v>
      </c>
      <c r="AI27" s="9">
        <v>1</v>
      </c>
      <c r="AJ27" s="10">
        <v>1</v>
      </c>
      <c r="AK27" s="8">
        <v>0</v>
      </c>
      <c r="AL27" s="9">
        <v>1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10">
        <v>0</v>
      </c>
      <c r="AS27" s="8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10">
        <v>0</v>
      </c>
      <c r="BA27" s="8">
        <v>1</v>
      </c>
      <c r="BB27" s="9">
        <v>0</v>
      </c>
      <c r="BC27" s="9">
        <v>1</v>
      </c>
      <c r="BD27" s="9">
        <v>1</v>
      </c>
      <c r="BE27" s="9">
        <v>1</v>
      </c>
      <c r="BF27" s="9">
        <v>1</v>
      </c>
      <c r="BG27" s="9">
        <v>1</v>
      </c>
      <c r="BH27" s="10">
        <v>1</v>
      </c>
      <c r="BI27" s="37">
        <v>160</v>
      </c>
      <c r="BJ27" s="37" t="s">
        <v>46</v>
      </c>
      <c r="BK27" s="26">
        <v>3</v>
      </c>
      <c r="BL27" s="24">
        <v>4</v>
      </c>
      <c r="BM27" s="11">
        <v>1</v>
      </c>
      <c r="BN27" s="26">
        <v>16</v>
      </c>
      <c r="BO27" s="11">
        <v>0</v>
      </c>
      <c r="BP27" s="11">
        <v>1</v>
      </c>
      <c r="BQ27" s="20"/>
      <c r="BR27" s="20"/>
      <c r="BS27" s="20" t="s">
        <v>82</v>
      </c>
    </row>
    <row r="28" spans="1:71" ht="15" thickBot="1" x14ac:dyDescent="0.4">
      <c r="A28" s="30" t="s">
        <v>85</v>
      </c>
      <c r="B28" s="10">
        <v>2</v>
      </c>
      <c r="BJ28" t="s">
        <v>101</v>
      </c>
      <c r="BK28" s="53">
        <f>MEDIAN(BK4:BK27)</f>
        <v>4</v>
      </c>
      <c r="BL28" s="53">
        <f>MEDIAN(BL4:BL27)</f>
        <v>3</v>
      </c>
    </row>
    <row r="29" spans="1:71" ht="15" thickBot="1" x14ac:dyDescent="0.4">
      <c r="A29" s="33" t="s">
        <v>0</v>
      </c>
      <c r="B29" s="32" t="s">
        <v>90</v>
      </c>
      <c r="BJ29" t="s">
        <v>102</v>
      </c>
      <c r="BK29" s="53">
        <f>_xlfn.STDEV.S(BK4:BK27)</f>
        <v>0.65938047339578698</v>
      </c>
      <c r="BL29" s="53">
        <f>_xlfn.STDEV.S(BL4:BL27)</f>
        <v>0.72106000875924636</v>
      </c>
    </row>
    <row r="30" spans="1:71" x14ac:dyDescent="0.35">
      <c r="A30" s="29" t="s">
        <v>22</v>
      </c>
      <c r="B30" s="6">
        <v>0</v>
      </c>
      <c r="BJ30" t="s">
        <v>103</v>
      </c>
      <c r="BK30" s="53">
        <f>BK29/(24^1/2)</f>
        <v>5.4948372782982251E-2</v>
      </c>
      <c r="BL30" s="53">
        <f>BL29/(24^1/2)</f>
        <v>6.0088334063270528E-2</v>
      </c>
    </row>
    <row r="31" spans="1:71" x14ac:dyDescent="0.35">
      <c r="A31" s="29" t="s">
        <v>23</v>
      </c>
      <c r="B31" s="6">
        <v>1</v>
      </c>
      <c r="BJ31" t="s">
        <v>104</v>
      </c>
      <c r="BK31">
        <f>_xlfn.PERCENTILE.EXC(BK4:BK27,0.25)</f>
        <v>3</v>
      </c>
      <c r="BL31">
        <f>_xlfn.PERCENTILE.EXC(BL4:BL27,0.25)</f>
        <v>3</v>
      </c>
    </row>
    <row r="32" spans="1:71" x14ac:dyDescent="0.35">
      <c r="A32" s="29" t="s">
        <v>24</v>
      </c>
      <c r="B32" s="6">
        <v>2</v>
      </c>
      <c r="BJ32" t="s">
        <v>105</v>
      </c>
      <c r="BK32">
        <f>_xlfn.PERCENTILE.EXC(BK4:BK27,0.75)</f>
        <v>4</v>
      </c>
      <c r="BL32">
        <f>_xlfn.PERCENTILE.EXC(BL4:BL27,0.75)</f>
        <v>4</v>
      </c>
    </row>
    <row r="33" spans="1:64" x14ac:dyDescent="0.35">
      <c r="A33" s="29" t="s">
        <v>25</v>
      </c>
      <c r="B33" s="6">
        <v>3</v>
      </c>
      <c r="BJ33" t="s">
        <v>106</v>
      </c>
      <c r="BK33" s="4">
        <f>BK32-BK31</f>
        <v>1</v>
      </c>
      <c r="BL33" s="4">
        <f>BL32-BL31</f>
        <v>1</v>
      </c>
    </row>
    <row r="34" spans="1:64" ht="15" thickBot="1" x14ac:dyDescent="0.4">
      <c r="A34" s="30" t="s">
        <v>26</v>
      </c>
      <c r="B34" s="10">
        <v>4</v>
      </c>
    </row>
    <row r="35" spans="1:64" ht="15" thickBot="1" x14ac:dyDescent="0.4">
      <c r="A35" s="33" t="s">
        <v>32</v>
      </c>
      <c r="B35" s="32" t="s">
        <v>90</v>
      </c>
    </row>
    <row r="36" spans="1:64" x14ac:dyDescent="0.35">
      <c r="A36" s="29" t="s">
        <v>86</v>
      </c>
      <c r="B36" s="6">
        <v>0</v>
      </c>
    </row>
    <row r="37" spans="1:64" x14ac:dyDescent="0.35">
      <c r="A37" s="29" t="s">
        <v>87</v>
      </c>
      <c r="B37" s="6">
        <v>1</v>
      </c>
    </row>
    <row r="38" spans="1:64" x14ac:dyDescent="0.35">
      <c r="A38" s="29" t="s">
        <v>88</v>
      </c>
      <c r="B38" s="6">
        <v>2</v>
      </c>
    </row>
    <row r="39" spans="1:64" ht="15" thickBot="1" x14ac:dyDescent="0.4">
      <c r="A39" s="30" t="s">
        <v>89</v>
      </c>
      <c r="B39" s="10">
        <v>3</v>
      </c>
    </row>
  </sheetData>
  <mergeCells count="22">
    <mergeCell ref="A1:B1"/>
    <mergeCell ref="AC2:AJ2"/>
    <mergeCell ref="AK2:AR2"/>
    <mergeCell ref="E1:T1"/>
    <mergeCell ref="AK1:AR1"/>
    <mergeCell ref="M2:T2"/>
    <mergeCell ref="U1:AJ1"/>
    <mergeCell ref="U2:AB2"/>
    <mergeCell ref="E2:L2"/>
    <mergeCell ref="BI1:BJ2"/>
    <mergeCell ref="BK1:BL2"/>
    <mergeCell ref="AS1:AZ1"/>
    <mergeCell ref="AS2:AZ2"/>
    <mergeCell ref="BA1:BH1"/>
    <mergeCell ref="BA2:BH2"/>
    <mergeCell ref="BR1:BR3"/>
    <mergeCell ref="BS1:BS3"/>
    <mergeCell ref="BM1:BM3"/>
    <mergeCell ref="BN1:BN3"/>
    <mergeCell ref="BO1:BO3"/>
    <mergeCell ref="BP1:BP3"/>
    <mergeCell ref="BQ1:B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 vs 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Paul Remache Vinueza</dc:creator>
  <cp:lastModifiedBy>Byron Paul Remache Vinueza</cp:lastModifiedBy>
  <dcterms:created xsi:type="dcterms:W3CDTF">2023-09-05T07:55:34Z</dcterms:created>
  <dcterms:modified xsi:type="dcterms:W3CDTF">2024-02-28T16:27:49Z</dcterms:modified>
</cp:coreProperties>
</file>