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paulremache_uma_es/Documents/De dropbox/Doctorado Málaga/Experimento piloto (preliminar) de ilusiones táctiles/"/>
    </mc:Choice>
  </mc:AlternateContent>
  <xr:revisionPtr revIDLastSave="0" documentId="10_ncr:40000_{32237313-3E5A-418F-91D1-926E1669F4D8}" xr6:coauthVersionLast="47" xr6:coauthVersionMax="47" xr10:uidLastSave="{00000000-0000-0000-0000-000000000000}"/>
  <bookViews>
    <workbookView xWindow="-110" yWindow="-110" windowWidth="19420" windowHeight="10300" activeTab="1"/>
  </bookViews>
  <sheets>
    <sheet name="AOM_LOC_COM" sheetId="1" r:id="rId1"/>
    <sheet name="Frequency Response" sheetId="2" r:id="rId2"/>
    <sheet name="Frequency Response (g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B3" i="3"/>
  <c r="O16" i="2"/>
  <c r="B16" i="2"/>
  <c r="O15" i="2"/>
  <c r="B15" i="2"/>
  <c r="AE3" i="1" a="1"/>
  <c r="A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<sst xmlns="http://schemas.openxmlformats.org/spreadsheetml/2006/main" count="117" uniqueCount="103">
  <si>
    <t>AOM</t>
  </si>
  <si>
    <t>LOC</t>
  </si>
  <si>
    <t>COM</t>
  </si>
  <si>
    <t>Sex</t>
  </si>
  <si>
    <t>Age</t>
  </si>
  <si>
    <t>Age group</t>
  </si>
  <si>
    <t>Ordering</t>
  </si>
  <si>
    <t>Handedness</t>
  </si>
  <si>
    <t>Time</t>
  </si>
  <si>
    <t>Hearing Impairment</t>
  </si>
  <si>
    <t>Motor Sensory Impairment</t>
  </si>
  <si>
    <t>KEY</t>
  </si>
  <si>
    <t>Gender</t>
  </si>
  <si>
    <t>P1</t>
  </si>
  <si>
    <t xml:space="preserve">Male </t>
  </si>
  <si>
    <t>P2</t>
  </si>
  <si>
    <t>Female</t>
  </si>
  <si>
    <t>P3</t>
  </si>
  <si>
    <t>P4</t>
  </si>
  <si>
    <t>Order</t>
  </si>
  <si>
    <t>P5</t>
  </si>
  <si>
    <t>Shorter to Longer</t>
  </si>
  <si>
    <t>P6</t>
  </si>
  <si>
    <t>Longer to Shorter</t>
  </si>
  <si>
    <t>P7</t>
  </si>
  <si>
    <t>P8</t>
  </si>
  <si>
    <t>Age groups</t>
  </si>
  <si>
    <t>P9</t>
  </si>
  <si>
    <t>Young Adults (18-35)</t>
  </si>
  <si>
    <t>P10</t>
  </si>
  <si>
    <t>Middle-aged adults (36-59)</t>
  </si>
  <si>
    <t>P11</t>
  </si>
  <si>
    <t>P12</t>
  </si>
  <si>
    <t>P13</t>
  </si>
  <si>
    <t>Discrete</t>
  </si>
  <si>
    <t>P14</t>
  </si>
  <si>
    <t>Continuous</t>
  </si>
  <si>
    <t>P15</t>
  </si>
  <si>
    <t>P16</t>
  </si>
  <si>
    <t>Hereditary hearing loss, moderate, wear hearing aids but were unpluged</t>
  </si>
  <si>
    <t>P17</t>
  </si>
  <si>
    <t>Light tinitus, hyperacusis</t>
  </si>
  <si>
    <t>Imperceptible</t>
  </si>
  <si>
    <t>P18</t>
  </si>
  <si>
    <t>Almost imperceptible</t>
  </si>
  <si>
    <t>P19</t>
  </si>
  <si>
    <t>Not so clear</t>
  </si>
  <si>
    <t>P20</t>
  </si>
  <si>
    <t>Clear</t>
  </si>
  <si>
    <t>P21</t>
  </si>
  <si>
    <t>Very clear</t>
  </si>
  <si>
    <t>P22</t>
  </si>
  <si>
    <t>P23</t>
  </si>
  <si>
    <t>P24</t>
  </si>
  <si>
    <t>Left handed</t>
  </si>
  <si>
    <t>P25</t>
  </si>
  <si>
    <t>Right handed</t>
  </si>
  <si>
    <t>P26</t>
  </si>
  <si>
    <t>Mixed handed</t>
  </si>
  <si>
    <t>P27</t>
  </si>
  <si>
    <t>P28</t>
  </si>
  <si>
    <t>P29</t>
  </si>
  <si>
    <t>70% hearing loss in the left ear</t>
  </si>
  <si>
    <t>P30</t>
  </si>
  <si>
    <t>P31</t>
  </si>
  <si>
    <t>P32</t>
  </si>
  <si>
    <t>P33</t>
  </si>
  <si>
    <t>hearing impairment for high frequencies only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</si>
  <si>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</si>
  <si>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</si>
  <si>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</si>
  <si>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</si>
  <si>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</si>
  <si>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</si>
  <si>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</si>
  <si>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</si>
  <si>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</si>
  <si>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</si>
  <si>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</si>
  <si>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at level of the median motor nerve, and both posterior tibials, motor latency is slightly delayed. Immature peripheral nervous system, possible correction at the end of growth</t>
  </si>
  <si>
    <t>P45</t>
  </si>
  <si>
    <t>P46</t>
  </si>
  <si>
    <t>P47</t>
  </si>
  <si>
    <t>Practice (0.5s)</t>
  </si>
  <si>
    <t>Practice 2 (1.0s)</t>
  </si>
  <si>
    <t>Frequency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</si>
  <si>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</si>
  <si>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</si>
  <si>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</si>
  <si>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</si>
  <si>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</si>
  <si>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</si>
  <si>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</si>
  <si>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</si>
  <si>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</si>
  <si>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</si>
  <si>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Temp</t>
  </si>
  <si>
    <t>Temp mean</t>
  </si>
  <si>
    <t>SD</t>
  </si>
  <si>
    <t>Acceleration Actuator 1 (mm/s2)</t>
  </si>
  <si>
    <t>Acceleration Actuator 2 (mm/s2)</t>
  </si>
  <si>
    <t>Acceleration Actuator 1 (g)</t>
  </si>
  <si>
    <t>Acceleration Actuator 2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</si>
</sst>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25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24" xfId="0" applyBorder="1" applyAlignment="1">
      <alignment horizontal="right"/>
    </xf>
    <xf numFmtId="0" fontId="1" fillId="0" borderId="25" xfId="0" applyFont="1" applyBorder="1" applyAlignment="1">
      <alignment horizontal="right"/>
    </xf>
    <xf numFmtId="20" fontId="0" fillId="0" borderId="25" xfId="0" applyNumberForma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20" xfId="0" applyBorder="1"/>
    <xf numFmtId="0" fontId="0" fillId="0" borderId="11" xfId="0" applyBorder="1"/>
    <xf numFmtId="0" fontId="0" fillId="0" borderId="25" xfId="0" applyBorder="1" applyAlignment="1">
      <alignment wrapText="1"/>
    </xf>
    <xf numFmtId="0" fontId="0" fillId="0" borderId="25" xfId="0" applyBorder="1" applyAlignment="1">
      <alignment horizontal="left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25" xfId="0" applyBorder="1" applyAlignment="1">
      <alignment horizontal="left" vertical="top"/>
    </xf>
    <xf numFmtId="0" fontId="1" fillId="0" borderId="16" xfId="0" applyFont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17" xfId="0" applyBorder="1"/>
    <xf numFmtId="0" fontId="0" fillId="0" borderId="26" xfId="0" applyBorder="1"/>
    <xf numFmtId="0" fontId="0" fillId="0" borderId="16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6" xfId="0" applyBorder="1"/>
    <xf numFmtId="0" fontId="1" fillId="0" borderId="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9" xfId="0" applyFont="1" applyBorder="1"/>
    <xf numFmtId="0" fontId="1" fillId="0" borderId="21" xfId="0" applyFont="1" applyBorder="1"/>
    <xf numFmtId="0" fontId="1" fillId="0" borderId="28" xfId="0" applyFont="1" applyBorder="1"/>
    <xf numFmtId="0" fontId="1" fillId="0" borderId="22" xfId="0" applyFont="1" applyBorder="1"/>
    <xf numFmtId="0" fontId="0" fillId="0" borderId="21" xfId="0" applyBorder="1"/>
    <xf numFmtId="0" fontId="0" fillId="0" borderId="28" xfId="0" applyBorder="1"/>
    <xf numFmtId="0" fontId="0" fillId="0" borderId="22" xfId="0" applyBorder="1"/>
    <xf numFmtId="0" fontId="1" fillId="0" borderId="25" xfId="0" applyFont="1" applyBorder="1"/>
    <xf numFmtId="0" fontId="0" fillId="0" borderId="9" xfId="0" applyBorder="1"/>
    <xf numFmtId="0" fontId="0" fillId="0" borderId="27" xfId="0" applyBorder="1"/>
    <xf numFmtId="0" fontId="1" fillId="0" borderId="16" xfId="0" applyFont="1" applyBorder="1"/>
    <xf numFmtId="164" fontId="1" fillId="0" borderId="25" xfId="0" applyNumberFormat="1" applyFont="1" applyBorder="1"/>
    <xf numFmtId="2" fontId="1" fillId="0" borderId="16" xfId="0" applyNumberFormat="1" applyFont="1" applyBorder="1"/>
    <xf numFmtId="165" fontId="0" fillId="0" borderId="0" xfId="0" applyNumberFormat="1"/>
    <xf numFmtId="165" fontId="0" fillId="0" borderId="9" xfId="0" applyNumberFormat="1" applyBorder="1"/>
    <xf numFmtId="165" fontId="0" fillId="0" borderId="27" xfId="0" applyNumberFormat="1" applyBorder="1"/>
    <xf numFmtId="165" fontId="0" fillId="0" borderId="11" xfId="0" applyNumberFormat="1" applyBorder="1"/>
    <xf numFmtId="165" fontId="0" fillId="0" borderId="23" xfId="0" applyNumberFormat="1" applyBorder="1"/>
    <xf numFmtId="165" fontId="0" fillId="0" borderId="0" xfId="0" applyNumberFormat="1" applyBorder="1"/>
    <xf numFmtId="165" fontId="0" fillId="0" borderId="24" xfId="0" applyNumberFormat="1" applyBorder="1"/>
    <xf numFmtId="165" fontId="0" fillId="0" borderId="17" xfId="0" applyNumberFormat="1" applyBorder="1"/>
    <xf numFmtId="165" fontId="0" fillId="0" borderId="26" xfId="0" applyNumberFormat="1" applyBorder="1"/>
    <xf numFmtId="165" fontId="0" fillId="0" borderId="20" xfId="0" applyNumberFormat="1" applyBorder="1"/>
    <xf numFmtId="0" fontId="1" fillId="0" borderId="9" xfId="0" applyFont="1" applyBorder="1"/>
    <xf numFmtId="0" fontId="1" fillId="0" borderId="27" xfId="0" applyFont="1" applyBorder="1"/>
    <xf numFmtId="0" fontId="1" fillId="0" borderId="11" xfId="0" applyFont="1" applyBorder="1"/>
    <xf numFmtId="0" fontId="1" fillId="0" borderId="23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workbookViewId="0">
      <selection activeCell="AI1" sqref="AI1:AI2"/>
    </sheetView>
  </sheetViews>
  <sheetFormatPr baseColWidth="10" defaultRowHeight="14.5" x14ac:dyDescent="0.35"/>
  <cols>
    <col min="1" max="1" width="23.36328125" bestFit="1" customWidth="1"/>
    <col min="2" max="2" width="1.81640625" bestFit="1" customWidth="1"/>
    <col min="3" max="3" width="2.26953125" customWidth="1"/>
    <col min="4" max="4" width="3.90625" bestFit="1" customWidth="1"/>
    <col min="5" max="8" width="3.81640625" bestFit="1" customWidth="1"/>
    <col min="9" max="12" width="2.81640625" bestFit="1" customWidth="1"/>
    <col min="13" max="16" width="3.81640625" bestFit="1" customWidth="1"/>
    <col min="17" max="20" width="1.81640625" bestFit="1" customWidth="1"/>
    <col min="21" max="24" width="3.81640625" bestFit="1" customWidth="1"/>
    <col min="25" max="28" width="1.81640625" bestFit="1" customWidth="1"/>
    <col min="29" max="29" width="3.6328125" bestFit="1" customWidth="1"/>
    <col min="30" max="30" width="3.90625" bestFit="1" customWidth="1"/>
    <col min="31" max="31" width="6.1796875" customWidth="1"/>
    <col min="32" max="32" width="8.1796875" bestFit="1" customWidth="1"/>
    <col min="33" max="33" width="11.08984375" bestFit="1" customWidth="1"/>
    <col min="34" max="35" width="8.90625" bestFit="1" customWidth="1"/>
    <col min="36" max="36" width="5.36328125" bestFit="1" customWidth="1"/>
    <col min="37" max="37" width="61.81640625" bestFit="1" customWidth="1"/>
    <col min="38" max="38" width="147.1796875" bestFit="1" customWidth="1"/>
  </cols>
  <sheetData>
    <row r="1" spans="1:38" x14ac:dyDescent="0.35">
      <c r="A1" s="1"/>
      <c r="D1" s="2"/>
      <c r="E1" s="3" t="s">
        <v>0</v>
      </c>
      <c r="F1" s="4"/>
      <c r="G1" s="4"/>
      <c r="H1" s="4"/>
      <c r="I1" s="4"/>
      <c r="J1" s="4"/>
      <c r="K1" s="4"/>
      <c r="L1" s="5"/>
      <c r="M1" s="3" t="s">
        <v>1</v>
      </c>
      <c r="N1" s="4"/>
      <c r="O1" s="4"/>
      <c r="P1" s="4"/>
      <c r="Q1" s="4"/>
      <c r="R1" s="4"/>
      <c r="S1" s="4"/>
      <c r="T1" s="6"/>
      <c r="U1" s="7" t="s">
        <v>2</v>
      </c>
      <c r="V1" s="8"/>
      <c r="W1" s="8"/>
      <c r="X1" s="8"/>
      <c r="Y1" s="8"/>
      <c r="Z1" s="8"/>
      <c r="AA1" s="8"/>
      <c r="AB1" s="9"/>
      <c r="AC1" s="10" t="s">
        <v>3</v>
      </c>
      <c r="AD1" s="11" t="s">
        <v>4</v>
      </c>
      <c r="AE1" s="12" t="s">
        <v>5</v>
      </c>
      <c r="AF1" s="13" t="s">
        <v>6</v>
      </c>
      <c r="AG1" s="10" t="s">
        <v>7</v>
      </c>
      <c r="AH1" s="14" t="s">
        <v>83</v>
      </c>
      <c r="AI1" s="14" t="s">
        <v>84</v>
      </c>
      <c r="AJ1" s="11" t="s">
        <v>8</v>
      </c>
      <c r="AK1" s="14" t="s">
        <v>9</v>
      </c>
      <c r="AL1" s="15" t="s">
        <v>10</v>
      </c>
    </row>
    <row r="2" spans="1:38" ht="15" thickBot="1" x14ac:dyDescent="0.4">
      <c r="A2" s="16" t="s">
        <v>11</v>
      </c>
      <c r="B2" s="16"/>
      <c r="D2" s="2"/>
      <c r="E2" s="17">
        <v>0.1</v>
      </c>
      <c r="F2" s="18">
        <v>0.2</v>
      </c>
      <c r="G2" s="18">
        <v>0.3</v>
      </c>
      <c r="H2" s="18">
        <v>0.4</v>
      </c>
      <c r="I2" s="18">
        <v>1</v>
      </c>
      <c r="J2" s="18">
        <v>2</v>
      </c>
      <c r="K2" s="18">
        <v>4</v>
      </c>
      <c r="L2" s="19">
        <v>6</v>
      </c>
      <c r="M2" s="17">
        <v>0.1</v>
      </c>
      <c r="N2" s="18">
        <v>0.2</v>
      </c>
      <c r="O2" s="18">
        <v>0.3</v>
      </c>
      <c r="P2" s="18">
        <v>0.4</v>
      </c>
      <c r="Q2" s="18">
        <v>1</v>
      </c>
      <c r="R2" s="18">
        <v>2</v>
      </c>
      <c r="S2" s="18">
        <v>4</v>
      </c>
      <c r="T2" s="20">
        <v>6</v>
      </c>
      <c r="U2" s="17">
        <v>0.1</v>
      </c>
      <c r="V2" s="18">
        <v>0.2</v>
      </c>
      <c r="W2" s="18">
        <v>0.3</v>
      </c>
      <c r="X2" s="18">
        <v>0.4</v>
      </c>
      <c r="Y2" s="18">
        <v>1</v>
      </c>
      <c r="Z2" s="18">
        <v>2</v>
      </c>
      <c r="AA2" s="18">
        <v>4</v>
      </c>
      <c r="AB2" s="20">
        <v>6</v>
      </c>
      <c r="AC2" s="21"/>
      <c r="AD2" s="22"/>
      <c r="AE2" s="23"/>
      <c r="AF2" s="24"/>
      <c r="AG2" s="21"/>
      <c r="AH2" s="25"/>
      <c r="AI2" s="25"/>
      <c r="AJ2" s="22"/>
      <c r="AK2" s="25"/>
      <c r="AL2" s="26"/>
    </row>
    <row r="3" spans="1:38" ht="15" thickBot="1" x14ac:dyDescent="0.4">
      <c r="A3" s="27" t="s">
        <v>12</v>
      </c>
      <c r="B3" s="28"/>
      <c r="D3" s="29" t="s">
        <v>13</v>
      </c>
      <c r="E3" s="30">
        <v>20</v>
      </c>
      <c r="F3" s="2">
        <v>10</v>
      </c>
      <c r="G3" s="2">
        <v>10</v>
      </c>
      <c r="H3" s="2">
        <v>10</v>
      </c>
      <c r="I3" s="2">
        <v>10</v>
      </c>
      <c r="J3" s="2">
        <v>20</v>
      </c>
      <c r="K3" s="2">
        <v>10</v>
      </c>
      <c r="L3" s="2">
        <v>30</v>
      </c>
      <c r="M3" s="31">
        <v>3</v>
      </c>
      <c r="N3" s="2">
        <v>2</v>
      </c>
      <c r="O3" s="2">
        <v>1</v>
      </c>
      <c r="P3" s="2">
        <v>3</v>
      </c>
      <c r="Q3" s="2">
        <v>4</v>
      </c>
      <c r="R3" s="2">
        <v>3</v>
      </c>
      <c r="S3" s="2">
        <v>3</v>
      </c>
      <c r="T3" s="32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s="33">
        <v>0</v>
      </c>
      <c r="AD3" s="34">
        <v>28</v>
      </c>
      <c r="AE3" s="34" t="str" cm="1">
        <f t="array" ref="AE3:AE49">_xlfn.IFS(AD3:AD49&lt;=35,"0",AD3:AD49&gt;35,"1")</f>
        <v>0</v>
      </c>
      <c r="AF3" s="34">
        <v>1</v>
      </c>
      <c r="AG3" s="33">
        <v>1</v>
      </c>
      <c r="AH3" s="33">
        <v>4</v>
      </c>
      <c r="AI3" s="33">
        <v>4</v>
      </c>
      <c r="AJ3" s="36">
        <v>0.58333333333333337</v>
      </c>
      <c r="AK3" s="37"/>
      <c r="AL3" s="38"/>
    </row>
    <row r="4" spans="1:38" x14ac:dyDescent="0.35">
      <c r="A4" s="39" t="s">
        <v>14</v>
      </c>
      <c r="B4" s="40">
        <v>0</v>
      </c>
      <c r="D4" s="41" t="s">
        <v>15</v>
      </c>
      <c r="E4" s="30">
        <v>10</v>
      </c>
      <c r="F4" s="2">
        <v>10</v>
      </c>
      <c r="G4" s="2">
        <v>20</v>
      </c>
      <c r="H4" s="2">
        <v>10</v>
      </c>
      <c r="I4" s="2">
        <v>40</v>
      </c>
      <c r="J4" s="2">
        <v>30</v>
      </c>
      <c r="K4" s="2">
        <v>20</v>
      </c>
      <c r="L4" s="2">
        <v>40</v>
      </c>
      <c r="M4" s="31">
        <v>4</v>
      </c>
      <c r="N4">
        <v>4</v>
      </c>
      <c r="O4">
        <v>4</v>
      </c>
      <c r="P4">
        <v>3</v>
      </c>
      <c r="Q4">
        <v>3</v>
      </c>
      <c r="R4">
        <v>2</v>
      </c>
      <c r="S4">
        <v>1</v>
      </c>
      <c r="T4" s="32">
        <v>2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 s="33">
        <v>1</v>
      </c>
      <c r="AD4" s="34">
        <v>39</v>
      </c>
      <c r="AE4" s="34" t="str">
        <v>1</v>
      </c>
      <c r="AF4" s="34">
        <v>1</v>
      </c>
      <c r="AG4" s="33">
        <v>3</v>
      </c>
      <c r="AH4" s="33">
        <v>3</v>
      </c>
      <c r="AI4" s="33">
        <v>3</v>
      </c>
      <c r="AJ4" s="42">
        <v>0.66666666666666663</v>
      </c>
      <c r="AK4" s="37"/>
      <c r="AL4" s="37"/>
    </row>
    <row r="5" spans="1:38" ht="15" thickBot="1" x14ac:dyDescent="0.4">
      <c r="A5" s="43" t="s">
        <v>16</v>
      </c>
      <c r="B5" s="44">
        <v>1</v>
      </c>
      <c r="D5" s="41" t="s">
        <v>17</v>
      </c>
      <c r="E5" s="30">
        <v>10</v>
      </c>
      <c r="F5" s="2">
        <v>20</v>
      </c>
      <c r="G5" s="2">
        <v>30</v>
      </c>
      <c r="H5" s="2">
        <v>20</v>
      </c>
      <c r="I5" s="2">
        <v>10</v>
      </c>
      <c r="J5" s="2">
        <v>20</v>
      </c>
      <c r="K5" s="2">
        <v>10</v>
      </c>
      <c r="L5" s="2">
        <v>20</v>
      </c>
      <c r="M5" s="31">
        <v>2</v>
      </c>
      <c r="N5">
        <v>3</v>
      </c>
      <c r="O5">
        <v>2</v>
      </c>
      <c r="P5">
        <v>2</v>
      </c>
      <c r="Q5">
        <v>3</v>
      </c>
      <c r="R5">
        <v>3</v>
      </c>
      <c r="S5">
        <v>2</v>
      </c>
      <c r="T5" s="32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 s="33">
        <v>0</v>
      </c>
      <c r="AD5" s="34">
        <v>21</v>
      </c>
      <c r="AE5" s="34" t="str">
        <v>0</v>
      </c>
      <c r="AF5" s="34">
        <v>1</v>
      </c>
      <c r="AG5" s="33">
        <v>1</v>
      </c>
      <c r="AH5" s="33">
        <v>4</v>
      </c>
      <c r="AI5" s="33">
        <v>3</v>
      </c>
      <c r="AJ5" s="42">
        <v>0.69444444444444453</v>
      </c>
      <c r="AK5" s="37"/>
      <c r="AL5" s="37"/>
    </row>
    <row r="6" spans="1:38" ht="15" thickBot="1" x14ac:dyDescent="0.4">
      <c r="A6" s="1"/>
      <c r="D6" s="41" t="s">
        <v>18</v>
      </c>
      <c r="E6" s="30">
        <v>40</v>
      </c>
      <c r="F6" s="2">
        <v>30</v>
      </c>
      <c r="G6" s="2">
        <v>40</v>
      </c>
      <c r="H6" s="2">
        <v>40</v>
      </c>
      <c r="I6" s="2">
        <v>40</v>
      </c>
      <c r="J6" s="2">
        <v>30</v>
      </c>
      <c r="K6" s="2">
        <v>40</v>
      </c>
      <c r="L6" s="2">
        <v>40</v>
      </c>
      <c r="M6" s="31">
        <v>3</v>
      </c>
      <c r="N6">
        <v>1</v>
      </c>
      <c r="O6">
        <v>2</v>
      </c>
      <c r="P6">
        <v>2</v>
      </c>
      <c r="Q6">
        <v>2</v>
      </c>
      <c r="R6">
        <v>2</v>
      </c>
      <c r="S6">
        <v>1</v>
      </c>
      <c r="T6" s="32">
        <v>2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 s="33">
        <v>0</v>
      </c>
      <c r="AD6" s="34">
        <v>32</v>
      </c>
      <c r="AE6" s="34" t="str">
        <v>0</v>
      </c>
      <c r="AF6" s="34">
        <v>1</v>
      </c>
      <c r="AG6" s="33">
        <v>1</v>
      </c>
      <c r="AH6" s="33">
        <v>4</v>
      </c>
      <c r="AI6" s="33">
        <v>4</v>
      </c>
      <c r="AJ6" s="42">
        <v>0.3888888888888889</v>
      </c>
      <c r="AK6" s="37"/>
      <c r="AL6" s="37"/>
    </row>
    <row r="7" spans="1:38" ht="15" thickBot="1" x14ac:dyDescent="0.4">
      <c r="A7" s="27" t="s">
        <v>19</v>
      </c>
      <c r="B7" s="28"/>
      <c r="D7" s="41" t="s">
        <v>20</v>
      </c>
      <c r="E7" s="30">
        <v>20</v>
      </c>
      <c r="F7" s="2">
        <v>30</v>
      </c>
      <c r="G7" s="2">
        <v>50</v>
      </c>
      <c r="H7" s="2">
        <v>20</v>
      </c>
      <c r="I7" s="2">
        <v>20</v>
      </c>
      <c r="J7" s="2">
        <v>20</v>
      </c>
      <c r="K7" s="2">
        <v>40</v>
      </c>
      <c r="L7" s="2">
        <v>20</v>
      </c>
      <c r="M7" s="31">
        <v>3</v>
      </c>
      <c r="N7">
        <v>3</v>
      </c>
      <c r="O7">
        <v>2</v>
      </c>
      <c r="P7">
        <v>3</v>
      </c>
      <c r="Q7">
        <v>2</v>
      </c>
      <c r="R7">
        <v>1</v>
      </c>
      <c r="S7">
        <v>2</v>
      </c>
      <c r="T7" s="32">
        <v>2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 s="33">
        <v>0</v>
      </c>
      <c r="AD7" s="34">
        <v>27</v>
      </c>
      <c r="AE7" s="34" t="str">
        <v>0</v>
      </c>
      <c r="AF7" s="34">
        <v>1</v>
      </c>
      <c r="AG7" s="33">
        <v>1</v>
      </c>
      <c r="AH7" s="33">
        <v>3</v>
      </c>
      <c r="AI7" s="33">
        <v>4</v>
      </c>
      <c r="AJ7" s="42">
        <v>0.43124999999999997</v>
      </c>
      <c r="AK7" s="37"/>
      <c r="AL7" s="37"/>
    </row>
    <row r="8" spans="1:38" x14ac:dyDescent="0.35">
      <c r="A8" s="39" t="s">
        <v>21</v>
      </c>
      <c r="B8" s="32">
        <v>0</v>
      </c>
      <c r="D8" s="41" t="s">
        <v>22</v>
      </c>
      <c r="E8" s="30">
        <v>40</v>
      </c>
      <c r="F8" s="2">
        <v>40</v>
      </c>
      <c r="G8" s="2">
        <v>30</v>
      </c>
      <c r="H8" s="2">
        <v>30</v>
      </c>
      <c r="I8" s="2">
        <v>40</v>
      </c>
      <c r="J8" s="2">
        <v>40</v>
      </c>
      <c r="K8" s="2">
        <v>30</v>
      </c>
      <c r="L8" s="2">
        <v>50</v>
      </c>
      <c r="M8" s="31">
        <v>4</v>
      </c>
      <c r="N8">
        <v>3</v>
      </c>
      <c r="O8">
        <v>2</v>
      </c>
      <c r="P8">
        <v>3</v>
      </c>
      <c r="Q8">
        <v>4</v>
      </c>
      <c r="R8">
        <v>3</v>
      </c>
      <c r="S8">
        <v>3</v>
      </c>
      <c r="T8" s="32">
        <v>3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 s="33">
        <v>1</v>
      </c>
      <c r="AD8" s="34">
        <v>40</v>
      </c>
      <c r="AE8" s="34" t="str">
        <v>1</v>
      </c>
      <c r="AF8" s="34">
        <v>1</v>
      </c>
      <c r="AG8" s="33">
        <v>1</v>
      </c>
      <c r="AH8" s="33">
        <v>2</v>
      </c>
      <c r="AI8" s="33">
        <v>3</v>
      </c>
      <c r="AJ8" s="42">
        <v>0.45833333333333331</v>
      </c>
      <c r="AK8" s="37"/>
      <c r="AL8" s="37"/>
    </row>
    <row r="9" spans="1:38" ht="15" thickBot="1" x14ac:dyDescent="0.4">
      <c r="A9" s="43" t="s">
        <v>23</v>
      </c>
      <c r="B9" s="44">
        <v>1</v>
      </c>
      <c r="D9" s="41" t="s">
        <v>24</v>
      </c>
      <c r="E9" s="30">
        <v>40</v>
      </c>
      <c r="F9" s="2">
        <v>40</v>
      </c>
      <c r="G9" s="2">
        <v>20</v>
      </c>
      <c r="H9" s="2">
        <v>20</v>
      </c>
      <c r="I9" s="2">
        <v>60</v>
      </c>
      <c r="J9" s="2">
        <v>60</v>
      </c>
      <c r="K9" s="2">
        <v>50</v>
      </c>
      <c r="L9" s="2">
        <v>50</v>
      </c>
      <c r="M9" s="31">
        <v>2</v>
      </c>
      <c r="N9">
        <v>2</v>
      </c>
      <c r="O9">
        <v>4</v>
      </c>
      <c r="P9">
        <v>3</v>
      </c>
      <c r="Q9">
        <v>3</v>
      </c>
      <c r="R9">
        <v>3</v>
      </c>
      <c r="S9">
        <v>2</v>
      </c>
      <c r="T9" s="32">
        <v>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s="33">
        <v>0</v>
      </c>
      <c r="AD9" s="34">
        <v>25</v>
      </c>
      <c r="AE9" s="34" t="str">
        <v>0</v>
      </c>
      <c r="AF9" s="34">
        <v>1</v>
      </c>
      <c r="AG9" s="33">
        <v>1</v>
      </c>
      <c r="AH9" s="33">
        <v>4</v>
      </c>
      <c r="AI9" s="33">
        <v>4</v>
      </c>
      <c r="AJ9" s="42">
        <v>0.51180555555555551</v>
      </c>
      <c r="AK9" s="37"/>
      <c r="AL9" s="37"/>
    </row>
    <row r="10" spans="1:38" ht="15" thickBot="1" x14ac:dyDescent="0.4">
      <c r="A10" s="1"/>
      <c r="D10" s="41" t="s">
        <v>25</v>
      </c>
      <c r="E10" s="30">
        <v>30</v>
      </c>
      <c r="F10" s="2">
        <v>10</v>
      </c>
      <c r="G10" s="2">
        <v>10</v>
      </c>
      <c r="H10" s="2">
        <v>10</v>
      </c>
      <c r="I10" s="2">
        <v>10</v>
      </c>
      <c r="J10" s="2">
        <v>20</v>
      </c>
      <c r="K10" s="2">
        <v>10</v>
      </c>
      <c r="L10" s="2">
        <v>20</v>
      </c>
      <c r="M10" s="31">
        <v>1</v>
      </c>
      <c r="N10">
        <v>1</v>
      </c>
      <c r="O10">
        <v>3</v>
      </c>
      <c r="P10">
        <v>3</v>
      </c>
      <c r="Q10">
        <v>2</v>
      </c>
      <c r="R10">
        <v>1</v>
      </c>
      <c r="S10">
        <v>2</v>
      </c>
      <c r="T10" s="32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 s="33">
        <v>1</v>
      </c>
      <c r="AD10" s="34">
        <v>24</v>
      </c>
      <c r="AE10" s="34" t="str">
        <v>0</v>
      </c>
      <c r="AF10" s="34">
        <v>1</v>
      </c>
      <c r="AG10" s="33">
        <v>1</v>
      </c>
      <c r="AH10" s="33">
        <v>4</v>
      </c>
      <c r="AI10" s="33">
        <v>4</v>
      </c>
      <c r="AJ10" s="42">
        <v>0.56944444444444442</v>
      </c>
      <c r="AK10" s="37"/>
      <c r="AL10" s="37"/>
    </row>
    <row r="11" spans="1:38" ht="15" thickBot="1" x14ac:dyDescent="0.4">
      <c r="A11" s="27" t="s">
        <v>26</v>
      </c>
      <c r="B11" s="28"/>
      <c r="D11" s="41" t="s">
        <v>27</v>
      </c>
      <c r="E11" s="30">
        <v>20</v>
      </c>
      <c r="F11" s="2">
        <v>20</v>
      </c>
      <c r="G11" s="2">
        <v>30</v>
      </c>
      <c r="H11" s="2">
        <v>40</v>
      </c>
      <c r="I11" s="2">
        <v>40</v>
      </c>
      <c r="J11" s="2">
        <v>30</v>
      </c>
      <c r="K11" s="2">
        <v>30</v>
      </c>
      <c r="L11" s="2">
        <v>30</v>
      </c>
      <c r="M11" s="31">
        <v>2</v>
      </c>
      <c r="N11">
        <v>2</v>
      </c>
      <c r="O11">
        <v>2</v>
      </c>
      <c r="P11">
        <v>2</v>
      </c>
      <c r="Q11">
        <v>3</v>
      </c>
      <c r="R11">
        <v>3</v>
      </c>
      <c r="S11">
        <v>3</v>
      </c>
      <c r="T11" s="32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 s="33">
        <v>0</v>
      </c>
      <c r="AD11" s="34">
        <v>36</v>
      </c>
      <c r="AE11" s="34" t="str">
        <v>1</v>
      </c>
      <c r="AF11" s="34">
        <v>1</v>
      </c>
      <c r="AG11" s="33">
        <v>1</v>
      </c>
      <c r="AH11" s="33">
        <v>3</v>
      </c>
      <c r="AI11" s="33">
        <v>4</v>
      </c>
      <c r="AJ11" s="42">
        <v>0.64166666666666672</v>
      </c>
      <c r="AK11" s="37"/>
      <c r="AL11" s="37"/>
    </row>
    <row r="12" spans="1:38" x14ac:dyDescent="0.35">
      <c r="A12" s="39" t="s">
        <v>28</v>
      </c>
      <c r="B12" s="45">
        <v>0</v>
      </c>
      <c r="D12" s="41" t="s">
        <v>29</v>
      </c>
      <c r="E12" s="30">
        <v>20</v>
      </c>
      <c r="F12" s="2">
        <v>10</v>
      </c>
      <c r="G12" s="2">
        <v>20</v>
      </c>
      <c r="H12" s="2">
        <v>20</v>
      </c>
      <c r="I12" s="2">
        <v>10</v>
      </c>
      <c r="J12" s="2">
        <v>40</v>
      </c>
      <c r="K12" s="2">
        <v>40</v>
      </c>
      <c r="L12" s="2">
        <v>60</v>
      </c>
      <c r="M12" s="31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1</v>
      </c>
      <c r="T12" s="3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 s="33">
        <v>0</v>
      </c>
      <c r="AD12" s="34">
        <v>35</v>
      </c>
      <c r="AE12" s="34" t="str">
        <v>0</v>
      </c>
      <c r="AF12" s="34">
        <v>1</v>
      </c>
      <c r="AG12" s="33">
        <v>1</v>
      </c>
      <c r="AH12" s="33">
        <v>3</v>
      </c>
      <c r="AI12" s="33">
        <v>2</v>
      </c>
      <c r="AJ12" s="42">
        <v>0.68472222222222223</v>
      </c>
      <c r="AK12" s="37"/>
      <c r="AL12" s="37"/>
    </row>
    <row r="13" spans="1:38" ht="15" thickBot="1" x14ac:dyDescent="0.4">
      <c r="A13" s="43" t="s">
        <v>30</v>
      </c>
      <c r="B13" s="44">
        <v>1</v>
      </c>
      <c r="D13" s="41" t="s">
        <v>31</v>
      </c>
      <c r="E13" s="30">
        <v>40</v>
      </c>
      <c r="F13" s="2">
        <v>20</v>
      </c>
      <c r="G13" s="2">
        <v>40</v>
      </c>
      <c r="H13" s="2">
        <v>70</v>
      </c>
      <c r="I13" s="2">
        <v>60</v>
      </c>
      <c r="J13" s="2">
        <v>40</v>
      </c>
      <c r="K13" s="2">
        <v>60</v>
      </c>
      <c r="L13" s="2">
        <v>40</v>
      </c>
      <c r="M13" s="31">
        <v>1</v>
      </c>
      <c r="N13">
        <v>2</v>
      </c>
      <c r="O13">
        <v>1</v>
      </c>
      <c r="P13">
        <v>1</v>
      </c>
      <c r="Q13">
        <v>2</v>
      </c>
      <c r="R13">
        <v>2</v>
      </c>
      <c r="S13">
        <v>3</v>
      </c>
      <c r="T13" s="32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 s="33">
        <v>0</v>
      </c>
      <c r="AD13" s="34">
        <v>23</v>
      </c>
      <c r="AE13" s="34" t="str">
        <v>0</v>
      </c>
      <c r="AF13" s="34">
        <v>1</v>
      </c>
      <c r="AG13" s="33">
        <v>0</v>
      </c>
      <c r="AH13" s="33">
        <v>2</v>
      </c>
      <c r="AI13" s="33">
        <v>3</v>
      </c>
      <c r="AJ13" s="42">
        <v>0.39097222222222222</v>
      </c>
      <c r="AK13" s="37"/>
      <c r="AL13" s="37"/>
    </row>
    <row r="14" spans="1:38" ht="15" thickBot="1" x14ac:dyDescent="0.4">
      <c r="A14" s="1"/>
      <c r="D14" s="41" t="s">
        <v>32</v>
      </c>
      <c r="E14" s="30">
        <v>50</v>
      </c>
      <c r="F14" s="2">
        <v>50</v>
      </c>
      <c r="G14" s="2">
        <v>40</v>
      </c>
      <c r="H14" s="2">
        <v>30</v>
      </c>
      <c r="I14" s="2">
        <v>40</v>
      </c>
      <c r="J14" s="2">
        <v>40</v>
      </c>
      <c r="K14" s="2">
        <v>30</v>
      </c>
      <c r="L14" s="2">
        <v>20</v>
      </c>
      <c r="M14" s="31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 s="32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 s="33">
        <v>0</v>
      </c>
      <c r="AD14" s="34">
        <v>34</v>
      </c>
      <c r="AE14" s="34" t="str">
        <v>0</v>
      </c>
      <c r="AF14" s="34">
        <v>1</v>
      </c>
      <c r="AG14" s="33">
        <v>1</v>
      </c>
      <c r="AH14" s="33">
        <v>3</v>
      </c>
      <c r="AI14" s="33">
        <v>4</v>
      </c>
      <c r="AJ14" s="42">
        <v>0.43402777777777773</v>
      </c>
      <c r="AK14" s="37"/>
      <c r="AL14" s="37"/>
    </row>
    <row r="15" spans="1:38" ht="15" thickBot="1" x14ac:dyDescent="0.4">
      <c r="A15" s="27" t="s">
        <v>2</v>
      </c>
      <c r="B15" s="28"/>
      <c r="D15" s="41" t="s">
        <v>33</v>
      </c>
      <c r="E15" s="30">
        <v>30</v>
      </c>
      <c r="F15" s="2">
        <v>30</v>
      </c>
      <c r="G15" s="2">
        <v>40</v>
      </c>
      <c r="H15" s="2">
        <v>20</v>
      </c>
      <c r="I15" s="2">
        <v>10</v>
      </c>
      <c r="J15" s="2">
        <v>30</v>
      </c>
      <c r="K15" s="2">
        <v>30</v>
      </c>
      <c r="L15" s="2">
        <v>60</v>
      </c>
      <c r="M15" s="31">
        <v>3</v>
      </c>
      <c r="N15">
        <v>2</v>
      </c>
      <c r="O15">
        <v>3</v>
      </c>
      <c r="P15">
        <v>2</v>
      </c>
      <c r="Q15">
        <v>3</v>
      </c>
      <c r="R15">
        <v>1</v>
      </c>
      <c r="S15">
        <v>1</v>
      </c>
      <c r="T15" s="32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 s="33">
        <v>1</v>
      </c>
      <c r="AD15" s="34">
        <v>26</v>
      </c>
      <c r="AE15" s="34" t="str">
        <v>0</v>
      </c>
      <c r="AF15" s="34">
        <v>1</v>
      </c>
      <c r="AG15" s="33">
        <v>1</v>
      </c>
      <c r="AH15" s="33">
        <v>2</v>
      </c>
      <c r="AI15" s="33">
        <v>3</v>
      </c>
      <c r="AJ15" s="42">
        <v>0.47222222222222227</v>
      </c>
      <c r="AK15" s="37"/>
      <c r="AL15" s="37"/>
    </row>
    <row r="16" spans="1:38" x14ac:dyDescent="0.35">
      <c r="A16" s="39" t="s">
        <v>34</v>
      </c>
      <c r="B16" s="32">
        <v>0</v>
      </c>
      <c r="D16" s="41" t="s">
        <v>35</v>
      </c>
      <c r="E16" s="30">
        <v>20</v>
      </c>
      <c r="F16" s="2">
        <v>40</v>
      </c>
      <c r="G16" s="2">
        <v>70</v>
      </c>
      <c r="H16" s="2">
        <v>70</v>
      </c>
      <c r="I16" s="2">
        <v>20</v>
      </c>
      <c r="J16" s="2">
        <v>40</v>
      </c>
      <c r="K16" s="2">
        <v>30</v>
      </c>
      <c r="L16" s="2">
        <v>30</v>
      </c>
      <c r="M16" s="31">
        <v>2</v>
      </c>
      <c r="N16">
        <v>2</v>
      </c>
      <c r="O16">
        <v>2</v>
      </c>
      <c r="P16">
        <v>1</v>
      </c>
      <c r="Q16">
        <v>3</v>
      </c>
      <c r="R16">
        <v>2</v>
      </c>
      <c r="S16">
        <v>2</v>
      </c>
      <c r="T16" s="32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 s="33">
        <v>0</v>
      </c>
      <c r="AD16" s="34">
        <v>28</v>
      </c>
      <c r="AE16" s="34" t="str">
        <v>0</v>
      </c>
      <c r="AF16" s="34">
        <v>1</v>
      </c>
      <c r="AG16" s="33">
        <v>2</v>
      </c>
      <c r="AH16" s="33">
        <v>2</v>
      </c>
      <c r="AI16" s="33">
        <v>3</v>
      </c>
      <c r="AJ16" s="42">
        <v>0.51597222222222217</v>
      </c>
      <c r="AK16" s="37"/>
      <c r="AL16" s="37"/>
    </row>
    <row r="17" spans="1:38" ht="15" thickBot="1" x14ac:dyDescent="0.4">
      <c r="A17" s="43" t="s">
        <v>36</v>
      </c>
      <c r="B17" s="44">
        <v>1</v>
      </c>
      <c r="D17" s="41" t="s">
        <v>37</v>
      </c>
      <c r="E17" s="30">
        <v>30</v>
      </c>
      <c r="F17" s="2">
        <v>50</v>
      </c>
      <c r="G17" s="2">
        <v>40</v>
      </c>
      <c r="H17" s="2">
        <v>30</v>
      </c>
      <c r="I17" s="2">
        <v>10</v>
      </c>
      <c r="J17" s="2">
        <v>30</v>
      </c>
      <c r="K17" s="2">
        <v>10</v>
      </c>
      <c r="L17" s="2">
        <v>10</v>
      </c>
      <c r="M17" s="31">
        <v>2</v>
      </c>
      <c r="N17">
        <v>2</v>
      </c>
      <c r="O17">
        <v>3</v>
      </c>
      <c r="P17">
        <v>3</v>
      </c>
      <c r="Q17">
        <v>1</v>
      </c>
      <c r="R17">
        <v>3</v>
      </c>
      <c r="S17">
        <v>4</v>
      </c>
      <c r="T17" s="32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 s="33">
        <v>1</v>
      </c>
      <c r="AD17" s="34">
        <v>27</v>
      </c>
      <c r="AE17" s="34" t="str">
        <v>0</v>
      </c>
      <c r="AF17" s="34">
        <v>1</v>
      </c>
      <c r="AG17" s="33">
        <v>1</v>
      </c>
      <c r="AH17" s="33">
        <v>3</v>
      </c>
      <c r="AI17" s="33">
        <v>4</v>
      </c>
      <c r="AJ17" s="42">
        <v>0.6</v>
      </c>
      <c r="AK17" s="37"/>
      <c r="AL17" s="37"/>
    </row>
    <row r="18" spans="1:38" ht="16.5" customHeight="1" thickBot="1" x14ac:dyDescent="0.4">
      <c r="A18" s="1"/>
      <c r="D18" s="41" t="s">
        <v>38</v>
      </c>
      <c r="E18" s="30">
        <v>100</v>
      </c>
      <c r="F18" s="2">
        <v>70</v>
      </c>
      <c r="G18" s="2">
        <v>60</v>
      </c>
      <c r="H18" s="2">
        <v>30</v>
      </c>
      <c r="I18" s="2">
        <v>60</v>
      </c>
      <c r="J18" s="2">
        <v>70</v>
      </c>
      <c r="K18" s="2">
        <v>70</v>
      </c>
      <c r="L18" s="2">
        <v>50</v>
      </c>
      <c r="M18" s="31">
        <v>2</v>
      </c>
      <c r="N18">
        <v>3</v>
      </c>
      <c r="O18">
        <v>3</v>
      </c>
      <c r="P18">
        <v>2</v>
      </c>
      <c r="Q18">
        <v>2</v>
      </c>
      <c r="R18">
        <v>2</v>
      </c>
      <c r="S18">
        <v>3</v>
      </c>
      <c r="T18" s="32">
        <v>3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 s="33">
        <v>1</v>
      </c>
      <c r="AD18" s="34">
        <v>36</v>
      </c>
      <c r="AE18" s="34" t="str">
        <v>1</v>
      </c>
      <c r="AF18" s="34">
        <v>0</v>
      </c>
      <c r="AG18" s="33">
        <v>1</v>
      </c>
      <c r="AH18" s="33">
        <v>3</v>
      </c>
      <c r="AI18" s="33">
        <v>2</v>
      </c>
      <c r="AJ18" s="42">
        <v>0.625</v>
      </c>
      <c r="AK18" s="46" t="s">
        <v>39</v>
      </c>
      <c r="AL18" s="37"/>
    </row>
    <row r="19" spans="1:38" ht="15.5" customHeight="1" thickBot="1" x14ac:dyDescent="0.4">
      <c r="A19" s="27" t="s">
        <v>1</v>
      </c>
      <c r="B19" s="28"/>
      <c r="D19" s="41" t="s">
        <v>40</v>
      </c>
      <c r="E19" s="30">
        <v>20</v>
      </c>
      <c r="F19" s="2">
        <v>20</v>
      </c>
      <c r="G19" s="2">
        <v>30</v>
      </c>
      <c r="H19" s="2">
        <v>50</v>
      </c>
      <c r="I19" s="2">
        <v>30</v>
      </c>
      <c r="J19" s="2">
        <v>50</v>
      </c>
      <c r="K19" s="2">
        <v>20</v>
      </c>
      <c r="L19" s="2">
        <v>20</v>
      </c>
      <c r="M19" s="31">
        <v>3</v>
      </c>
      <c r="N19">
        <v>3</v>
      </c>
      <c r="O19">
        <v>2</v>
      </c>
      <c r="P19">
        <v>3</v>
      </c>
      <c r="Q19">
        <v>3</v>
      </c>
      <c r="R19">
        <v>2</v>
      </c>
      <c r="S19">
        <v>2</v>
      </c>
      <c r="T19" s="32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 s="33">
        <v>0</v>
      </c>
      <c r="AD19" s="34">
        <v>47</v>
      </c>
      <c r="AE19" s="34" t="str">
        <v>1</v>
      </c>
      <c r="AF19" s="34">
        <v>1</v>
      </c>
      <c r="AG19" s="33">
        <v>1</v>
      </c>
      <c r="AH19" s="33">
        <v>2</v>
      </c>
      <c r="AI19" s="33">
        <v>3</v>
      </c>
      <c r="AJ19" s="42">
        <v>0.68888888888888899</v>
      </c>
      <c r="AK19" s="46" t="s">
        <v>41</v>
      </c>
      <c r="AL19" s="37"/>
    </row>
    <row r="20" spans="1:38" x14ac:dyDescent="0.35">
      <c r="A20" s="39" t="s">
        <v>42</v>
      </c>
      <c r="B20" s="45">
        <v>0</v>
      </c>
      <c r="D20" s="41" t="s">
        <v>43</v>
      </c>
      <c r="E20" s="30">
        <v>20</v>
      </c>
      <c r="F20" s="2">
        <v>20</v>
      </c>
      <c r="G20" s="2">
        <v>20</v>
      </c>
      <c r="H20" s="2">
        <v>40</v>
      </c>
      <c r="I20" s="2">
        <v>10</v>
      </c>
      <c r="J20" s="2">
        <v>20</v>
      </c>
      <c r="K20" s="2">
        <v>20</v>
      </c>
      <c r="L20" s="2">
        <v>20</v>
      </c>
      <c r="M20" s="31">
        <v>3</v>
      </c>
      <c r="N20">
        <v>2</v>
      </c>
      <c r="O20">
        <v>2</v>
      </c>
      <c r="P20">
        <v>3</v>
      </c>
      <c r="Q20">
        <v>3</v>
      </c>
      <c r="R20">
        <v>3</v>
      </c>
      <c r="S20">
        <v>4</v>
      </c>
      <c r="T20" s="32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 s="33">
        <v>1</v>
      </c>
      <c r="AD20" s="34">
        <v>25</v>
      </c>
      <c r="AE20" s="34" t="str">
        <v>0</v>
      </c>
      <c r="AF20" s="34">
        <v>0</v>
      </c>
      <c r="AG20" s="33">
        <v>1</v>
      </c>
      <c r="AH20" s="33">
        <v>4</v>
      </c>
      <c r="AI20" s="33">
        <v>4</v>
      </c>
      <c r="AJ20" s="42">
        <v>0.72222222222222221</v>
      </c>
      <c r="AK20" s="37"/>
      <c r="AL20" s="37"/>
    </row>
    <row r="21" spans="1:38" x14ac:dyDescent="0.35">
      <c r="A21" s="47" t="s">
        <v>44</v>
      </c>
      <c r="B21" s="32">
        <v>1</v>
      </c>
      <c r="D21" s="41" t="s">
        <v>45</v>
      </c>
      <c r="E21" s="30">
        <v>50</v>
      </c>
      <c r="F21" s="2">
        <v>40</v>
      </c>
      <c r="G21" s="2">
        <v>30</v>
      </c>
      <c r="H21" s="2">
        <v>50</v>
      </c>
      <c r="I21" s="2">
        <v>40</v>
      </c>
      <c r="J21" s="2">
        <v>50</v>
      </c>
      <c r="K21" s="2">
        <v>40</v>
      </c>
      <c r="L21" s="2">
        <v>50</v>
      </c>
      <c r="M21" s="3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 s="32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 s="33">
        <v>0</v>
      </c>
      <c r="AD21" s="34">
        <v>28</v>
      </c>
      <c r="AE21" s="34" t="str">
        <v>0</v>
      </c>
      <c r="AF21" s="34">
        <v>0</v>
      </c>
      <c r="AG21" s="33">
        <v>1</v>
      </c>
      <c r="AH21" s="33">
        <v>4</v>
      </c>
      <c r="AI21" s="33">
        <v>4</v>
      </c>
      <c r="AJ21" s="42">
        <v>0.45833333333333331</v>
      </c>
      <c r="AK21" s="37"/>
      <c r="AL21" s="37"/>
    </row>
    <row r="22" spans="1:38" x14ac:dyDescent="0.35">
      <c r="A22" s="47" t="s">
        <v>46</v>
      </c>
      <c r="B22" s="32">
        <v>2</v>
      </c>
      <c r="D22" s="41" t="s">
        <v>47</v>
      </c>
      <c r="E22" s="30">
        <v>10</v>
      </c>
      <c r="F22" s="2">
        <v>10</v>
      </c>
      <c r="G22" s="2">
        <v>10</v>
      </c>
      <c r="H22" s="2">
        <v>30</v>
      </c>
      <c r="I22" s="2">
        <v>10</v>
      </c>
      <c r="J22" s="2">
        <v>10</v>
      </c>
      <c r="K22" s="2">
        <v>20</v>
      </c>
      <c r="L22" s="2">
        <v>30</v>
      </c>
      <c r="M22" s="31">
        <v>2</v>
      </c>
      <c r="N22">
        <v>2</v>
      </c>
      <c r="O22">
        <v>2</v>
      </c>
      <c r="P22">
        <v>3</v>
      </c>
      <c r="Q22">
        <v>3</v>
      </c>
      <c r="R22">
        <v>2</v>
      </c>
      <c r="S22">
        <v>1</v>
      </c>
      <c r="T22" s="32">
        <v>2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 s="33">
        <v>0</v>
      </c>
      <c r="AD22" s="34">
        <v>57</v>
      </c>
      <c r="AE22" s="34" t="str">
        <v>1</v>
      </c>
      <c r="AF22" s="34">
        <v>0</v>
      </c>
      <c r="AG22" s="33">
        <v>0</v>
      </c>
      <c r="AH22" s="33">
        <v>4</v>
      </c>
      <c r="AI22" s="33">
        <v>2</v>
      </c>
      <c r="AJ22" s="42">
        <v>0.5</v>
      </c>
      <c r="AK22" s="37"/>
      <c r="AL22" s="37"/>
    </row>
    <row r="23" spans="1:38" x14ac:dyDescent="0.35">
      <c r="A23" s="47" t="s">
        <v>48</v>
      </c>
      <c r="B23" s="32">
        <v>3</v>
      </c>
      <c r="D23" s="41" t="s">
        <v>49</v>
      </c>
      <c r="E23" s="30">
        <v>30</v>
      </c>
      <c r="F23" s="2">
        <v>40</v>
      </c>
      <c r="G23" s="2">
        <v>20</v>
      </c>
      <c r="H23" s="2">
        <v>20</v>
      </c>
      <c r="I23" s="2">
        <v>20</v>
      </c>
      <c r="J23" s="2">
        <v>30</v>
      </c>
      <c r="K23" s="2">
        <v>40</v>
      </c>
      <c r="L23" s="2">
        <v>60</v>
      </c>
      <c r="M23" s="31">
        <v>2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 s="32">
        <v>3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 s="33">
        <v>1</v>
      </c>
      <c r="AD23" s="34">
        <v>19</v>
      </c>
      <c r="AE23" s="34" t="str">
        <v>0</v>
      </c>
      <c r="AF23" s="34">
        <v>0</v>
      </c>
      <c r="AG23" s="33">
        <v>1</v>
      </c>
      <c r="AH23" s="33">
        <v>4</v>
      </c>
      <c r="AI23" s="33">
        <v>4</v>
      </c>
      <c r="AJ23" s="42">
        <v>0.47083333333333338</v>
      </c>
      <c r="AK23" s="37"/>
      <c r="AL23" s="37"/>
    </row>
    <row r="24" spans="1:38" ht="15" thickBot="1" x14ac:dyDescent="0.4">
      <c r="A24" s="43" t="s">
        <v>50</v>
      </c>
      <c r="B24" s="44">
        <v>4</v>
      </c>
      <c r="D24" s="41" t="s">
        <v>51</v>
      </c>
      <c r="E24" s="30">
        <v>20</v>
      </c>
      <c r="F24" s="2">
        <v>30</v>
      </c>
      <c r="G24" s="2">
        <v>60</v>
      </c>
      <c r="H24" s="2">
        <v>70</v>
      </c>
      <c r="I24" s="2">
        <v>30</v>
      </c>
      <c r="J24" s="2">
        <v>50</v>
      </c>
      <c r="K24" s="2">
        <v>70</v>
      </c>
      <c r="L24" s="2">
        <v>40</v>
      </c>
      <c r="M24" s="31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1</v>
      </c>
      <c r="T24" s="32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 s="33">
        <v>0</v>
      </c>
      <c r="AD24" s="34">
        <v>20</v>
      </c>
      <c r="AE24" s="34" t="str">
        <v>0</v>
      </c>
      <c r="AF24" s="34">
        <v>0</v>
      </c>
      <c r="AG24" s="33">
        <v>1</v>
      </c>
      <c r="AH24" s="33">
        <v>4</v>
      </c>
      <c r="AI24" s="33">
        <v>4</v>
      </c>
      <c r="AJ24" s="42">
        <v>0.48541666666666666</v>
      </c>
      <c r="AK24" s="37"/>
      <c r="AL24" s="37"/>
    </row>
    <row r="25" spans="1:38" ht="15" thickBot="1" x14ac:dyDescent="0.4">
      <c r="A25" s="1"/>
      <c r="D25" s="41" t="s">
        <v>52</v>
      </c>
      <c r="E25" s="30">
        <v>20</v>
      </c>
      <c r="F25" s="2">
        <v>20</v>
      </c>
      <c r="G25" s="2">
        <v>20</v>
      </c>
      <c r="H25" s="2">
        <v>20</v>
      </c>
      <c r="I25" s="2">
        <v>20</v>
      </c>
      <c r="J25" s="2">
        <v>10</v>
      </c>
      <c r="K25" s="2">
        <v>20</v>
      </c>
      <c r="L25" s="2">
        <v>10</v>
      </c>
      <c r="M25" s="31">
        <v>1</v>
      </c>
      <c r="N25">
        <v>1</v>
      </c>
      <c r="O25">
        <v>2</v>
      </c>
      <c r="P25">
        <v>3</v>
      </c>
      <c r="Q25">
        <v>3</v>
      </c>
      <c r="R25">
        <v>2</v>
      </c>
      <c r="S25">
        <v>2</v>
      </c>
      <c r="T25" s="32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 s="33">
        <v>0</v>
      </c>
      <c r="AD25" s="34">
        <v>20</v>
      </c>
      <c r="AE25" s="34" t="str">
        <v>0</v>
      </c>
      <c r="AF25" s="34">
        <v>0</v>
      </c>
      <c r="AG25" s="33">
        <v>1</v>
      </c>
      <c r="AH25" s="33">
        <v>2</v>
      </c>
      <c r="AI25" s="33">
        <v>3</v>
      </c>
      <c r="AJ25" s="42">
        <v>0.50347222222222221</v>
      </c>
      <c r="AK25" s="37"/>
      <c r="AL25" s="37"/>
    </row>
    <row r="26" spans="1:38" ht="15" thickBot="1" x14ac:dyDescent="0.4">
      <c r="A26" s="48" t="s">
        <v>7</v>
      </c>
      <c r="B26" s="49"/>
      <c r="D26" s="41" t="s">
        <v>53</v>
      </c>
      <c r="E26" s="30">
        <v>20</v>
      </c>
      <c r="F26" s="2">
        <v>10</v>
      </c>
      <c r="G26" s="2">
        <v>10</v>
      </c>
      <c r="H26" s="2">
        <v>40</v>
      </c>
      <c r="I26" s="2">
        <v>30</v>
      </c>
      <c r="J26" s="2">
        <v>20</v>
      </c>
      <c r="K26" s="2">
        <v>20</v>
      </c>
      <c r="L26" s="2">
        <v>40</v>
      </c>
      <c r="M26" s="31">
        <v>2</v>
      </c>
      <c r="N26">
        <v>2</v>
      </c>
      <c r="O26">
        <v>1</v>
      </c>
      <c r="P26">
        <v>3</v>
      </c>
      <c r="Q26">
        <v>1</v>
      </c>
      <c r="R26">
        <v>2</v>
      </c>
      <c r="S26">
        <v>1</v>
      </c>
      <c r="T26" s="32">
        <v>2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 s="33">
        <v>0</v>
      </c>
      <c r="AD26" s="34">
        <v>47</v>
      </c>
      <c r="AE26" s="34" t="str">
        <v>1</v>
      </c>
      <c r="AF26" s="34">
        <v>0</v>
      </c>
      <c r="AG26" s="33">
        <v>1</v>
      </c>
      <c r="AH26" s="33">
        <v>4</v>
      </c>
      <c r="AI26" s="33">
        <v>4</v>
      </c>
      <c r="AJ26" s="42">
        <v>0.58819444444444446</v>
      </c>
      <c r="AK26" s="37"/>
      <c r="AL26" s="37"/>
    </row>
    <row r="27" spans="1:38" x14ac:dyDescent="0.35">
      <c r="A27" s="39" t="s">
        <v>54</v>
      </c>
      <c r="B27" s="45">
        <v>0</v>
      </c>
      <c r="D27" s="41" t="s">
        <v>55</v>
      </c>
      <c r="E27" s="30">
        <v>30</v>
      </c>
      <c r="F27" s="2">
        <v>40</v>
      </c>
      <c r="G27" s="2">
        <v>30</v>
      </c>
      <c r="H27" s="2">
        <v>20</v>
      </c>
      <c r="I27" s="2">
        <v>20</v>
      </c>
      <c r="J27" s="2">
        <v>20</v>
      </c>
      <c r="K27" s="2">
        <v>20</v>
      </c>
      <c r="L27" s="2">
        <v>20</v>
      </c>
      <c r="M27" s="31">
        <v>3</v>
      </c>
      <c r="N27">
        <v>2</v>
      </c>
      <c r="O27">
        <v>3</v>
      </c>
      <c r="P27">
        <v>4</v>
      </c>
      <c r="Q27">
        <v>4</v>
      </c>
      <c r="R27">
        <v>4</v>
      </c>
      <c r="S27">
        <v>3</v>
      </c>
      <c r="T27" s="32">
        <v>3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 s="33">
        <v>0</v>
      </c>
      <c r="AD27" s="34">
        <v>34</v>
      </c>
      <c r="AE27" s="34" t="str">
        <v>0</v>
      </c>
      <c r="AF27" s="34">
        <v>0</v>
      </c>
      <c r="AG27" s="33">
        <v>1</v>
      </c>
      <c r="AH27" s="33">
        <v>4</v>
      </c>
      <c r="AI27" s="33">
        <v>4</v>
      </c>
      <c r="AJ27" s="42">
        <v>0.46597222222222223</v>
      </c>
      <c r="AK27" s="37"/>
      <c r="AL27" s="37"/>
    </row>
    <row r="28" spans="1:38" x14ac:dyDescent="0.35">
      <c r="A28" s="47" t="s">
        <v>56</v>
      </c>
      <c r="B28" s="32">
        <v>1</v>
      </c>
      <c r="D28" s="41" t="s">
        <v>57</v>
      </c>
      <c r="E28" s="30">
        <v>30</v>
      </c>
      <c r="F28" s="2">
        <v>20</v>
      </c>
      <c r="G28" s="2">
        <v>30</v>
      </c>
      <c r="H28" s="2">
        <v>20</v>
      </c>
      <c r="I28" s="2">
        <v>40</v>
      </c>
      <c r="J28" s="2">
        <v>40</v>
      </c>
      <c r="K28" s="2">
        <v>20</v>
      </c>
      <c r="L28" s="2">
        <v>30</v>
      </c>
      <c r="M28" s="31">
        <v>3</v>
      </c>
      <c r="N28">
        <v>3</v>
      </c>
      <c r="O28">
        <v>2</v>
      </c>
      <c r="P28">
        <v>3</v>
      </c>
      <c r="Q28">
        <v>2</v>
      </c>
      <c r="R28">
        <v>2</v>
      </c>
      <c r="S28">
        <v>3</v>
      </c>
      <c r="T28" s="32">
        <v>3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 s="33">
        <v>0</v>
      </c>
      <c r="AD28" s="34">
        <v>19</v>
      </c>
      <c r="AE28" s="34" t="str">
        <v>0</v>
      </c>
      <c r="AF28" s="34">
        <v>0</v>
      </c>
      <c r="AG28" s="33">
        <v>1</v>
      </c>
      <c r="AH28" s="33">
        <v>2</v>
      </c>
      <c r="AI28" s="33">
        <v>2</v>
      </c>
      <c r="AJ28" s="42">
        <v>0.67986111111111114</v>
      </c>
      <c r="AK28" s="37"/>
      <c r="AL28" s="37"/>
    </row>
    <row r="29" spans="1:38" ht="15" thickBot="1" x14ac:dyDescent="0.4">
      <c r="A29" s="43" t="s">
        <v>58</v>
      </c>
      <c r="B29" s="44">
        <v>2</v>
      </c>
      <c r="D29" s="41" t="s">
        <v>59</v>
      </c>
      <c r="E29" s="30">
        <v>20</v>
      </c>
      <c r="F29" s="2">
        <v>20</v>
      </c>
      <c r="G29" s="2">
        <v>30</v>
      </c>
      <c r="H29" s="2">
        <v>30</v>
      </c>
      <c r="I29" s="2">
        <v>30</v>
      </c>
      <c r="J29" s="2">
        <v>20</v>
      </c>
      <c r="K29" s="2">
        <v>20</v>
      </c>
      <c r="L29" s="2">
        <v>40</v>
      </c>
      <c r="M29" s="31">
        <v>2</v>
      </c>
      <c r="N29">
        <v>2</v>
      </c>
      <c r="O29">
        <v>1</v>
      </c>
      <c r="P29">
        <v>3</v>
      </c>
      <c r="Q29">
        <v>3</v>
      </c>
      <c r="R29">
        <v>2</v>
      </c>
      <c r="S29">
        <v>4</v>
      </c>
      <c r="T29" s="32">
        <v>3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 s="33">
        <v>0</v>
      </c>
      <c r="AD29" s="34">
        <v>21</v>
      </c>
      <c r="AE29" s="34" t="str">
        <v>0</v>
      </c>
      <c r="AF29" s="34">
        <v>0</v>
      </c>
      <c r="AG29" s="33">
        <v>1</v>
      </c>
      <c r="AH29" s="33">
        <v>3</v>
      </c>
      <c r="AI29" s="33">
        <v>4</v>
      </c>
      <c r="AJ29" s="42">
        <v>0.7680555555555556</v>
      </c>
      <c r="AK29" s="37"/>
      <c r="AL29" s="37"/>
    </row>
    <row r="30" spans="1:38" x14ac:dyDescent="0.35">
      <c r="A30" s="1"/>
      <c r="D30" s="41" t="s">
        <v>60</v>
      </c>
      <c r="E30" s="30">
        <v>10</v>
      </c>
      <c r="F30" s="2">
        <v>20</v>
      </c>
      <c r="G30" s="2">
        <v>10</v>
      </c>
      <c r="H30" s="2">
        <v>10</v>
      </c>
      <c r="I30" s="2">
        <v>10</v>
      </c>
      <c r="J30" s="2">
        <v>10</v>
      </c>
      <c r="K30" s="2">
        <v>20</v>
      </c>
      <c r="L30" s="2">
        <v>10</v>
      </c>
      <c r="M30" s="31">
        <v>3</v>
      </c>
      <c r="N30">
        <v>2</v>
      </c>
      <c r="O30">
        <v>4</v>
      </c>
      <c r="P30">
        <v>3</v>
      </c>
      <c r="Q30">
        <v>4</v>
      </c>
      <c r="R30">
        <v>1</v>
      </c>
      <c r="S30">
        <v>2</v>
      </c>
      <c r="T30" s="32">
        <v>3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 s="33">
        <v>0</v>
      </c>
      <c r="AD30" s="34">
        <v>21</v>
      </c>
      <c r="AE30" s="34" t="str">
        <v>0</v>
      </c>
      <c r="AF30" s="34">
        <v>0</v>
      </c>
      <c r="AG30" s="33">
        <v>1</v>
      </c>
      <c r="AH30" s="33">
        <v>4</v>
      </c>
      <c r="AI30" s="33">
        <v>4</v>
      </c>
      <c r="AJ30" s="42">
        <v>0.78125</v>
      </c>
      <c r="AK30" s="37"/>
      <c r="AL30" s="37"/>
    </row>
    <row r="31" spans="1:38" ht="14.5" customHeight="1" x14ac:dyDescent="0.35">
      <c r="A31" s="50"/>
      <c r="D31" s="41" t="s">
        <v>61</v>
      </c>
      <c r="E31" s="30">
        <v>20</v>
      </c>
      <c r="F31" s="2">
        <v>20</v>
      </c>
      <c r="G31" s="2">
        <v>30</v>
      </c>
      <c r="H31" s="2">
        <v>20</v>
      </c>
      <c r="I31" s="2">
        <v>40</v>
      </c>
      <c r="J31" s="2">
        <v>20</v>
      </c>
      <c r="K31" s="2">
        <v>30</v>
      </c>
      <c r="L31" s="2">
        <v>30</v>
      </c>
      <c r="M31" s="31">
        <v>3</v>
      </c>
      <c r="N31">
        <v>2</v>
      </c>
      <c r="O31">
        <v>2</v>
      </c>
      <c r="P31">
        <v>1</v>
      </c>
      <c r="Q31">
        <v>3</v>
      </c>
      <c r="R31">
        <v>1</v>
      </c>
      <c r="S31">
        <v>1</v>
      </c>
      <c r="T31" s="32">
        <v>2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 s="33">
        <v>0</v>
      </c>
      <c r="AD31" s="34">
        <v>21</v>
      </c>
      <c r="AE31" s="34" t="str">
        <v>0</v>
      </c>
      <c r="AF31" s="34">
        <v>0</v>
      </c>
      <c r="AG31" s="33">
        <v>1</v>
      </c>
      <c r="AH31" s="33">
        <v>3</v>
      </c>
      <c r="AI31" s="33">
        <v>3</v>
      </c>
      <c r="AJ31" s="42">
        <v>0.79375000000000007</v>
      </c>
      <c r="AK31" s="46" t="s">
        <v>62</v>
      </c>
      <c r="AL31" s="37"/>
    </row>
    <row r="32" spans="1:38" x14ac:dyDescent="0.35">
      <c r="A32" s="1"/>
      <c r="D32" s="41" t="s">
        <v>63</v>
      </c>
      <c r="E32" s="30">
        <v>50</v>
      </c>
      <c r="F32" s="2">
        <v>30</v>
      </c>
      <c r="G32" s="2">
        <v>20</v>
      </c>
      <c r="H32" s="2">
        <v>30</v>
      </c>
      <c r="I32" s="2">
        <v>50</v>
      </c>
      <c r="J32" s="2">
        <v>40</v>
      </c>
      <c r="K32" s="2">
        <v>50</v>
      </c>
      <c r="L32" s="2">
        <v>40</v>
      </c>
      <c r="M32" s="31">
        <v>2</v>
      </c>
      <c r="N32">
        <v>2</v>
      </c>
      <c r="O32">
        <v>3</v>
      </c>
      <c r="P32">
        <v>3</v>
      </c>
      <c r="Q32">
        <v>2</v>
      </c>
      <c r="R32">
        <v>2</v>
      </c>
      <c r="S32">
        <v>2</v>
      </c>
      <c r="T32" s="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 s="33">
        <v>0</v>
      </c>
      <c r="AD32" s="34">
        <v>19</v>
      </c>
      <c r="AE32" s="34" t="str">
        <v>0</v>
      </c>
      <c r="AF32" s="34">
        <v>0</v>
      </c>
      <c r="AG32" s="33">
        <v>1</v>
      </c>
      <c r="AH32" s="33">
        <v>2</v>
      </c>
      <c r="AI32" s="33">
        <v>2</v>
      </c>
      <c r="AJ32" s="42">
        <v>0.80833333333333324</v>
      </c>
      <c r="AK32" s="37"/>
      <c r="AL32" s="37"/>
    </row>
    <row r="33" spans="1:38" x14ac:dyDescent="0.35">
      <c r="A33" s="1"/>
      <c r="D33" s="41" t="s">
        <v>64</v>
      </c>
      <c r="E33" s="30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31">
        <v>2</v>
      </c>
      <c r="N33">
        <v>3</v>
      </c>
      <c r="O33">
        <v>3</v>
      </c>
      <c r="P33">
        <v>4</v>
      </c>
      <c r="Q33">
        <v>3</v>
      </c>
      <c r="R33">
        <v>4</v>
      </c>
      <c r="S33">
        <v>4</v>
      </c>
      <c r="T33" s="32">
        <v>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 s="33">
        <v>0</v>
      </c>
      <c r="AD33" s="34">
        <v>38</v>
      </c>
      <c r="AE33" s="34" t="str">
        <v>1</v>
      </c>
      <c r="AF33" s="34">
        <v>0</v>
      </c>
      <c r="AG33" s="33">
        <v>1</v>
      </c>
      <c r="AH33" s="33">
        <v>4</v>
      </c>
      <c r="AI33" s="33">
        <v>4</v>
      </c>
      <c r="AJ33" s="42">
        <v>0.39166666666666666</v>
      </c>
      <c r="AK33" s="37"/>
      <c r="AL33" s="37"/>
    </row>
    <row r="34" spans="1:38" x14ac:dyDescent="0.35">
      <c r="A34" s="1"/>
      <c r="D34" s="41" t="s">
        <v>65</v>
      </c>
      <c r="E34" s="30">
        <v>20</v>
      </c>
      <c r="F34" s="2">
        <v>10</v>
      </c>
      <c r="G34" s="2">
        <v>10</v>
      </c>
      <c r="H34" s="2">
        <v>20</v>
      </c>
      <c r="I34" s="2">
        <v>20</v>
      </c>
      <c r="J34" s="2">
        <v>20</v>
      </c>
      <c r="K34" s="2">
        <v>20</v>
      </c>
      <c r="L34" s="2">
        <v>30</v>
      </c>
      <c r="M34" s="31">
        <v>3</v>
      </c>
      <c r="N34">
        <v>3</v>
      </c>
      <c r="O34">
        <v>4</v>
      </c>
      <c r="P34">
        <v>3</v>
      </c>
      <c r="Q34">
        <v>2</v>
      </c>
      <c r="R34">
        <v>3</v>
      </c>
      <c r="S34">
        <v>3</v>
      </c>
      <c r="T34" s="32">
        <v>3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 s="33">
        <v>0</v>
      </c>
      <c r="AD34" s="34">
        <v>58</v>
      </c>
      <c r="AE34" s="34" t="str">
        <v>1</v>
      </c>
      <c r="AF34" s="34">
        <v>0</v>
      </c>
      <c r="AG34" s="33">
        <v>1</v>
      </c>
      <c r="AH34" s="33">
        <v>3</v>
      </c>
      <c r="AI34" s="33">
        <v>4</v>
      </c>
      <c r="AJ34" s="42">
        <v>0.44097222222222227</v>
      </c>
      <c r="AK34" s="37"/>
      <c r="AL34" s="37"/>
    </row>
    <row r="35" spans="1:38" ht="13.5" customHeight="1" x14ac:dyDescent="0.35">
      <c r="A35" s="1"/>
      <c r="D35" s="41" t="s">
        <v>66</v>
      </c>
      <c r="E35" s="30">
        <v>20</v>
      </c>
      <c r="F35" s="2">
        <v>20</v>
      </c>
      <c r="G35" s="2">
        <v>20</v>
      </c>
      <c r="H35" s="2">
        <v>10</v>
      </c>
      <c r="I35" s="2">
        <v>60</v>
      </c>
      <c r="J35" s="2">
        <v>50</v>
      </c>
      <c r="K35" s="2">
        <v>20</v>
      </c>
      <c r="L35" s="2">
        <v>50</v>
      </c>
      <c r="M35" s="31">
        <v>3</v>
      </c>
      <c r="N35">
        <v>4</v>
      </c>
      <c r="O35">
        <v>4</v>
      </c>
      <c r="P35">
        <v>3</v>
      </c>
      <c r="Q35">
        <v>3</v>
      </c>
      <c r="R35">
        <v>2</v>
      </c>
      <c r="S35">
        <v>1</v>
      </c>
      <c r="T35" s="32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 s="33">
        <v>0</v>
      </c>
      <c r="AD35" s="34">
        <v>25</v>
      </c>
      <c r="AE35" s="34" t="str">
        <v>0</v>
      </c>
      <c r="AF35" s="34">
        <v>1</v>
      </c>
      <c r="AG35" s="33">
        <v>0</v>
      </c>
      <c r="AH35" s="33">
        <v>4</v>
      </c>
      <c r="AI35" s="33">
        <v>4</v>
      </c>
      <c r="AJ35" s="42">
        <v>0.59027777777777779</v>
      </c>
      <c r="AK35" s="46" t="s">
        <v>67</v>
      </c>
      <c r="AL35" s="37"/>
    </row>
    <row r="36" spans="1:38" x14ac:dyDescent="0.35">
      <c r="A36" s="1"/>
      <c r="D36" s="41" t="s">
        <v>68</v>
      </c>
      <c r="E36" s="30">
        <v>20</v>
      </c>
      <c r="F36" s="2">
        <v>20</v>
      </c>
      <c r="G36" s="2">
        <v>20</v>
      </c>
      <c r="H36" s="2">
        <v>20</v>
      </c>
      <c r="I36" s="2">
        <v>40</v>
      </c>
      <c r="J36" s="2">
        <v>30</v>
      </c>
      <c r="K36" s="2">
        <v>20</v>
      </c>
      <c r="L36" s="2">
        <v>30</v>
      </c>
      <c r="M36" s="31">
        <v>2</v>
      </c>
      <c r="N36">
        <v>2</v>
      </c>
      <c r="O36">
        <v>4</v>
      </c>
      <c r="P36">
        <v>3</v>
      </c>
      <c r="Q36">
        <v>1</v>
      </c>
      <c r="R36">
        <v>1</v>
      </c>
      <c r="S36">
        <v>1</v>
      </c>
      <c r="T36" s="32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 s="33">
        <v>0</v>
      </c>
      <c r="AD36" s="34">
        <v>27</v>
      </c>
      <c r="AE36" s="34" t="str">
        <v>0</v>
      </c>
      <c r="AF36" s="34">
        <v>0</v>
      </c>
      <c r="AG36" s="33">
        <v>1</v>
      </c>
      <c r="AH36" s="33">
        <v>4</v>
      </c>
      <c r="AI36" s="33">
        <v>4</v>
      </c>
      <c r="AJ36" s="42">
        <v>0.60486111111111118</v>
      </c>
      <c r="AK36" s="37"/>
      <c r="AL36" s="37"/>
    </row>
    <row r="37" spans="1:38" x14ac:dyDescent="0.35">
      <c r="A37" s="1"/>
      <c r="D37" s="41" t="s">
        <v>69</v>
      </c>
      <c r="E37" s="30">
        <v>20</v>
      </c>
      <c r="F37" s="2">
        <v>10</v>
      </c>
      <c r="G37" s="2">
        <v>30</v>
      </c>
      <c r="H37" s="2">
        <v>20</v>
      </c>
      <c r="I37" s="2">
        <v>30</v>
      </c>
      <c r="J37" s="2">
        <v>10</v>
      </c>
      <c r="K37" s="2">
        <v>10</v>
      </c>
      <c r="L37" s="2">
        <v>20</v>
      </c>
      <c r="M37" s="31">
        <v>3</v>
      </c>
      <c r="N37">
        <v>3</v>
      </c>
      <c r="O37">
        <v>2</v>
      </c>
      <c r="P37">
        <v>2</v>
      </c>
      <c r="Q37">
        <v>1</v>
      </c>
      <c r="R37">
        <v>2</v>
      </c>
      <c r="S37">
        <v>2</v>
      </c>
      <c r="T37" s="32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 s="33">
        <v>0</v>
      </c>
      <c r="AD37" s="34">
        <v>29</v>
      </c>
      <c r="AE37" s="34" t="str">
        <v>0</v>
      </c>
      <c r="AF37" s="34">
        <v>1</v>
      </c>
      <c r="AG37" s="33">
        <v>1</v>
      </c>
      <c r="AH37" s="33">
        <v>2</v>
      </c>
      <c r="AI37" s="33">
        <v>0</v>
      </c>
      <c r="AJ37" s="42">
        <v>0.625</v>
      </c>
      <c r="AK37" s="37"/>
      <c r="AL37" s="37"/>
    </row>
    <row r="38" spans="1:38" x14ac:dyDescent="0.35">
      <c r="A38" s="1"/>
      <c r="D38" s="41" t="s">
        <v>70</v>
      </c>
      <c r="E38" s="30">
        <v>40</v>
      </c>
      <c r="F38" s="2">
        <v>50</v>
      </c>
      <c r="G38" s="2">
        <v>40</v>
      </c>
      <c r="H38" s="2">
        <v>50</v>
      </c>
      <c r="I38" s="2">
        <v>40</v>
      </c>
      <c r="J38" s="2">
        <v>50</v>
      </c>
      <c r="K38" s="2">
        <v>50</v>
      </c>
      <c r="L38" s="2">
        <v>50</v>
      </c>
      <c r="M38" s="31">
        <v>2</v>
      </c>
      <c r="N38">
        <v>2</v>
      </c>
      <c r="O38">
        <v>3</v>
      </c>
      <c r="P38">
        <v>2</v>
      </c>
      <c r="Q38">
        <v>3</v>
      </c>
      <c r="R38">
        <v>2</v>
      </c>
      <c r="S38">
        <v>2</v>
      </c>
      <c r="T38" s="32">
        <v>2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 s="33">
        <v>1</v>
      </c>
      <c r="AD38" s="34">
        <v>22</v>
      </c>
      <c r="AE38" s="34" t="str">
        <v>0</v>
      </c>
      <c r="AF38" s="34">
        <v>0</v>
      </c>
      <c r="AG38" s="33">
        <v>1</v>
      </c>
      <c r="AH38" s="33">
        <v>3</v>
      </c>
      <c r="AI38" s="33">
        <v>3</v>
      </c>
      <c r="AJ38" s="42">
        <v>0.70833333333333337</v>
      </c>
      <c r="AK38" s="37"/>
      <c r="AL38" s="37"/>
    </row>
    <row r="39" spans="1:38" x14ac:dyDescent="0.35">
      <c r="A39" s="1"/>
      <c r="D39" s="41" t="s">
        <v>71</v>
      </c>
      <c r="E39" s="30">
        <v>20</v>
      </c>
      <c r="F39" s="2">
        <v>10</v>
      </c>
      <c r="G39" s="2">
        <v>20</v>
      </c>
      <c r="H39" s="2">
        <v>10</v>
      </c>
      <c r="I39" s="2">
        <v>10</v>
      </c>
      <c r="J39" s="2">
        <v>10</v>
      </c>
      <c r="K39" s="2">
        <v>10</v>
      </c>
      <c r="L39" s="2">
        <v>50</v>
      </c>
      <c r="M39" s="31">
        <v>2</v>
      </c>
      <c r="N39">
        <v>3</v>
      </c>
      <c r="O39">
        <v>2</v>
      </c>
      <c r="P39">
        <v>3</v>
      </c>
      <c r="Q39">
        <v>2</v>
      </c>
      <c r="R39">
        <v>3</v>
      </c>
      <c r="S39">
        <v>2</v>
      </c>
      <c r="T39" s="32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 s="33">
        <v>0</v>
      </c>
      <c r="AD39" s="34">
        <v>22</v>
      </c>
      <c r="AE39" s="34" t="str">
        <v>0</v>
      </c>
      <c r="AF39" s="34">
        <v>1</v>
      </c>
      <c r="AG39" s="33">
        <v>1</v>
      </c>
      <c r="AH39" s="33">
        <v>3</v>
      </c>
      <c r="AI39" s="33">
        <v>4</v>
      </c>
      <c r="AJ39" s="42">
        <v>0.73472222222222217</v>
      </c>
      <c r="AK39" s="37"/>
      <c r="AL39" s="37"/>
    </row>
    <row r="40" spans="1:38" x14ac:dyDescent="0.35">
      <c r="A40" s="1"/>
      <c r="D40" s="41" t="s">
        <v>72</v>
      </c>
      <c r="E40" s="30">
        <v>40</v>
      </c>
      <c r="F40" s="2">
        <v>20</v>
      </c>
      <c r="G40" s="2">
        <v>50</v>
      </c>
      <c r="H40" s="2">
        <v>30</v>
      </c>
      <c r="I40" s="2">
        <v>40</v>
      </c>
      <c r="J40" s="2">
        <v>20</v>
      </c>
      <c r="K40" s="2">
        <v>50</v>
      </c>
      <c r="L40" s="2">
        <v>60</v>
      </c>
      <c r="M40" s="31">
        <v>3</v>
      </c>
      <c r="N40">
        <v>2</v>
      </c>
      <c r="O40">
        <v>3</v>
      </c>
      <c r="P40">
        <v>4</v>
      </c>
      <c r="Q40">
        <v>2</v>
      </c>
      <c r="R40">
        <v>1</v>
      </c>
      <c r="S40">
        <v>1</v>
      </c>
      <c r="T40" s="32">
        <v>2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 s="33">
        <v>1</v>
      </c>
      <c r="AD40" s="34">
        <v>36</v>
      </c>
      <c r="AE40" s="34" t="str">
        <v>1</v>
      </c>
      <c r="AF40" s="34">
        <v>0</v>
      </c>
      <c r="AG40" s="33">
        <v>1</v>
      </c>
      <c r="AH40" s="33">
        <v>4</v>
      </c>
      <c r="AI40" s="33">
        <v>4</v>
      </c>
      <c r="AJ40" s="42">
        <v>0.75</v>
      </c>
      <c r="AK40" s="37"/>
      <c r="AL40" s="37"/>
    </row>
    <row r="41" spans="1:38" x14ac:dyDescent="0.35">
      <c r="A41" s="1"/>
      <c r="D41" s="41" t="s">
        <v>73</v>
      </c>
      <c r="E41" s="30">
        <v>10</v>
      </c>
      <c r="F41" s="2">
        <v>10</v>
      </c>
      <c r="G41" s="2">
        <v>10</v>
      </c>
      <c r="H41" s="2">
        <v>10</v>
      </c>
      <c r="I41" s="2">
        <v>20</v>
      </c>
      <c r="J41" s="2">
        <v>30</v>
      </c>
      <c r="K41" s="2">
        <v>10</v>
      </c>
      <c r="L41" s="2">
        <v>20</v>
      </c>
      <c r="M41" s="31">
        <v>2</v>
      </c>
      <c r="N41">
        <v>2</v>
      </c>
      <c r="O41">
        <v>3</v>
      </c>
      <c r="P41">
        <v>3</v>
      </c>
      <c r="Q41">
        <v>3</v>
      </c>
      <c r="R41">
        <v>4</v>
      </c>
      <c r="S41">
        <v>2</v>
      </c>
      <c r="T41" s="32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 s="33">
        <v>0</v>
      </c>
      <c r="AD41" s="34">
        <v>57</v>
      </c>
      <c r="AE41" s="34" t="str">
        <v>1</v>
      </c>
      <c r="AF41" s="34">
        <v>1</v>
      </c>
      <c r="AG41" s="33">
        <v>1</v>
      </c>
      <c r="AH41" s="33">
        <v>4</v>
      </c>
      <c r="AI41" s="33">
        <v>4</v>
      </c>
      <c r="AJ41" s="42">
        <v>0.46249999999999997</v>
      </c>
      <c r="AK41" s="37"/>
      <c r="AL41" s="37"/>
    </row>
    <row r="42" spans="1:38" x14ac:dyDescent="0.35">
      <c r="A42" s="1"/>
      <c r="D42" s="41" t="s">
        <v>74</v>
      </c>
      <c r="E42" s="30">
        <v>30</v>
      </c>
      <c r="F42" s="2">
        <v>20</v>
      </c>
      <c r="G42" s="2">
        <v>20</v>
      </c>
      <c r="H42" s="2">
        <v>20</v>
      </c>
      <c r="I42" s="2">
        <v>10</v>
      </c>
      <c r="J42" s="2">
        <v>30</v>
      </c>
      <c r="K42" s="2">
        <v>10</v>
      </c>
      <c r="L42" s="2">
        <v>20</v>
      </c>
      <c r="M42" s="31">
        <v>1</v>
      </c>
      <c r="N42">
        <v>2</v>
      </c>
      <c r="O42">
        <v>3</v>
      </c>
      <c r="P42">
        <v>4</v>
      </c>
      <c r="Q42">
        <v>3</v>
      </c>
      <c r="R42">
        <v>4</v>
      </c>
      <c r="S42">
        <v>3</v>
      </c>
      <c r="T42" s="32">
        <v>3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 s="33">
        <v>1</v>
      </c>
      <c r="AD42" s="34">
        <v>18</v>
      </c>
      <c r="AE42" s="34" t="str">
        <v>0</v>
      </c>
      <c r="AF42" s="34">
        <v>0</v>
      </c>
      <c r="AG42" s="33">
        <v>1</v>
      </c>
      <c r="AH42" s="33">
        <v>4</v>
      </c>
      <c r="AI42" s="33">
        <v>4</v>
      </c>
      <c r="AJ42" s="42">
        <v>0.60486111111111118</v>
      </c>
      <c r="AK42" s="37"/>
      <c r="AL42" s="37"/>
    </row>
    <row r="43" spans="1:38" x14ac:dyDescent="0.35">
      <c r="A43" s="1"/>
      <c r="D43" s="41" t="s">
        <v>75</v>
      </c>
      <c r="E43" s="30">
        <v>60</v>
      </c>
      <c r="F43" s="2">
        <v>40</v>
      </c>
      <c r="G43" s="2">
        <v>30</v>
      </c>
      <c r="H43" s="2">
        <v>40</v>
      </c>
      <c r="I43" s="2">
        <v>40</v>
      </c>
      <c r="J43" s="2">
        <v>20</v>
      </c>
      <c r="K43" s="2">
        <v>20</v>
      </c>
      <c r="L43" s="2">
        <v>30</v>
      </c>
      <c r="M43" s="31">
        <v>3</v>
      </c>
      <c r="N43">
        <v>3</v>
      </c>
      <c r="O43">
        <v>2</v>
      </c>
      <c r="P43">
        <v>1</v>
      </c>
      <c r="Q43">
        <v>2</v>
      </c>
      <c r="R43">
        <v>1</v>
      </c>
      <c r="S43">
        <v>1</v>
      </c>
      <c r="T43" s="32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 s="33">
        <v>1</v>
      </c>
      <c r="AD43" s="34">
        <v>21</v>
      </c>
      <c r="AE43" s="34" t="str">
        <v>0</v>
      </c>
      <c r="AF43" s="34">
        <v>1</v>
      </c>
      <c r="AG43" s="33">
        <v>1</v>
      </c>
      <c r="AH43" s="33">
        <v>4</v>
      </c>
      <c r="AI43" s="33">
        <v>4</v>
      </c>
      <c r="AJ43" s="42">
        <v>0.47569444444444442</v>
      </c>
      <c r="AK43" s="37"/>
      <c r="AL43" s="37"/>
    </row>
    <row r="44" spans="1:38" x14ac:dyDescent="0.35">
      <c r="A44" s="1"/>
      <c r="D44" s="41" t="s">
        <v>76</v>
      </c>
      <c r="E44" s="30">
        <v>10</v>
      </c>
      <c r="F44" s="2">
        <v>20</v>
      </c>
      <c r="G44" s="2">
        <v>10</v>
      </c>
      <c r="H44" s="2">
        <v>20</v>
      </c>
      <c r="I44" s="2">
        <v>30</v>
      </c>
      <c r="J44" s="2">
        <v>10</v>
      </c>
      <c r="K44" s="2">
        <v>30</v>
      </c>
      <c r="L44" s="2">
        <v>20</v>
      </c>
      <c r="M44" s="31">
        <v>2</v>
      </c>
      <c r="N44">
        <v>1</v>
      </c>
      <c r="O44">
        <v>2</v>
      </c>
      <c r="P44">
        <v>3</v>
      </c>
      <c r="Q44">
        <v>2</v>
      </c>
      <c r="R44">
        <v>3</v>
      </c>
      <c r="S44">
        <v>3</v>
      </c>
      <c r="T44" s="32">
        <v>2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 s="33">
        <v>0</v>
      </c>
      <c r="AD44" s="34">
        <v>21</v>
      </c>
      <c r="AE44" s="34" t="str">
        <v>0</v>
      </c>
      <c r="AF44" s="34">
        <v>0</v>
      </c>
      <c r="AG44" s="33">
        <v>1</v>
      </c>
      <c r="AH44" s="33">
        <v>3</v>
      </c>
      <c r="AI44" s="33">
        <v>4</v>
      </c>
      <c r="AJ44" s="42">
        <v>0.7006944444444444</v>
      </c>
      <c r="AK44" s="37"/>
      <c r="AL44" s="37"/>
    </row>
    <row r="45" spans="1:38" x14ac:dyDescent="0.35">
      <c r="A45" s="1"/>
      <c r="D45" s="41" t="s">
        <v>77</v>
      </c>
      <c r="E45" s="30">
        <v>10</v>
      </c>
      <c r="F45" s="2">
        <v>10</v>
      </c>
      <c r="G45" s="2">
        <v>20</v>
      </c>
      <c r="H45" s="2">
        <v>10</v>
      </c>
      <c r="I45" s="2">
        <v>10</v>
      </c>
      <c r="J45" s="2">
        <v>10</v>
      </c>
      <c r="K45" s="2">
        <v>10</v>
      </c>
      <c r="L45" s="2">
        <v>30</v>
      </c>
      <c r="M45" s="31">
        <v>3</v>
      </c>
      <c r="N45">
        <v>2</v>
      </c>
      <c r="O45">
        <v>3</v>
      </c>
      <c r="P45">
        <v>4</v>
      </c>
      <c r="Q45">
        <v>4</v>
      </c>
      <c r="R45">
        <v>2</v>
      </c>
      <c r="S45">
        <v>4</v>
      </c>
      <c r="T45" s="32">
        <v>2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 s="33">
        <v>1</v>
      </c>
      <c r="AD45" s="34">
        <v>21</v>
      </c>
      <c r="AE45" s="34" t="str">
        <v>0</v>
      </c>
      <c r="AF45" s="34">
        <v>0</v>
      </c>
      <c r="AG45" s="33">
        <v>1</v>
      </c>
      <c r="AH45" s="33">
        <v>3</v>
      </c>
      <c r="AI45" s="33">
        <v>4</v>
      </c>
      <c r="AJ45" s="42">
        <v>0.3972222222222222</v>
      </c>
      <c r="AK45" s="37"/>
      <c r="AL45" s="37"/>
    </row>
    <row r="46" spans="1:38" x14ac:dyDescent="0.35">
      <c r="A46" s="1"/>
      <c r="D46" s="41" t="s">
        <v>78</v>
      </c>
      <c r="E46" s="30">
        <v>10</v>
      </c>
      <c r="F46" s="2">
        <v>20</v>
      </c>
      <c r="G46" s="2">
        <v>20</v>
      </c>
      <c r="H46" s="2">
        <v>10</v>
      </c>
      <c r="I46" s="2">
        <v>10</v>
      </c>
      <c r="J46" s="2">
        <v>10</v>
      </c>
      <c r="K46" s="2">
        <v>10</v>
      </c>
      <c r="L46" s="2">
        <v>40</v>
      </c>
      <c r="M46" s="31">
        <v>3</v>
      </c>
      <c r="N46">
        <v>1</v>
      </c>
      <c r="O46">
        <v>3</v>
      </c>
      <c r="P46">
        <v>1</v>
      </c>
      <c r="Q46">
        <v>3</v>
      </c>
      <c r="R46">
        <v>1</v>
      </c>
      <c r="S46">
        <v>3</v>
      </c>
      <c r="T46" s="32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 s="33">
        <v>1</v>
      </c>
      <c r="AD46" s="34">
        <v>19</v>
      </c>
      <c r="AE46" s="34" t="str">
        <v>0</v>
      </c>
      <c r="AF46" s="34">
        <v>1</v>
      </c>
      <c r="AG46" s="33">
        <v>1</v>
      </c>
      <c r="AH46" s="33">
        <v>4</v>
      </c>
      <c r="AI46" s="33">
        <v>4</v>
      </c>
      <c r="AJ46" s="42">
        <v>0.625</v>
      </c>
      <c r="AK46" s="37"/>
      <c r="AL46" s="51" t="s">
        <v>79</v>
      </c>
    </row>
    <row r="47" spans="1:38" x14ac:dyDescent="0.35">
      <c r="A47" s="1"/>
      <c r="D47" s="41" t="s">
        <v>80</v>
      </c>
      <c r="E47" s="30">
        <v>60</v>
      </c>
      <c r="F47" s="2">
        <v>40</v>
      </c>
      <c r="G47" s="2">
        <v>50</v>
      </c>
      <c r="H47" s="2">
        <v>50</v>
      </c>
      <c r="I47" s="2">
        <v>50</v>
      </c>
      <c r="J47" s="2">
        <v>30</v>
      </c>
      <c r="K47" s="2">
        <v>30</v>
      </c>
      <c r="L47" s="2">
        <v>20</v>
      </c>
      <c r="M47" s="31">
        <v>1</v>
      </c>
      <c r="N47">
        <v>1</v>
      </c>
      <c r="O47">
        <v>2</v>
      </c>
      <c r="P47">
        <v>2</v>
      </c>
      <c r="Q47">
        <v>2</v>
      </c>
      <c r="R47">
        <v>1</v>
      </c>
      <c r="S47">
        <v>1</v>
      </c>
      <c r="T47" s="32">
        <v>2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 s="33">
        <v>0</v>
      </c>
      <c r="AD47" s="34">
        <v>19</v>
      </c>
      <c r="AE47" s="34" t="str">
        <v>0</v>
      </c>
      <c r="AF47" s="34">
        <v>0</v>
      </c>
      <c r="AG47" s="33">
        <v>1</v>
      </c>
      <c r="AH47" s="33">
        <v>4</v>
      </c>
      <c r="AI47" s="33">
        <v>4</v>
      </c>
      <c r="AJ47" s="42">
        <v>0.65277777777777779</v>
      </c>
      <c r="AK47" s="37"/>
      <c r="AL47" s="37"/>
    </row>
    <row r="48" spans="1:38" x14ac:dyDescent="0.35">
      <c r="A48" s="1"/>
      <c r="D48" s="41" t="s">
        <v>81</v>
      </c>
      <c r="E48" s="30">
        <v>20</v>
      </c>
      <c r="F48" s="2">
        <v>10</v>
      </c>
      <c r="G48" s="2">
        <v>20</v>
      </c>
      <c r="H48" s="2">
        <v>10</v>
      </c>
      <c r="I48" s="2">
        <v>30</v>
      </c>
      <c r="J48" s="2">
        <v>10</v>
      </c>
      <c r="K48" s="2">
        <v>10</v>
      </c>
      <c r="L48" s="2">
        <v>20</v>
      </c>
      <c r="M48" s="31">
        <v>1</v>
      </c>
      <c r="N48">
        <v>3</v>
      </c>
      <c r="O48">
        <v>2</v>
      </c>
      <c r="P48">
        <v>4</v>
      </c>
      <c r="Q48">
        <v>2</v>
      </c>
      <c r="R48">
        <v>1</v>
      </c>
      <c r="S48">
        <v>1</v>
      </c>
      <c r="T48" s="32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 s="33">
        <v>0</v>
      </c>
      <c r="AD48" s="34">
        <v>50</v>
      </c>
      <c r="AE48" s="34" t="str">
        <v>1</v>
      </c>
      <c r="AF48" s="34">
        <v>0</v>
      </c>
      <c r="AG48" s="33">
        <v>1</v>
      </c>
      <c r="AH48" s="33">
        <v>4</v>
      </c>
      <c r="AI48" s="33">
        <v>3</v>
      </c>
      <c r="AJ48" s="42">
        <v>0.43263888888888885</v>
      </c>
      <c r="AK48" s="37"/>
      <c r="AL48" s="37"/>
    </row>
    <row r="49" spans="1:38" ht="15" thickBot="1" x14ac:dyDescent="0.4">
      <c r="A49" s="1"/>
      <c r="D49" s="52" t="s">
        <v>82</v>
      </c>
      <c r="E49" s="53">
        <v>10</v>
      </c>
      <c r="F49" s="54">
        <v>10</v>
      </c>
      <c r="G49" s="54">
        <v>20</v>
      </c>
      <c r="H49" s="54">
        <v>20</v>
      </c>
      <c r="I49" s="54">
        <v>10</v>
      </c>
      <c r="J49" s="54">
        <v>20</v>
      </c>
      <c r="K49" s="54">
        <v>20</v>
      </c>
      <c r="L49" s="54">
        <v>20</v>
      </c>
      <c r="M49" s="55">
        <v>4</v>
      </c>
      <c r="N49" s="56">
        <v>4</v>
      </c>
      <c r="O49" s="56">
        <v>4</v>
      </c>
      <c r="P49" s="56">
        <v>3</v>
      </c>
      <c r="Q49" s="56">
        <v>4</v>
      </c>
      <c r="R49" s="56">
        <v>4</v>
      </c>
      <c r="S49" s="56">
        <v>2</v>
      </c>
      <c r="T49" s="44">
        <v>2</v>
      </c>
      <c r="U49" s="56">
        <v>0</v>
      </c>
      <c r="V49" s="56">
        <v>0</v>
      </c>
      <c r="W49" s="56">
        <v>0</v>
      </c>
      <c r="X49" s="56">
        <v>0</v>
      </c>
      <c r="Y49" s="56">
        <v>1</v>
      </c>
      <c r="Z49" s="56">
        <v>1</v>
      </c>
      <c r="AA49" s="56">
        <v>1</v>
      </c>
      <c r="AB49" s="56">
        <v>1</v>
      </c>
      <c r="AC49" s="57">
        <v>1</v>
      </c>
      <c r="AD49" s="35">
        <v>18</v>
      </c>
      <c r="AE49" s="35" t="str">
        <v>0</v>
      </c>
      <c r="AF49" s="35">
        <v>1</v>
      </c>
      <c r="AG49" s="57">
        <v>1</v>
      </c>
      <c r="AH49" s="57">
        <v>4</v>
      </c>
      <c r="AI49" s="57">
        <v>4</v>
      </c>
      <c r="AJ49" s="58">
        <v>0.45347222222222222</v>
      </c>
      <c r="AK49" s="59"/>
      <c r="AL49" s="59"/>
    </row>
  </sheetData>
  <mergeCells count="20">
    <mergeCell ref="A19:B19"/>
    <mergeCell ref="A26:B26"/>
    <mergeCell ref="AL1:AL2"/>
    <mergeCell ref="A2:B2"/>
    <mergeCell ref="A3:B3"/>
    <mergeCell ref="A7:B7"/>
    <mergeCell ref="A11:B11"/>
    <mergeCell ref="A15:B15"/>
    <mergeCell ref="AF1:AF2"/>
    <mergeCell ref="AG1:AG2"/>
    <mergeCell ref="AH1:AH2"/>
    <mergeCell ref="AI1:AI2"/>
    <mergeCell ref="AJ1:AJ2"/>
    <mergeCell ref="AK1:AK2"/>
    <mergeCell ref="E1:L1"/>
    <mergeCell ref="M1:T1"/>
    <mergeCell ref="U1:AB1"/>
    <mergeCell ref="AC1:AC2"/>
    <mergeCell ref="AD1:AD2"/>
    <mergeCell ref="AE1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E15" sqref="E15"/>
    </sheetView>
  </sheetViews>
  <sheetFormatPr baseColWidth="10" defaultRowHeight="14.5" x14ac:dyDescent="0.35"/>
  <cols>
    <col min="1" max="1" width="10.81640625" customWidth="1"/>
    <col min="2" max="2" width="4.81640625" bestFit="1" customWidth="1"/>
    <col min="3" max="3" width="3.81640625" bestFit="1" customWidth="1"/>
    <col min="4" max="4" width="4.81640625" bestFit="1" customWidth="1"/>
    <col min="5" max="5" width="3.81640625" bestFit="1" customWidth="1"/>
    <col min="6" max="14" width="4.81640625" bestFit="1" customWidth="1"/>
    <col min="15" max="15" width="4.36328125" bestFit="1" customWidth="1"/>
    <col min="16" max="17" width="3.81640625" bestFit="1" customWidth="1"/>
    <col min="18" max="18" width="4.81640625" bestFit="1" customWidth="1"/>
    <col min="19" max="20" width="3.81640625" bestFit="1" customWidth="1"/>
    <col min="21" max="27" width="4.81640625" bestFit="1" customWidth="1"/>
  </cols>
  <sheetData>
    <row r="1" spans="1:27" ht="15" thickBot="1" x14ac:dyDescent="0.4">
      <c r="B1" s="60" t="s">
        <v>99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 t="s">
        <v>100</v>
      </c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5"/>
    </row>
    <row r="2" spans="1:27" ht="15" thickBot="1" x14ac:dyDescent="0.4">
      <c r="A2" s="66" t="s">
        <v>85</v>
      </c>
      <c r="B2" s="67">
        <v>180</v>
      </c>
      <c r="C2" s="68">
        <v>190</v>
      </c>
      <c r="D2" s="68">
        <v>200</v>
      </c>
      <c r="E2" s="68">
        <v>210</v>
      </c>
      <c r="F2" s="68">
        <v>220</v>
      </c>
      <c r="G2" s="68">
        <v>230</v>
      </c>
      <c r="H2" s="68">
        <v>240</v>
      </c>
      <c r="I2" s="68">
        <v>250</v>
      </c>
      <c r="J2" s="68">
        <v>260</v>
      </c>
      <c r="K2" s="68">
        <v>270</v>
      </c>
      <c r="L2" s="68">
        <v>280</v>
      </c>
      <c r="M2" s="68">
        <v>290</v>
      </c>
      <c r="N2" s="69">
        <v>300</v>
      </c>
      <c r="O2" s="70">
        <v>180</v>
      </c>
      <c r="P2" s="71">
        <v>190</v>
      </c>
      <c r="Q2" s="71">
        <v>200</v>
      </c>
      <c r="R2" s="71">
        <v>210</v>
      </c>
      <c r="S2" s="71">
        <v>220</v>
      </c>
      <c r="T2" s="71">
        <v>230</v>
      </c>
      <c r="U2" s="71">
        <v>240</v>
      </c>
      <c r="V2" s="71">
        <v>250</v>
      </c>
      <c r="W2" s="71">
        <v>260</v>
      </c>
      <c r="X2" s="71">
        <v>270</v>
      </c>
      <c r="Y2" s="71">
        <v>280</v>
      </c>
      <c r="Z2" s="71">
        <v>290</v>
      </c>
      <c r="AA2" s="72">
        <v>300</v>
      </c>
    </row>
    <row r="3" spans="1:27" x14ac:dyDescent="0.35">
      <c r="A3" s="41" t="s">
        <v>86</v>
      </c>
      <c r="B3" s="31">
        <v>0.5</v>
      </c>
      <c r="C3">
        <v>1.8</v>
      </c>
      <c r="D3">
        <v>3.2</v>
      </c>
      <c r="E3">
        <v>6.2</v>
      </c>
      <c r="F3">
        <v>13.1</v>
      </c>
      <c r="G3">
        <v>18.399999999999999</v>
      </c>
      <c r="H3">
        <v>25.6</v>
      </c>
      <c r="I3">
        <v>27.1</v>
      </c>
      <c r="J3">
        <v>24.4</v>
      </c>
      <c r="K3">
        <v>23.6</v>
      </c>
      <c r="L3">
        <v>19.3</v>
      </c>
      <c r="M3">
        <v>15.8</v>
      </c>
      <c r="N3" s="32">
        <v>12.6</v>
      </c>
      <c r="O3" s="74">
        <v>0.5</v>
      </c>
      <c r="P3" s="75">
        <v>0.6</v>
      </c>
      <c r="Q3" s="75">
        <v>2.4</v>
      </c>
      <c r="R3" s="75">
        <v>4.8</v>
      </c>
      <c r="S3" s="75">
        <v>8.3000000000000007</v>
      </c>
      <c r="T3" s="75">
        <v>9.6</v>
      </c>
      <c r="U3" s="75">
        <v>17</v>
      </c>
      <c r="V3" s="75">
        <v>20.2</v>
      </c>
      <c r="W3" s="75">
        <v>22.4</v>
      </c>
      <c r="X3" s="75">
        <v>23</v>
      </c>
      <c r="Y3" s="75">
        <v>22.5</v>
      </c>
      <c r="Z3" s="75">
        <v>21.7</v>
      </c>
      <c r="AA3" s="45">
        <v>20.100000000000001</v>
      </c>
    </row>
    <row r="4" spans="1:27" x14ac:dyDescent="0.35">
      <c r="A4" s="41" t="s">
        <v>87</v>
      </c>
      <c r="B4" s="31">
        <v>0.5</v>
      </c>
      <c r="C4">
        <v>1.7</v>
      </c>
      <c r="D4">
        <v>3.2</v>
      </c>
      <c r="E4">
        <v>6</v>
      </c>
      <c r="F4">
        <v>13.1</v>
      </c>
      <c r="G4">
        <v>18.399999999999999</v>
      </c>
      <c r="H4">
        <v>25.7</v>
      </c>
      <c r="I4">
        <v>27.1</v>
      </c>
      <c r="J4">
        <v>25.4</v>
      </c>
      <c r="K4">
        <v>23.6</v>
      </c>
      <c r="L4">
        <v>19.3</v>
      </c>
      <c r="M4">
        <v>15.9</v>
      </c>
      <c r="N4" s="32">
        <v>12.8</v>
      </c>
      <c r="O4" s="31">
        <v>0.5</v>
      </c>
      <c r="P4">
        <v>0.7</v>
      </c>
      <c r="Q4">
        <v>2.4</v>
      </c>
      <c r="R4">
        <v>4.9000000000000004</v>
      </c>
      <c r="S4">
        <v>8.1999999999999993</v>
      </c>
      <c r="T4">
        <v>9.6</v>
      </c>
      <c r="U4">
        <v>17.100000000000001</v>
      </c>
      <c r="V4">
        <v>20.399999999999999</v>
      </c>
      <c r="W4">
        <v>22.5</v>
      </c>
      <c r="X4">
        <v>23</v>
      </c>
      <c r="Y4">
        <v>22.5</v>
      </c>
      <c r="Z4">
        <v>21.7</v>
      </c>
      <c r="AA4" s="32">
        <v>20</v>
      </c>
    </row>
    <row r="5" spans="1:27" x14ac:dyDescent="0.35">
      <c r="A5" s="41" t="s">
        <v>88</v>
      </c>
      <c r="B5" s="31">
        <v>0.6</v>
      </c>
      <c r="C5">
        <v>1.7</v>
      </c>
      <c r="D5">
        <v>3.2</v>
      </c>
      <c r="E5">
        <v>6.1</v>
      </c>
      <c r="F5">
        <v>13.2</v>
      </c>
      <c r="G5">
        <v>18.399999999999999</v>
      </c>
      <c r="H5">
        <v>25.7</v>
      </c>
      <c r="I5">
        <v>27.1</v>
      </c>
      <c r="J5">
        <v>25.6</v>
      </c>
      <c r="K5">
        <v>23.5</v>
      </c>
      <c r="L5">
        <v>19.3</v>
      </c>
      <c r="M5">
        <v>16</v>
      </c>
      <c r="N5" s="32">
        <v>12.8</v>
      </c>
      <c r="O5" s="31">
        <v>0.5</v>
      </c>
      <c r="P5">
        <v>0.7</v>
      </c>
      <c r="Q5">
        <v>2.4</v>
      </c>
      <c r="R5">
        <v>4.9000000000000004</v>
      </c>
      <c r="S5">
        <v>8.1999999999999993</v>
      </c>
      <c r="T5">
        <v>9.6</v>
      </c>
      <c r="U5">
        <v>17.2</v>
      </c>
      <c r="V5">
        <v>20.3</v>
      </c>
      <c r="W5">
        <v>22.5</v>
      </c>
      <c r="X5">
        <v>23</v>
      </c>
      <c r="Y5">
        <v>22.5</v>
      </c>
      <c r="Z5">
        <v>21.7</v>
      </c>
      <c r="AA5" s="32">
        <v>20.100000000000001</v>
      </c>
    </row>
    <row r="6" spans="1:27" x14ac:dyDescent="0.35">
      <c r="A6" s="41" t="s">
        <v>89</v>
      </c>
      <c r="B6" s="31">
        <v>0.6</v>
      </c>
      <c r="C6">
        <v>1.6</v>
      </c>
      <c r="D6">
        <v>3.4</v>
      </c>
      <c r="E6">
        <v>6</v>
      </c>
      <c r="F6">
        <v>13.3</v>
      </c>
      <c r="G6">
        <v>18.399999999999999</v>
      </c>
      <c r="H6">
        <v>26.1</v>
      </c>
      <c r="I6">
        <v>27.2</v>
      </c>
      <c r="J6">
        <v>25.8</v>
      </c>
      <c r="K6">
        <v>23.4</v>
      </c>
      <c r="L6">
        <v>19.3</v>
      </c>
      <c r="M6">
        <v>16</v>
      </c>
      <c r="N6" s="32">
        <v>12.8</v>
      </c>
      <c r="O6" s="31">
        <v>0.5</v>
      </c>
      <c r="P6">
        <v>0.7</v>
      </c>
      <c r="Q6">
        <v>2.4</v>
      </c>
      <c r="R6">
        <v>5</v>
      </c>
      <c r="S6">
        <v>8.1999999999999993</v>
      </c>
      <c r="T6">
        <v>9.6</v>
      </c>
      <c r="U6">
        <v>17.2</v>
      </c>
      <c r="V6">
        <v>20.100000000000001</v>
      </c>
      <c r="W6">
        <v>22.5</v>
      </c>
      <c r="X6">
        <v>23</v>
      </c>
      <c r="Y6">
        <v>22.5</v>
      </c>
      <c r="Z6">
        <v>21.7</v>
      </c>
      <c r="AA6" s="32">
        <v>20.100000000000001</v>
      </c>
    </row>
    <row r="7" spans="1:27" x14ac:dyDescent="0.35">
      <c r="A7" s="41" t="s">
        <v>90</v>
      </c>
      <c r="B7" s="31">
        <v>0.5</v>
      </c>
      <c r="C7">
        <v>1.8</v>
      </c>
      <c r="D7">
        <v>3.4</v>
      </c>
      <c r="E7">
        <v>6</v>
      </c>
      <c r="F7">
        <v>13.3</v>
      </c>
      <c r="G7">
        <v>18.399999999999999</v>
      </c>
      <c r="H7">
        <v>26.1</v>
      </c>
      <c r="I7">
        <v>27.1</v>
      </c>
      <c r="J7">
        <v>25.2</v>
      </c>
      <c r="K7">
        <v>23.4</v>
      </c>
      <c r="L7">
        <v>19.100000000000001</v>
      </c>
      <c r="M7">
        <v>16</v>
      </c>
      <c r="N7" s="32">
        <v>12.8</v>
      </c>
      <c r="O7" s="31">
        <v>0.5</v>
      </c>
      <c r="P7">
        <v>0.6</v>
      </c>
      <c r="Q7">
        <v>2.1</v>
      </c>
      <c r="R7">
        <v>5</v>
      </c>
      <c r="S7">
        <v>8.1999999999999993</v>
      </c>
      <c r="T7">
        <v>9.6</v>
      </c>
      <c r="U7">
        <v>17.2</v>
      </c>
      <c r="V7">
        <v>20.100000000000001</v>
      </c>
      <c r="W7">
        <v>22.6</v>
      </c>
      <c r="X7">
        <v>22.9</v>
      </c>
      <c r="Y7">
        <v>22.4</v>
      </c>
      <c r="Z7">
        <v>21.6</v>
      </c>
      <c r="AA7" s="32">
        <v>20.2</v>
      </c>
    </row>
    <row r="8" spans="1:27" x14ac:dyDescent="0.35">
      <c r="A8" s="41" t="s">
        <v>91</v>
      </c>
      <c r="B8" s="31">
        <v>0.5</v>
      </c>
      <c r="C8">
        <v>1.7</v>
      </c>
      <c r="D8">
        <v>3.3</v>
      </c>
      <c r="E8">
        <v>6</v>
      </c>
      <c r="F8">
        <v>13.4</v>
      </c>
      <c r="G8">
        <v>18.5</v>
      </c>
      <c r="H8">
        <v>26.1</v>
      </c>
      <c r="I8">
        <v>27.3</v>
      </c>
      <c r="J8">
        <v>25.2</v>
      </c>
      <c r="K8">
        <v>23.2</v>
      </c>
      <c r="L8">
        <v>19</v>
      </c>
      <c r="M8">
        <v>16</v>
      </c>
      <c r="N8" s="32">
        <v>12.8</v>
      </c>
      <c r="O8" s="31">
        <v>0.5</v>
      </c>
      <c r="P8">
        <v>0.6</v>
      </c>
      <c r="Q8">
        <v>2.2000000000000002</v>
      </c>
      <c r="R8">
        <v>5</v>
      </c>
      <c r="S8">
        <v>8.1999999999999993</v>
      </c>
      <c r="T8">
        <v>9.6</v>
      </c>
      <c r="U8">
        <v>17.3</v>
      </c>
      <c r="V8">
        <v>20.100000000000001</v>
      </c>
      <c r="W8">
        <v>22.6</v>
      </c>
      <c r="X8">
        <v>23</v>
      </c>
      <c r="Y8">
        <v>22.4</v>
      </c>
      <c r="Z8">
        <v>21.6</v>
      </c>
      <c r="AA8" s="32">
        <v>20.2</v>
      </c>
    </row>
    <row r="9" spans="1:27" x14ac:dyDescent="0.35">
      <c r="A9" s="41" t="s">
        <v>92</v>
      </c>
      <c r="B9" s="31">
        <v>0.5</v>
      </c>
      <c r="C9">
        <v>1.9</v>
      </c>
      <c r="D9">
        <v>3.3</v>
      </c>
      <c r="E9">
        <v>6</v>
      </c>
      <c r="F9">
        <v>13.3</v>
      </c>
      <c r="G9">
        <v>18.600000000000001</v>
      </c>
      <c r="H9">
        <v>26.3</v>
      </c>
      <c r="I9">
        <v>27.1</v>
      </c>
      <c r="J9">
        <v>25.1</v>
      </c>
      <c r="K9">
        <v>23.3</v>
      </c>
      <c r="L9">
        <v>19.100000000000001</v>
      </c>
      <c r="M9">
        <v>15.9</v>
      </c>
      <c r="N9" s="32">
        <v>12.7</v>
      </c>
      <c r="O9" s="31">
        <v>0.5</v>
      </c>
      <c r="P9">
        <v>0.6</v>
      </c>
      <c r="Q9">
        <v>2.4</v>
      </c>
      <c r="R9">
        <v>5</v>
      </c>
      <c r="S9">
        <v>8.1999999999999993</v>
      </c>
      <c r="T9">
        <v>9.5</v>
      </c>
      <c r="U9">
        <v>17.2</v>
      </c>
      <c r="V9">
        <v>20.2</v>
      </c>
      <c r="W9">
        <v>22.5</v>
      </c>
      <c r="X9">
        <v>22.9</v>
      </c>
      <c r="Y9">
        <v>22.5</v>
      </c>
      <c r="Z9">
        <v>21.6</v>
      </c>
      <c r="AA9" s="32">
        <v>20.2</v>
      </c>
    </row>
    <row r="10" spans="1:27" x14ac:dyDescent="0.35">
      <c r="A10" s="41" t="s">
        <v>93</v>
      </c>
      <c r="B10" s="31">
        <v>0.5</v>
      </c>
      <c r="C10">
        <v>1.9</v>
      </c>
      <c r="D10">
        <v>3.4</v>
      </c>
      <c r="E10">
        <v>6.1</v>
      </c>
      <c r="F10">
        <v>13.2</v>
      </c>
      <c r="G10">
        <v>18.5</v>
      </c>
      <c r="H10">
        <v>26.5</v>
      </c>
      <c r="I10">
        <v>27.3</v>
      </c>
      <c r="J10">
        <v>25.2</v>
      </c>
      <c r="K10">
        <v>23.2</v>
      </c>
      <c r="L10">
        <v>19.100000000000001</v>
      </c>
      <c r="M10">
        <v>15.9</v>
      </c>
      <c r="N10" s="32">
        <v>12.6</v>
      </c>
      <c r="O10" s="31">
        <v>0.5</v>
      </c>
      <c r="P10">
        <v>0.6</v>
      </c>
      <c r="Q10">
        <v>2.2000000000000002</v>
      </c>
      <c r="R10">
        <v>5</v>
      </c>
      <c r="S10">
        <v>8.1999999999999993</v>
      </c>
      <c r="T10">
        <v>9.6999999999999993</v>
      </c>
      <c r="U10">
        <v>17.2</v>
      </c>
      <c r="V10">
        <v>20.100000000000001</v>
      </c>
      <c r="W10">
        <v>22.5</v>
      </c>
      <c r="X10">
        <v>22.9</v>
      </c>
      <c r="Y10">
        <v>22.4</v>
      </c>
      <c r="Z10">
        <v>21.6</v>
      </c>
      <c r="AA10" s="32">
        <v>20.2</v>
      </c>
    </row>
    <row r="11" spans="1:27" x14ac:dyDescent="0.35">
      <c r="A11" s="41" t="s">
        <v>94</v>
      </c>
      <c r="B11" s="31">
        <v>0.5</v>
      </c>
      <c r="C11">
        <v>1.8</v>
      </c>
      <c r="D11">
        <v>3.4</v>
      </c>
      <c r="E11">
        <v>6</v>
      </c>
      <c r="F11">
        <v>13.3</v>
      </c>
      <c r="G11">
        <v>18.5</v>
      </c>
      <c r="H11">
        <v>26.5</v>
      </c>
      <c r="I11">
        <v>27.2</v>
      </c>
      <c r="J11">
        <v>25.2</v>
      </c>
      <c r="K11">
        <v>23.2</v>
      </c>
      <c r="L11">
        <v>19</v>
      </c>
      <c r="M11">
        <v>15.8</v>
      </c>
      <c r="N11" s="32">
        <v>12.6</v>
      </c>
      <c r="O11" s="31">
        <v>0.5</v>
      </c>
      <c r="P11">
        <v>0.5</v>
      </c>
      <c r="Q11">
        <v>2.2999999999999998</v>
      </c>
      <c r="R11">
        <v>5</v>
      </c>
      <c r="S11">
        <v>8.1999999999999993</v>
      </c>
      <c r="T11">
        <v>9.6999999999999993</v>
      </c>
      <c r="U11">
        <v>17.3</v>
      </c>
      <c r="V11">
        <v>20.100000000000001</v>
      </c>
      <c r="W11">
        <v>22.5</v>
      </c>
      <c r="X11">
        <v>22.9</v>
      </c>
      <c r="Y11">
        <v>22.4</v>
      </c>
      <c r="Z11">
        <v>21.6</v>
      </c>
      <c r="AA11" s="32">
        <v>20.3</v>
      </c>
    </row>
    <row r="12" spans="1:27" ht="15" thickBot="1" x14ac:dyDescent="0.4">
      <c r="A12" s="52" t="s">
        <v>95</v>
      </c>
      <c r="B12" s="55">
        <v>0.5</v>
      </c>
      <c r="C12" s="56">
        <v>1.8</v>
      </c>
      <c r="D12" s="56">
        <v>3.4</v>
      </c>
      <c r="E12" s="56">
        <v>6</v>
      </c>
      <c r="F12" s="56">
        <v>13.3</v>
      </c>
      <c r="G12" s="56">
        <v>18.5</v>
      </c>
      <c r="H12" s="56">
        <v>26.7</v>
      </c>
      <c r="I12" s="56">
        <v>27.1</v>
      </c>
      <c r="J12" s="56">
        <v>24.9</v>
      </c>
      <c r="K12" s="56">
        <v>23.2</v>
      </c>
      <c r="L12" s="56">
        <v>19.2</v>
      </c>
      <c r="M12" s="56">
        <v>16</v>
      </c>
      <c r="N12" s="44">
        <v>12.8</v>
      </c>
      <c r="O12" s="55">
        <v>0.5</v>
      </c>
      <c r="P12" s="56">
        <v>0.6</v>
      </c>
      <c r="Q12" s="56">
        <v>3.4</v>
      </c>
      <c r="R12" s="56">
        <v>5</v>
      </c>
      <c r="S12" s="56">
        <v>8.1</v>
      </c>
      <c r="T12" s="56">
        <v>9.6999999999999993</v>
      </c>
      <c r="U12" s="56">
        <v>17.3</v>
      </c>
      <c r="V12" s="56">
        <v>20.100000000000001</v>
      </c>
      <c r="W12" s="56">
        <v>22.4</v>
      </c>
      <c r="X12" s="56">
        <v>23</v>
      </c>
      <c r="Y12" s="56">
        <v>22.4</v>
      </c>
      <c r="Z12" s="56">
        <v>21.6</v>
      </c>
      <c r="AA12" s="44">
        <v>20.3</v>
      </c>
    </row>
    <row r="13" spans="1:27" ht="15" thickBot="1" x14ac:dyDescent="0.4"/>
    <row r="14" spans="1:27" ht="15" thickBot="1" x14ac:dyDescent="0.4">
      <c r="A14" s="66" t="s">
        <v>96</v>
      </c>
      <c r="B14" s="66">
        <v>20.9</v>
      </c>
      <c r="C14" s="71">
        <v>21</v>
      </c>
      <c r="D14" s="71">
        <v>20.9</v>
      </c>
      <c r="E14" s="71">
        <v>21</v>
      </c>
      <c r="F14" s="71">
        <v>20.9</v>
      </c>
      <c r="G14" s="71">
        <v>20.8</v>
      </c>
      <c r="H14" s="71">
        <v>20.8</v>
      </c>
      <c r="I14" s="71">
        <v>20.8</v>
      </c>
      <c r="J14" s="71">
        <v>20.9</v>
      </c>
      <c r="K14" s="71">
        <v>20.9</v>
      </c>
      <c r="L14" s="71">
        <v>20.8</v>
      </c>
      <c r="M14" s="71">
        <v>20.9</v>
      </c>
      <c r="N14" s="71">
        <v>20.8</v>
      </c>
      <c r="O14" s="66">
        <v>21</v>
      </c>
      <c r="P14" s="71">
        <v>21</v>
      </c>
      <c r="Q14" s="71">
        <v>21</v>
      </c>
      <c r="R14" s="71">
        <v>21.1</v>
      </c>
      <c r="S14" s="71">
        <v>21</v>
      </c>
      <c r="T14" s="71">
        <v>21</v>
      </c>
      <c r="U14" s="71">
        <v>21</v>
      </c>
      <c r="V14" s="71">
        <v>21</v>
      </c>
      <c r="W14" s="71">
        <v>21.1</v>
      </c>
      <c r="X14" s="71">
        <v>21</v>
      </c>
      <c r="Y14" s="71">
        <v>20.9</v>
      </c>
      <c r="Z14" s="71">
        <v>21</v>
      </c>
      <c r="AA14" s="72">
        <v>21</v>
      </c>
    </row>
    <row r="15" spans="1:27" x14ac:dyDescent="0.35">
      <c r="A15" s="73" t="s">
        <v>97</v>
      </c>
      <c r="B15" s="77">
        <f>AVERAGE(B14:N14)</f>
        <v>20.876923076923081</v>
      </c>
      <c r="O15" s="77">
        <f>AVERAGE(O14:AA14)</f>
        <v>21.007692307692309</v>
      </c>
    </row>
    <row r="16" spans="1:27" ht="15" thickBot="1" x14ac:dyDescent="0.4">
      <c r="A16" s="76" t="s">
        <v>98</v>
      </c>
      <c r="B16" s="78">
        <f>_xlfn.STDEV.S(B14:AA14)</f>
        <v>9.0213422163564802E-2</v>
      </c>
      <c r="O16" s="78">
        <f>_xlfn.STDEV.S(O14:AA14)</f>
        <v>4.9354811679283156E-2</v>
      </c>
    </row>
  </sheetData>
  <mergeCells count="2">
    <mergeCell ref="B1:N1"/>
    <mergeCell ref="O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3" sqref="A3:A12"/>
    </sheetView>
  </sheetViews>
  <sheetFormatPr baseColWidth="10" defaultRowHeight="14.5" x14ac:dyDescent="0.35"/>
  <cols>
    <col min="1" max="1" width="9.453125" bestFit="1" customWidth="1"/>
    <col min="2" max="27" width="5.36328125" bestFit="1" customWidth="1"/>
  </cols>
  <sheetData>
    <row r="1" spans="1:27" ht="15" thickBot="1" x14ac:dyDescent="0.4">
      <c r="B1" s="60" t="s">
        <v>101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 t="s">
        <v>102</v>
      </c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5"/>
    </row>
    <row r="2" spans="1:27" ht="15" thickBot="1" x14ac:dyDescent="0.4">
      <c r="A2" s="66" t="s">
        <v>85</v>
      </c>
      <c r="B2" s="89">
        <v>180</v>
      </c>
      <c r="C2" s="90">
        <v>190</v>
      </c>
      <c r="D2" s="90">
        <v>200</v>
      </c>
      <c r="E2" s="90">
        <v>210</v>
      </c>
      <c r="F2" s="90">
        <v>220</v>
      </c>
      <c r="G2" s="90">
        <v>230</v>
      </c>
      <c r="H2" s="90">
        <v>240</v>
      </c>
      <c r="I2" s="90">
        <v>250</v>
      </c>
      <c r="J2" s="90">
        <v>260</v>
      </c>
      <c r="K2" s="90">
        <v>270</v>
      </c>
      <c r="L2" s="90">
        <v>280</v>
      </c>
      <c r="M2" s="90">
        <v>290</v>
      </c>
      <c r="N2" s="91">
        <v>300</v>
      </c>
      <c r="O2" s="67">
        <v>180</v>
      </c>
      <c r="P2" s="68">
        <v>190</v>
      </c>
      <c r="Q2" s="68">
        <v>200</v>
      </c>
      <c r="R2" s="68">
        <v>210</v>
      </c>
      <c r="S2" s="68">
        <v>220</v>
      </c>
      <c r="T2" s="68">
        <v>230</v>
      </c>
      <c r="U2" s="68">
        <v>240</v>
      </c>
      <c r="V2" s="68">
        <v>250</v>
      </c>
      <c r="W2" s="68">
        <v>260</v>
      </c>
      <c r="X2" s="68">
        <v>270</v>
      </c>
      <c r="Y2" s="68">
        <v>280</v>
      </c>
      <c r="Z2" s="68">
        <v>290</v>
      </c>
      <c r="AA2" s="69">
        <v>300</v>
      </c>
    </row>
    <row r="3" spans="1:27" x14ac:dyDescent="0.35">
      <c r="A3" s="89" t="s">
        <v>86</v>
      </c>
      <c r="B3" s="80">
        <f>'Frequency Response'!B3/9.8</f>
        <v>5.10204081632653E-2</v>
      </c>
      <c r="C3" s="81">
        <f>'Frequency Response'!C3/9.8</f>
        <v>0.18367346938775508</v>
      </c>
      <c r="D3" s="81">
        <f>'Frequency Response'!D3/9.8</f>
        <v>0.32653061224489793</v>
      </c>
      <c r="E3" s="81">
        <f>'Frequency Response'!E3/9.8</f>
        <v>0.63265306122448972</v>
      </c>
      <c r="F3" s="81">
        <f>'Frequency Response'!F3/9.8</f>
        <v>1.3367346938775508</v>
      </c>
      <c r="G3" s="81">
        <f>'Frequency Response'!G3/9.8</f>
        <v>1.8775510204081629</v>
      </c>
      <c r="H3" s="81">
        <f>'Frequency Response'!H3/9.8</f>
        <v>2.6122448979591835</v>
      </c>
      <c r="I3" s="81">
        <f>'Frequency Response'!I3/9.8</f>
        <v>2.7653061224489797</v>
      </c>
      <c r="J3" s="81">
        <f>'Frequency Response'!J3/9.8</f>
        <v>2.4897959183673466</v>
      </c>
      <c r="K3" s="81">
        <f>'Frequency Response'!K3/9.8</f>
        <v>2.4081632653061225</v>
      </c>
      <c r="L3" s="81">
        <f>'Frequency Response'!L3/9.8</f>
        <v>1.9693877551020407</v>
      </c>
      <c r="M3" s="81">
        <f>'Frequency Response'!M3/9.8</f>
        <v>1.6122448979591837</v>
      </c>
      <c r="N3" s="82">
        <f>'Frequency Response'!N3/9.8</f>
        <v>1.2857142857142856</v>
      </c>
      <c r="O3" s="81">
        <f>'Frequency Response'!O3/9.8</f>
        <v>5.10204081632653E-2</v>
      </c>
      <c r="P3" s="81">
        <f>'Frequency Response'!P3/9.8</f>
        <v>6.1224489795918359E-2</v>
      </c>
      <c r="Q3" s="81">
        <f>'Frequency Response'!Q3/9.8</f>
        <v>0.24489795918367344</v>
      </c>
      <c r="R3" s="81">
        <f>'Frequency Response'!R3/9.8</f>
        <v>0.48979591836734687</v>
      </c>
      <c r="S3" s="81">
        <f>'Frequency Response'!S3/9.8</f>
        <v>0.84693877551020413</v>
      </c>
      <c r="T3" s="81">
        <f>'Frequency Response'!T3/9.8</f>
        <v>0.97959183673469374</v>
      </c>
      <c r="U3" s="81">
        <f>'Frequency Response'!U3/9.8</f>
        <v>1.7346938775510203</v>
      </c>
      <c r="V3" s="81">
        <f>'Frequency Response'!V3/9.8</f>
        <v>2.0612244897959182</v>
      </c>
      <c r="W3" s="81">
        <f>'Frequency Response'!W3/9.8</f>
        <v>2.2857142857142856</v>
      </c>
      <c r="X3" s="81">
        <f>'Frequency Response'!X3/9.8</f>
        <v>2.3469387755102038</v>
      </c>
      <c r="Y3" s="81">
        <f>'Frequency Response'!Y3/9.8</f>
        <v>2.2959183673469385</v>
      </c>
      <c r="Z3" s="81">
        <f>'Frequency Response'!Z3/9.8</f>
        <v>2.214285714285714</v>
      </c>
      <c r="AA3" s="82">
        <f>'Frequency Response'!AA3/9.8</f>
        <v>2.0510204081632653</v>
      </c>
    </row>
    <row r="4" spans="1:27" x14ac:dyDescent="0.35">
      <c r="A4" s="92" t="s">
        <v>87</v>
      </c>
      <c r="B4" s="83">
        <f>'Frequency Response'!B4/9.8</f>
        <v>5.10204081632653E-2</v>
      </c>
      <c r="C4" s="84">
        <f>'Frequency Response'!C4/9.8</f>
        <v>0.17346938775510201</v>
      </c>
      <c r="D4" s="84">
        <f>'Frequency Response'!D4/9.8</f>
        <v>0.32653061224489793</v>
      </c>
      <c r="E4" s="84">
        <f>'Frequency Response'!E4/9.8</f>
        <v>0.61224489795918358</v>
      </c>
      <c r="F4" s="84">
        <f>'Frequency Response'!F4/9.8</f>
        <v>1.3367346938775508</v>
      </c>
      <c r="G4" s="84">
        <f>'Frequency Response'!G4/9.8</f>
        <v>1.8775510204081629</v>
      </c>
      <c r="H4" s="84">
        <f>'Frequency Response'!H4/9.8</f>
        <v>2.6224489795918364</v>
      </c>
      <c r="I4" s="84">
        <f>'Frequency Response'!I4/9.8</f>
        <v>2.7653061224489797</v>
      </c>
      <c r="J4" s="84">
        <f>'Frequency Response'!J4/9.8</f>
        <v>2.5918367346938771</v>
      </c>
      <c r="K4" s="84">
        <f>'Frequency Response'!K4/9.8</f>
        <v>2.4081632653061225</v>
      </c>
      <c r="L4" s="84">
        <f>'Frequency Response'!L4/9.8</f>
        <v>1.9693877551020407</v>
      </c>
      <c r="M4" s="84">
        <f>'Frequency Response'!M4/9.8</f>
        <v>1.6224489795918366</v>
      </c>
      <c r="N4" s="85">
        <f>'Frequency Response'!N4/9.8</f>
        <v>1.3061224489795917</v>
      </c>
      <c r="O4" s="84">
        <f>'Frequency Response'!O4/9.8</f>
        <v>5.10204081632653E-2</v>
      </c>
      <c r="P4" s="84">
        <f>'Frequency Response'!P4/9.8</f>
        <v>7.1428571428571425E-2</v>
      </c>
      <c r="Q4" s="84">
        <f>'Frequency Response'!Q4/9.8</f>
        <v>0.24489795918367344</v>
      </c>
      <c r="R4" s="84">
        <f>'Frequency Response'!R4/9.8</f>
        <v>0.5</v>
      </c>
      <c r="S4" s="84">
        <f>'Frequency Response'!S4/9.8</f>
        <v>0.83673469387755084</v>
      </c>
      <c r="T4" s="84">
        <f>'Frequency Response'!T4/9.8</f>
        <v>0.97959183673469374</v>
      </c>
      <c r="U4" s="84">
        <f>'Frequency Response'!U4/9.8</f>
        <v>1.7448979591836735</v>
      </c>
      <c r="V4" s="84">
        <f>'Frequency Response'!V4/9.8</f>
        <v>2.0816326530612241</v>
      </c>
      <c r="W4" s="84">
        <f>'Frequency Response'!W4/9.8</f>
        <v>2.2959183673469385</v>
      </c>
      <c r="X4" s="84">
        <f>'Frequency Response'!X4/9.8</f>
        <v>2.3469387755102038</v>
      </c>
      <c r="Y4" s="84">
        <f>'Frequency Response'!Y4/9.8</f>
        <v>2.2959183673469385</v>
      </c>
      <c r="Z4" s="84">
        <f>'Frequency Response'!Z4/9.8</f>
        <v>2.214285714285714</v>
      </c>
      <c r="AA4" s="85">
        <f>'Frequency Response'!AA4/9.8</f>
        <v>2.0408163265306123</v>
      </c>
    </row>
    <row r="5" spans="1:27" x14ac:dyDescent="0.35">
      <c r="A5" s="92" t="s">
        <v>88</v>
      </c>
      <c r="B5" s="83">
        <f>'Frequency Response'!B5/9.8</f>
        <v>6.1224489795918359E-2</v>
      </c>
      <c r="C5" s="84">
        <f>'Frequency Response'!C5/9.8</f>
        <v>0.17346938775510201</v>
      </c>
      <c r="D5" s="84">
        <f>'Frequency Response'!D5/9.8</f>
        <v>0.32653061224489793</v>
      </c>
      <c r="E5" s="84">
        <f>'Frequency Response'!E5/9.8</f>
        <v>0.62244897959183665</v>
      </c>
      <c r="F5" s="84">
        <f>'Frequency Response'!F5/9.8</f>
        <v>1.3469387755102038</v>
      </c>
      <c r="G5" s="84">
        <f>'Frequency Response'!G5/9.8</f>
        <v>1.8775510204081629</v>
      </c>
      <c r="H5" s="84">
        <f>'Frequency Response'!H5/9.8</f>
        <v>2.6224489795918364</v>
      </c>
      <c r="I5" s="84">
        <f>'Frequency Response'!I5/9.8</f>
        <v>2.7653061224489797</v>
      </c>
      <c r="J5" s="84">
        <f>'Frequency Response'!J5/9.8</f>
        <v>2.6122448979591835</v>
      </c>
      <c r="K5" s="84">
        <f>'Frequency Response'!K5/9.8</f>
        <v>2.3979591836734691</v>
      </c>
      <c r="L5" s="84">
        <f>'Frequency Response'!L5/9.8</f>
        <v>1.9693877551020407</v>
      </c>
      <c r="M5" s="84">
        <f>'Frequency Response'!M5/9.8</f>
        <v>1.6326530612244896</v>
      </c>
      <c r="N5" s="85">
        <f>'Frequency Response'!N5/9.8</f>
        <v>1.3061224489795917</v>
      </c>
      <c r="O5" s="84">
        <f>'Frequency Response'!O5/9.8</f>
        <v>5.10204081632653E-2</v>
      </c>
      <c r="P5" s="84">
        <f>'Frequency Response'!P5/9.8</f>
        <v>7.1428571428571425E-2</v>
      </c>
      <c r="Q5" s="84">
        <f>'Frequency Response'!Q5/9.8</f>
        <v>0.24489795918367344</v>
      </c>
      <c r="R5" s="84">
        <f>'Frequency Response'!R5/9.8</f>
        <v>0.5</v>
      </c>
      <c r="S5" s="84">
        <f>'Frequency Response'!S5/9.8</f>
        <v>0.83673469387755084</v>
      </c>
      <c r="T5" s="84">
        <f>'Frequency Response'!T5/9.8</f>
        <v>0.97959183673469374</v>
      </c>
      <c r="U5" s="84">
        <f>'Frequency Response'!U5/9.8</f>
        <v>1.7551020408163263</v>
      </c>
      <c r="V5" s="84">
        <f>'Frequency Response'!V5/9.8</f>
        <v>2.0714285714285712</v>
      </c>
      <c r="W5" s="84">
        <f>'Frequency Response'!W5/9.8</f>
        <v>2.2959183673469385</v>
      </c>
      <c r="X5" s="84">
        <f>'Frequency Response'!X5/9.8</f>
        <v>2.3469387755102038</v>
      </c>
      <c r="Y5" s="84">
        <f>'Frequency Response'!Y5/9.8</f>
        <v>2.2959183673469385</v>
      </c>
      <c r="Z5" s="84">
        <f>'Frequency Response'!Z5/9.8</f>
        <v>2.214285714285714</v>
      </c>
      <c r="AA5" s="85">
        <f>'Frequency Response'!AA5/9.8</f>
        <v>2.0510204081632653</v>
      </c>
    </row>
    <row r="6" spans="1:27" x14ac:dyDescent="0.35">
      <c r="A6" s="92" t="s">
        <v>89</v>
      </c>
      <c r="B6" s="83">
        <f>'Frequency Response'!B6/9.8</f>
        <v>6.1224489795918359E-2</v>
      </c>
      <c r="C6" s="84">
        <f>'Frequency Response'!C6/9.8</f>
        <v>0.16326530612244897</v>
      </c>
      <c r="D6" s="84">
        <f>'Frequency Response'!D6/9.8</f>
        <v>0.34693877551020402</v>
      </c>
      <c r="E6" s="84">
        <f>'Frequency Response'!E6/9.8</f>
        <v>0.61224489795918358</v>
      </c>
      <c r="F6" s="84">
        <f>'Frequency Response'!F6/9.8</f>
        <v>1.3571428571428572</v>
      </c>
      <c r="G6" s="84">
        <f>'Frequency Response'!G6/9.8</f>
        <v>1.8775510204081629</v>
      </c>
      <c r="H6" s="84">
        <f>'Frequency Response'!H6/9.8</f>
        <v>2.6632653061224487</v>
      </c>
      <c r="I6" s="84">
        <f>'Frequency Response'!I6/9.8</f>
        <v>2.7755102040816322</v>
      </c>
      <c r="J6" s="84">
        <f>'Frequency Response'!J6/9.8</f>
        <v>2.6326530612244898</v>
      </c>
      <c r="K6" s="84">
        <f>'Frequency Response'!K6/9.8</f>
        <v>2.3877551020408161</v>
      </c>
      <c r="L6" s="84">
        <f>'Frequency Response'!L6/9.8</f>
        <v>1.9693877551020407</v>
      </c>
      <c r="M6" s="84">
        <f>'Frequency Response'!M6/9.8</f>
        <v>1.6326530612244896</v>
      </c>
      <c r="N6" s="85">
        <f>'Frequency Response'!N6/9.8</f>
        <v>1.3061224489795917</v>
      </c>
      <c r="O6" s="84">
        <f>'Frequency Response'!O6/9.8</f>
        <v>5.10204081632653E-2</v>
      </c>
      <c r="P6" s="84">
        <f>'Frequency Response'!P6/9.8</f>
        <v>7.1428571428571425E-2</v>
      </c>
      <c r="Q6" s="84">
        <f>'Frequency Response'!Q6/9.8</f>
        <v>0.24489795918367344</v>
      </c>
      <c r="R6" s="84">
        <f>'Frequency Response'!R6/9.8</f>
        <v>0.51020408163265307</v>
      </c>
      <c r="S6" s="84">
        <f>'Frequency Response'!S6/9.8</f>
        <v>0.83673469387755084</v>
      </c>
      <c r="T6" s="84">
        <f>'Frequency Response'!T6/9.8</f>
        <v>0.97959183673469374</v>
      </c>
      <c r="U6" s="84">
        <f>'Frequency Response'!U6/9.8</f>
        <v>1.7551020408163263</v>
      </c>
      <c r="V6" s="84">
        <f>'Frequency Response'!V6/9.8</f>
        <v>2.0510204081632653</v>
      </c>
      <c r="W6" s="84">
        <f>'Frequency Response'!W6/9.8</f>
        <v>2.2959183673469385</v>
      </c>
      <c r="X6" s="84">
        <f>'Frequency Response'!X6/9.8</f>
        <v>2.3469387755102038</v>
      </c>
      <c r="Y6" s="84">
        <f>'Frequency Response'!Y6/9.8</f>
        <v>2.2959183673469385</v>
      </c>
      <c r="Z6" s="84">
        <f>'Frequency Response'!Z6/9.8</f>
        <v>2.214285714285714</v>
      </c>
      <c r="AA6" s="85">
        <f>'Frequency Response'!AA6/9.8</f>
        <v>2.0510204081632653</v>
      </c>
    </row>
    <row r="7" spans="1:27" x14ac:dyDescent="0.35">
      <c r="A7" s="92" t="s">
        <v>90</v>
      </c>
      <c r="B7" s="83">
        <f>'Frequency Response'!B7/9.8</f>
        <v>5.10204081632653E-2</v>
      </c>
      <c r="C7" s="84">
        <f>'Frequency Response'!C7/9.8</f>
        <v>0.18367346938775508</v>
      </c>
      <c r="D7" s="84">
        <f>'Frequency Response'!D7/9.8</f>
        <v>0.34693877551020402</v>
      </c>
      <c r="E7" s="84">
        <f>'Frequency Response'!E7/9.8</f>
        <v>0.61224489795918358</v>
      </c>
      <c r="F7" s="84">
        <f>'Frequency Response'!F7/9.8</f>
        <v>1.3571428571428572</v>
      </c>
      <c r="G7" s="84">
        <f>'Frequency Response'!G7/9.8</f>
        <v>1.8775510204081629</v>
      </c>
      <c r="H7" s="84">
        <f>'Frequency Response'!H7/9.8</f>
        <v>2.6632653061224487</v>
      </c>
      <c r="I7" s="84">
        <f>'Frequency Response'!I7/9.8</f>
        <v>2.7653061224489797</v>
      </c>
      <c r="J7" s="84">
        <f>'Frequency Response'!J7/9.8</f>
        <v>2.5714285714285712</v>
      </c>
      <c r="K7" s="84">
        <f>'Frequency Response'!K7/9.8</f>
        <v>2.3877551020408161</v>
      </c>
      <c r="L7" s="84">
        <f>'Frequency Response'!L7/9.8</f>
        <v>1.9489795918367347</v>
      </c>
      <c r="M7" s="84">
        <f>'Frequency Response'!M7/9.8</f>
        <v>1.6326530612244896</v>
      </c>
      <c r="N7" s="85">
        <f>'Frequency Response'!N7/9.8</f>
        <v>1.3061224489795917</v>
      </c>
      <c r="O7" s="84">
        <f>'Frequency Response'!O7/9.8</f>
        <v>5.10204081632653E-2</v>
      </c>
      <c r="P7" s="84">
        <f>'Frequency Response'!P7/9.8</f>
        <v>6.1224489795918359E-2</v>
      </c>
      <c r="Q7" s="84">
        <f>'Frequency Response'!Q7/9.8</f>
        <v>0.21428571428571427</v>
      </c>
      <c r="R7" s="84">
        <f>'Frequency Response'!R7/9.8</f>
        <v>0.51020408163265307</v>
      </c>
      <c r="S7" s="84">
        <f>'Frequency Response'!S7/9.8</f>
        <v>0.83673469387755084</v>
      </c>
      <c r="T7" s="84">
        <f>'Frequency Response'!T7/9.8</f>
        <v>0.97959183673469374</v>
      </c>
      <c r="U7" s="84">
        <f>'Frequency Response'!U7/9.8</f>
        <v>1.7551020408163263</v>
      </c>
      <c r="V7" s="84">
        <f>'Frequency Response'!V7/9.8</f>
        <v>2.0510204081632653</v>
      </c>
      <c r="W7" s="84">
        <f>'Frequency Response'!W7/9.8</f>
        <v>2.306122448979592</v>
      </c>
      <c r="X7" s="84">
        <f>'Frequency Response'!X7/9.8</f>
        <v>2.3367346938775508</v>
      </c>
      <c r="Y7" s="84">
        <f>'Frequency Response'!Y7/9.8</f>
        <v>2.2857142857142856</v>
      </c>
      <c r="Z7" s="84">
        <f>'Frequency Response'!Z7/9.8</f>
        <v>2.204081632653061</v>
      </c>
      <c r="AA7" s="85">
        <f>'Frequency Response'!AA7/9.8</f>
        <v>2.0612244897959182</v>
      </c>
    </row>
    <row r="8" spans="1:27" x14ac:dyDescent="0.35">
      <c r="A8" s="92" t="s">
        <v>91</v>
      </c>
      <c r="B8" s="83">
        <f>'Frequency Response'!B8/9.8</f>
        <v>5.10204081632653E-2</v>
      </c>
      <c r="C8" s="84">
        <f>'Frequency Response'!C8/9.8</f>
        <v>0.17346938775510201</v>
      </c>
      <c r="D8" s="84">
        <f>'Frequency Response'!D8/9.8</f>
        <v>0.33673469387755095</v>
      </c>
      <c r="E8" s="84">
        <f>'Frequency Response'!E8/9.8</f>
        <v>0.61224489795918358</v>
      </c>
      <c r="F8" s="84">
        <f>'Frequency Response'!F8/9.8</f>
        <v>1.3673469387755102</v>
      </c>
      <c r="G8" s="84">
        <f>'Frequency Response'!G8/9.8</f>
        <v>1.8877551020408161</v>
      </c>
      <c r="H8" s="84">
        <f>'Frequency Response'!H8/9.8</f>
        <v>2.6632653061224487</v>
      </c>
      <c r="I8" s="84">
        <f>'Frequency Response'!I8/9.8</f>
        <v>2.7857142857142856</v>
      </c>
      <c r="J8" s="84">
        <f>'Frequency Response'!J8/9.8</f>
        <v>2.5714285714285712</v>
      </c>
      <c r="K8" s="84">
        <f>'Frequency Response'!K8/9.8</f>
        <v>2.3673469387755102</v>
      </c>
      <c r="L8" s="84">
        <f>'Frequency Response'!L8/9.8</f>
        <v>1.9387755102040816</v>
      </c>
      <c r="M8" s="84">
        <f>'Frequency Response'!M8/9.8</f>
        <v>1.6326530612244896</v>
      </c>
      <c r="N8" s="85">
        <f>'Frequency Response'!N8/9.8</f>
        <v>1.3061224489795917</v>
      </c>
      <c r="O8" s="84">
        <f>'Frequency Response'!O8/9.8</f>
        <v>5.10204081632653E-2</v>
      </c>
      <c r="P8" s="84">
        <f>'Frequency Response'!P8/9.8</f>
        <v>6.1224489795918359E-2</v>
      </c>
      <c r="Q8" s="84">
        <f>'Frequency Response'!Q8/9.8</f>
        <v>0.22448979591836735</v>
      </c>
      <c r="R8" s="84">
        <f>'Frequency Response'!R8/9.8</f>
        <v>0.51020408163265307</v>
      </c>
      <c r="S8" s="84">
        <f>'Frequency Response'!S8/9.8</f>
        <v>0.83673469387755084</v>
      </c>
      <c r="T8" s="84">
        <f>'Frequency Response'!T8/9.8</f>
        <v>0.97959183673469374</v>
      </c>
      <c r="U8" s="84">
        <f>'Frequency Response'!U8/9.8</f>
        <v>1.7653061224489794</v>
      </c>
      <c r="V8" s="84">
        <f>'Frequency Response'!V8/9.8</f>
        <v>2.0510204081632653</v>
      </c>
      <c r="W8" s="84">
        <f>'Frequency Response'!W8/9.8</f>
        <v>2.306122448979592</v>
      </c>
      <c r="X8" s="84">
        <f>'Frequency Response'!X8/9.8</f>
        <v>2.3469387755102038</v>
      </c>
      <c r="Y8" s="84">
        <f>'Frequency Response'!Y8/9.8</f>
        <v>2.2857142857142856</v>
      </c>
      <c r="Z8" s="84">
        <f>'Frequency Response'!Z8/9.8</f>
        <v>2.204081632653061</v>
      </c>
      <c r="AA8" s="85">
        <f>'Frequency Response'!AA8/9.8</f>
        <v>2.0612244897959182</v>
      </c>
    </row>
    <row r="9" spans="1:27" x14ac:dyDescent="0.35">
      <c r="A9" s="92" t="s">
        <v>92</v>
      </c>
      <c r="B9" s="83">
        <f>'Frequency Response'!B9/9.8</f>
        <v>5.10204081632653E-2</v>
      </c>
      <c r="C9" s="84">
        <f>'Frequency Response'!C9/9.8</f>
        <v>0.19387755102040813</v>
      </c>
      <c r="D9" s="84">
        <f>'Frequency Response'!D9/9.8</f>
        <v>0.33673469387755095</v>
      </c>
      <c r="E9" s="84">
        <f>'Frequency Response'!E9/9.8</f>
        <v>0.61224489795918358</v>
      </c>
      <c r="F9" s="84">
        <f>'Frequency Response'!F9/9.8</f>
        <v>1.3571428571428572</v>
      </c>
      <c r="G9" s="84">
        <f>'Frequency Response'!G9/9.8</f>
        <v>1.8979591836734695</v>
      </c>
      <c r="H9" s="84">
        <f>'Frequency Response'!H9/9.8</f>
        <v>2.6836734693877551</v>
      </c>
      <c r="I9" s="84">
        <f>'Frequency Response'!I9/9.8</f>
        <v>2.7653061224489797</v>
      </c>
      <c r="J9" s="84">
        <f>'Frequency Response'!J9/9.8</f>
        <v>2.5612244897959182</v>
      </c>
      <c r="K9" s="84">
        <f>'Frequency Response'!K9/9.8</f>
        <v>2.3775510204081631</v>
      </c>
      <c r="L9" s="84">
        <f>'Frequency Response'!L9/9.8</f>
        <v>1.9489795918367347</v>
      </c>
      <c r="M9" s="84">
        <f>'Frequency Response'!M9/9.8</f>
        <v>1.6224489795918366</v>
      </c>
      <c r="N9" s="85">
        <f>'Frequency Response'!N9/9.8</f>
        <v>1.2959183673469385</v>
      </c>
      <c r="O9" s="84">
        <f>'Frequency Response'!O9/9.8</f>
        <v>5.10204081632653E-2</v>
      </c>
      <c r="P9" s="84">
        <f>'Frequency Response'!P9/9.8</f>
        <v>6.1224489795918359E-2</v>
      </c>
      <c r="Q9" s="84">
        <f>'Frequency Response'!Q9/9.8</f>
        <v>0.24489795918367344</v>
      </c>
      <c r="R9" s="84">
        <f>'Frequency Response'!R9/9.8</f>
        <v>0.51020408163265307</v>
      </c>
      <c r="S9" s="84">
        <f>'Frequency Response'!S9/9.8</f>
        <v>0.83673469387755084</v>
      </c>
      <c r="T9" s="84">
        <f>'Frequency Response'!T9/9.8</f>
        <v>0.96938775510204078</v>
      </c>
      <c r="U9" s="84">
        <f>'Frequency Response'!U9/9.8</f>
        <v>1.7551020408163263</v>
      </c>
      <c r="V9" s="84">
        <f>'Frequency Response'!V9/9.8</f>
        <v>2.0612244897959182</v>
      </c>
      <c r="W9" s="84">
        <f>'Frequency Response'!W9/9.8</f>
        <v>2.2959183673469385</v>
      </c>
      <c r="X9" s="84">
        <f>'Frequency Response'!X9/9.8</f>
        <v>2.3367346938775508</v>
      </c>
      <c r="Y9" s="84">
        <f>'Frequency Response'!Y9/9.8</f>
        <v>2.2959183673469385</v>
      </c>
      <c r="Z9" s="84">
        <f>'Frequency Response'!Z9/9.8</f>
        <v>2.204081632653061</v>
      </c>
      <c r="AA9" s="85">
        <f>'Frequency Response'!AA9/9.8</f>
        <v>2.0612244897959182</v>
      </c>
    </row>
    <row r="10" spans="1:27" x14ac:dyDescent="0.35">
      <c r="A10" s="92" t="s">
        <v>93</v>
      </c>
      <c r="B10" s="83">
        <f>'Frequency Response'!B10/9.8</f>
        <v>5.10204081632653E-2</v>
      </c>
      <c r="C10" s="84">
        <f>'Frequency Response'!C10/9.8</f>
        <v>0.19387755102040813</v>
      </c>
      <c r="D10" s="84">
        <f>'Frequency Response'!D10/9.8</f>
        <v>0.34693877551020402</v>
      </c>
      <c r="E10" s="84">
        <f>'Frequency Response'!E10/9.8</f>
        <v>0.62244897959183665</v>
      </c>
      <c r="F10" s="84">
        <f>'Frequency Response'!F10/9.8</f>
        <v>1.3469387755102038</v>
      </c>
      <c r="G10" s="84">
        <f>'Frequency Response'!G10/9.8</f>
        <v>1.8877551020408161</v>
      </c>
      <c r="H10" s="84">
        <f>'Frequency Response'!H10/9.8</f>
        <v>2.704081632653061</v>
      </c>
      <c r="I10" s="84">
        <f>'Frequency Response'!I10/9.8</f>
        <v>2.7857142857142856</v>
      </c>
      <c r="J10" s="84">
        <f>'Frequency Response'!J10/9.8</f>
        <v>2.5714285714285712</v>
      </c>
      <c r="K10" s="84">
        <f>'Frequency Response'!K10/9.8</f>
        <v>2.3673469387755102</v>
      </c>
      <c r="L10" s="84">
        <f>'Frequency Response'!L10/9.8</f>
        <v>1.9489795918367347</v>
      </c>
      <c r="M10" s="84">
        <f>'Frequency Response'!M10/9.8</f>
        <v>1.6224489795918366</v>
      </c>
      <c r="N10" s="85">
        <f>'Frequency Response'!N10/9.8</f>
        <v>1.2857142857142856</v>
      </c>
      <c r="O10" s="84">
        <f>'Frequency Response'!O10/9.8</f>
        <v>5.10204081632653E-2</v>
      </c>
      <c r="P10" s="84">
        <f>'Frequency Response'!P10/9.8</f>
        <v>6.1224489795918359E-2</v>
      </c>
      <c r="Q10" s="84">
        <f>'Frequency Response'!Q10/9.8</f>
        <v>0.22448979591836735</v>
      </c>
      <c r="R10" s="84">
        <f>'Frequency Response'!R10/9.8</f>
        <v>0.51020408163265307</v>
      </c>
      <c r="S10" s="84">
        <f>'Frequency Response'!S10/9.8</f>
        <v>0.83673469387755084</v>
      </c>
      <c r="T10" s="84">
        <f>'Frequency Response'!T10/9.8</f>
        <v>0.98979591836734682</v>
      </c>
      <c r="U10" s="84">
        <f>'Frequency Response'!U10/9.8</f>
        <v>1.7551020408163263</v>
      </c>
      <c r="V10" s="84">
        <f>'Frequency Response'!V10/9.8</f>
        <v>2.0510204081632653</v>
      </c>
      <c r="W10" s="84">
        <f>'Frequency Response'!W10/9.8</f>
        <v>2.2959183673469385</v>
      </c>
      <c r="X10" s="84">
        <f>'Frequency Response'!X10/9.8</f>
        <v>2.3367346938775508</v>
      </c>
      <c r="Y10" s="84">
        <f>'Frequency Response'!Y10/9.8</f>
        <v>2.2857142857142856</v>
      </c>
      <c r="Z10" s="84">
        <f>'Frequency Response'!Z10/9.8</f>
        <v>2.204081632653061</v>
      </c>
      <c r="AA10" s="85">
        <f>'Frequency Response'!AA10/9.8</f>
        <v>2.0612244897959182</v>
      </c>
    </row>
    <row r="11" spans="1:27" x14ac:dyDescent="0.35">
      <c r="A11" s="92" t="s">
        <v>94</v>
      </c>
      <c r="B11" s="83">
        <f>'Frequency Response'!B11/9.8</f>
        <v>5.10204081632653E-2</v>
      </c>
      <c r="C11" s="84">
        <f>'Frequency Response'!C11/9.8</f>
        <v>0.18367346938775508</v>
      </c>
      <c r="D11" s="84">
        <f>'Frequency Response'!D11/9.8</f>
        <v>0.34693877551020402</v>
      </c>
      <c r="E11" s="84">
        <f>'Frequency Response'!E11/9.8</f>
        <v>0.61224489795918358</v>
      </c>
      <c r="F11" s="84">
        <f>'Frequency Response'!F11/9.8</f>
        <v>1.3571428571428572</v>
      </c>
      <c r="G11" s="84">
        <f>'Frequency Response'!G11/9.8</f>
        <v>1.8877551020408161</v>
      </c>
      <c r="H11" s="84">
        <f>'Frequency Response'!H11/9.8</f>
        <v>2.704081632653061</v>
      </c>
      <c r="I11" s="84">
        <f>'Frequency Response'!I11/9.8</f>
        <v>2.7755102040816322</v>
      </c>
      <c r="J11" s="84">
        <f>'Frequency Response'!J11/9.8</f>
        <v>2.5714285714285712</v>
      </c>
      <c r="K11" s="84">
        <f>'Frequency Response'!K11/9.8</f>
        <v>2.3673469387755102</v>
      </c>
      <c r="L11" s="84">
        <f>'Frequency Response'!L11/9.8</f>
        <v>1.9387755102040816</v>
      </c>
      <c r="M11" s="84">
        <f>'Frequency Response'!M11/9.8</f>
        <v>1.6122448979591837</v>
      </c>
      <c r="N11" s="85">
        <f>'Frequency Response'!N11/9.8</f>
        <v>1.2857142857142856</v>
      </c>
      <c r="O11" s="84">
        <f>'Frequency Response'!O11/9.8</f>
        <v>5.10204081632653E-2</v>
      </c>
      <c r="P11" s="84">
        <f>'Frequency Response'!P11/9.8</f>
        <v>5.10204081632653E-2</v>
      </c>
      <c r="Q11" s="84">
        <f>'Frequency Response'!Q11/9.8</f>
        <v>0.23469387755102036</v>
      </c>
      <c r="R11" s="84">
        <f>'Frequency Response'!R11/9.8</f>
        <v>0.51020408163265307</v>
      </c>
      <c r="S11" s="84">
        <f>'Frequency Response'!S11/9.8</f>
        <v>0.83673469387755084</v>
      </c>
      <c r="T11" s="84">
        <f>'Frequency Response'!T11/9.8</f>
        <v>0.98979591836734682</v>
      </c>
      <c r="U11" s="84">
        <f>'Frequency Response'!U11/9.8</f>
        <v>1.7653061224489794</v>
      </c>
      <c r="V11" s="84">
        <f>'Frequency Response'!V11/9.8</f>
        <v>2.0510204081632653</v>
      </c>
      <c r="W11" s="84">
        <f>'Frequency Response'!W11/9.8</f>
        <v>2.2959183673469385</v>
      </c>
      <c r="X11" s="84">
        <f>'Frequency Response'!X11/9.8</f>
        <v>2.3367346938775508</v>
      </c>
      <c r="Y11" s="84">
        <f>'Frequency Response'!Y11/9.8</f>
        <v>2.2857142857142856</v>
      </c>
      <c r="Z11" s="84">
        <f>'Frequency Response'!Z11/9.8</f>
        <v>2.204081632653061</v>
      </c>
      <c r="AA11" s="85">
        <f>'Frequency Response'!AA11/9.8</f>
        <v>2.0714285714285712</v>
      </c>
    </row>
    <row r="12" spans="1:27" ht="15" thickBot="1" x14ac:dyDescent="0.4">
      <c r="A12" s="93" t="s">
        <v>95</v>
      </c>
      <c r="B12" s="86">
        <f>'Frequency Response'!B12/9.8</f>
        <v>5.10204081632653E-2</v>
      </c>
      <c r="C12" s="87">
        <f>'Frequency Response'!C12/9.8</f>
        <v>0.18367346938775508</v>
      </c>
      <c r="D12" s="87">
        <f>'Frequency Response'!D12/9.8</f>
        <v>0.34693877551020402</v>
      </c>
      <c r="E12" s="87">
        <f>'Frequency Response'!E12/9.8</f>
        <v>0.61224489795918358</v>
      </c>
      <c r="F12" s="87">
        <f>'Frequency Response'!F12/9.8</f>
        <v>1.3571428571428572</v>
      </c>
      <c r="G12" s="87">
        <f>'Frequency Response'!G12/9.8</f>
        <v>1.8877551020408161</v>
      </c>
      <c r="H12" s="87">
        <f>'Frequency Response'!H12/9.8</f>
        <v>2.7244897959183669</v>
      </c>
      <c r="I12" s="87">
        <f>'Frequency Response'!I12/9.8</f>
        <v>2.7653061224489797</v>
      </c>
      <c r="J12" s="87">
        <f>'Frequency Response'!J12/9.8</f>
        <v>2.5408163265306118</v>
      </c>
      <c r="K12" s="87">
        <f>'Frequency Response'!K12/9.8</f>
        <v>2.3673469387755102</v>
      </c>
      <c r="L12" s="87">
        <f>'Frequency Response'!L12/9.8</f>
        <v>1.9591836734693875</v>
      </c>
      <c r="M12" s="87">
        <f>'Frequency Response'!M12/9.8</f>
        <v>1.6326530612244896</v>
      </c>
      <c r="N12" s="88">
        <f>'Frequency Response'!N12/9.8</f>
        <v>1.3061224489795917</v>
      </c>
      <c r="O12" s="87">
        <f>'Frequency Response'!O12/9.8</f>
        <v>5.10204081632653E-2</v>
      </c>
      <c r="P12" s="87">
        <f>'Frequency Response'!P12/9.8</f>
        <v>6.1224489795918359E-2</v>
      </c>
      <c r="Q12" s="87">
        <f>'Frequency Response'!Q12/9.8</f>
        <v>0.34693877551020402</v>
      </c>
      <c r="R12" s="87">
        <f>'Frequency Response'!R12/9.8</f>
        <v>0.51020408163265307</v>
      </c>
      <c r="S12" s="87">
        <f>'Frequency Response'!S12/9.8</f>
        <v>0.82653061224489788</v>
      </c>
      <c r="T12" s="87">
        <f>'Frequency Response'!T12/9.8</f>
        <v>0.98979591836734682</v>
      </c>
      <c r="U12" s="87">
        <f>'Frequency Response'!U12/9.8</f>
        <v>1.7653061224489794</v>
      </c>
      <c r="V12" s="87">
        <f>'Frequency Response'!V12/9.8</f>
        <v>2.0510204081632653</v>
      </c>
      <c r="W12" s="87">
        <f>'Frequency Response'!W12/9.8</f>
        <v>2.2857142857142856</v>
      </c>
      <c r="X12" s="87">
        <f>'Frequency Response'!X12/9.8</f>
        <v>2.3469387755102038</v>
      </c>
      <c r="Y12" s="87">
        <f>'Frequency Response'!Y12/9.8</f>
        <v>2.2857142857142856</v>
      </c>
      <c r="Z12" s="87">
        <f>'Frequency Response'!Z12/9.8</f>
        <v>2.204081632653061</v>
      </c>
      <c r="AA12" s="88">
        <f>'Frequency Response'!AA12/9.8</f>
        <v>2.0714285714285712</v>
      </c>
    </row>
    <row r="13" spans="1:27" x14ac:dyDescent="0.35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AOM_LOC_COM</vt:lpstr>
      <vt:lpstr>Frequency Response</vt:lpstr>
      <vt:lpstr>Frequency Response (g)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Byron Paul Remache Vinueza</cp:lastModifiedBy>
  <dcterms:created xsi:type="dcterms:W3CDTF">2023-05-24T15:31:36Z</dcterms:created>
  <dcterms:modified xsi:type="dcterms:W3CDTF">2023-05-24T15:42:49Z</dcterms:modified>
</cp:coreProperties>
</file>