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D:\PROFESOR\EXEL\"/>
    </mc:Choice>
  </mc:AlternateContent>
  <xr:revisionPtr revIDLastSave="0" documentId="13_ncr:1_{21BEA619-E9F3-4D09-A5E4-B5D222B76D7D}" xr6:coauthVersionLast="36" xr6:coauthVersionMax="36" xr10:uidLastSave="{00000000-0000-0000-0000-000000000000}"/>
  <bookViews>
    <workbookView xWindow="-120" yWindow="-120" windowWidth="20730" windowHeight="11160" tabRatio="820" activeTab="5" xr2:uid="{00000000-000D-0000-FFFF-FFFF00000000}"/>
  </bookViews>
  <sheets>
    <sheet name="EJEMPLO 01" sheetId="10" r:id="rId1"/>
    <sheet name="EJEMPLO 02" sheetId="2" r:id="rId2"/>
    <sheet name="EJEMPLO 03" sheetId="11" r:id="rId3"/>
    <sheet name="EJEMPLO 04" sheetId="16" r:id="rId4"/>
    <sheet name="EJEMPLO 05" sheetId="14" r:id="rId5"/>
    <sheet name="EJEMPLO 06" sheetId="15" r:id="rId6"/>
    <sheet name="EJEMPLO 07" sheetId="5" r:id="rId7"/>
    <sheet name="EJEMPLO 08" sheetId="6" r:id="rId8"/>
    <sheet name="EJEMPLO 09" sheetId="9" r:id="rId9"/>
    <sheet name="EJEMPLO 10" sheetId="17" r:id="rId10"/>
  </sheets>
  <definedNames>
    <definedName name="CUADRO">#REF!</definedName>
    <definedName name="futbol">#REF!</definedName>
    <definedName name="Generacion">#REF!</definedName>
    <definedName name="MUNDIAL">#REF!</definedName>
    <definedName name="WALTER">#REF!</definedName>
    <definedName name="WALTERC">#REF!</definedName>
  </definedNames>
  <calcPr calcId="191029"/>
</workbook>
</file>

<file path=xl/calcChain.xml><?xml version="1.0" encoding="utf-8"?>
<calcChain xmlns="http://schemas.openxmlformats.org/spreadsheetml/2006/main">
  <c r="E11" i="17" l="1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10" i="17"/>
  <c r="F10" i="15"/>
  <c r="F11" i="15"/>
  <c r="F12" i="15"/>
  <c r="F13" i="15"/>
  <c r="F14" i="15"/>
  <c r="F15" i="15"/>
  <c r="F16" i="15"/>
  <c r="F17" i="15"/>
  <c r="F9" i="15"/>
  <c r="G10" i="11" l="1"/>
  <c r="D14" i="10"/>
  <c r="E9" i="2"/>
  <c r="D18" i="16"/>
  <c r="D19" i="16"/>
  <c r="D13" i="16"/>
  <c r="D14" i="16"/>
  <c r="D15" i="16"/>
  <c r="D16" i="16"/>
  <c r="D17" i="16"/>
  <c r="D12" i="16"/>
  <c r="G11" i="11" l="1"/>
  <c r="G12" i="11"/>
  <c r="G13" i="11"/>
  <c r="G14" i="11"/>
  <c r="G9" i="11"/>
  <c r="E10" i="2"/>
  <c r="E11" i="2"/>
  <c r="E12" i="2"/>
  <c r="E13" i="2"/>
  <c r="E8" i="2"/>
  <c r="D12" i="10"/>
  <c r="D13" i="10"/>
  <c r="D15" i="10"/>
  <c r="D16" i="10"/>
  <c r="D17" i="10"/>
  <c r="D18" i="10"/>
  <c r="D19" i="10"/>
  <c r="D11" i="10"/>
  <c r="C20" i="14" l="1"/>
  <c r="F10" i="11"/>
  <c r="F11" i="11"/>
  <c r="F12" i="11"/>
  <c r="F13" i="11"/>
  <c r="F14" i="11"/>
  <c r="F9" i="11"/>
</calcChain>
</file>

<file path=xl/sharedStrings.xml><?xml version="1.0" encoding="utf-8"?>
<sst xmlns="http://schemas.openxmlformats.org/spreadsheetml/2006/main" count="269" uniqueCount="132">
  <si>
    <t>NOMBRES</t>
  </si>
  <si>
    <t>SEXO</t>
  </si>
  <si>
    <t>M</t>
  </si>
  <si>
    <t>F</t>
  </si>
  <si>
    <t>C</t>
  </si>
  <si>
    <t>S</t>
  </si>
  <si>
    <t>D</t>
  </si>
  <si>
    <t>V</t>
  </si>
  <si>
    <t>CATEGORIA</t>
  </si>
  <si>
    <t>A</t>
  </si>
  <si>
    <t>B</t>
  </si>
  <si>
    <t>BASICO</t>
  </si>
  <si>
    <t>Mostrará</t>
  </si>
  <si>
    <t>ABOGADO</t>
  </si>
  <si>
    <t>INGENIERO</t>
  </si>
  <si>
    <t>DOCTOR</t>
  </si>
  <si>
    <t>ROSI HINOJOSA</t>
  </si>
  <si>
    <t>JARUMI VILLAR</t>
  </si>
  <si>
    <t>LUIS PERALTA</t>
  </si>
  <si>
    <t>MANUEL APAZA</t>
  </si>
  <si>
    <t>YELI SEDANO</t>
  </si>
  <si>
    <t>ENFERMERA</t>
  </si>
  <si>
    <t>VICTOR LOPEZ</t>
  </si>
  <si>
    <t>ADMINISTRADORA</t>
  </si>
  <si>
    <t>MECANICO</t>
  </si>
  <si>
    <t>PROFESIÓN</t>
  </si>
  <si>
    <t>OBSERVACIONES</t>
  </si>
  <si>
    <t>DETERMINAR LAS OBSEVACIONES MEDIANTE EL "ESTADO CIVIL" DE LA PERSONA</t>
  </si>
  <si>
    <t>E. CIVIL</t>
  </si>
  <si>
    <t>Martín Alberto Vizcarra Cornejo</t>
  </si>
  <si>
    <t>Pedro Pablo Kuczynski Godard</t>
  </si>
  <si>
    <t>Ollanta Moisés Humala Tasso</t>
  </si>
  <si>
    <t>Alan García Pérez</t>
  </si>
  <si>
    <t>Alejandro Toledo Manrique</t>
  </si>
  <si>
    <t>Valentín Paniagua Corazao</t>
  </si>
  <si>
    <t>Alberto Fujimori Fujimori</t>
  </si>
  <si>
    <r>
      <t xml:space="preserve">* Si su </t>
    </r>
    <r>
      <rPr>
        <b/>
        <sz val="16"/>
        <rFont val="Arial"/>
        <family val="2"/>
      </rPr>
      <t>E.CIVIL es "S"</t>
    </r>
    <r>
      <rPr>
        <sz val="16"/>
        <rFont val="Arial"/>
        <family val="2"/>
      </rPr>
      <t xml:space="preserve">; mostrar </t>
    </r>
    <r>
      <rPr>
        <b/>
        <sz val="16"/>
        <rFont val="Arial"/>
        <family val="2"/>
      </rPr>
      <t>"SOLTERO"</t>
    </r>
  </si>
  <si>
    <r>
      <t xml:space="preserve">* Si su </t>
    </r>
    <r>
      <rPr>
        <b/>
        <sz val="16"/>
        <rFont val="Arial"/>
        <family val="2"/>
      </rPr>
      <t>E.CIVIL es "C"</t>
    </r>
    <r>
      <rPr>
        <sz val="16"/>
        <rFont val="Arial"/>
        <family val="2"/>
      </rPr>
      <t xml:space="preserve">; mostrar </t>
    </r>
    <r>
      <rPr>
        <b/>
        <sz val="16"/>
        <rFont val="Arial"/>
        <family val="2"/>
      </rPr>
      <t>"CASADO"</t>
    </r>
  </si>
  <si>
    <r>
      <t xml:space="preserve">* Si su </t>
    </r>
    <r>
      <rPr>
        <b/>
        <sz val="16"/>
        <rFont val="Arial"/>
        <family val="2"/>
      </rPr>
      <t>E.CIVIL es "V"</t>
    </r>
    <r>
      <rPr>
        <sz val="16"/>
        <rFont val="Arial"/>
        <family val="2"/>
      </rPr>
      <t xml:space="preserve">; mostrar </t>
    </r>
    <r>
      <rPr>
        <b/>
        <sz val="16"/>
        <rFont val="Arial"/>
        <family val="2"/>
      </rPr>
      <t>"VIUDO"</t>
    </r>
  </si>
  <si>
    <r>
      <t xml:space="preserve">* Si su </t>
    </r>
    <r>
      <rPr>
        <b/>
        <sz val="16"/>
        <rFont val="Arial"/>
        <family val="2"/>
      </rPr>
      <t>E.CIVIL es "D"</t>
    </r>
    <r>
      <rPr>
        <sz val="16"/>
        <rFont val="Arial"/>
        <family val="2"/>
      </rPr>
      <t xml:space="preserve">; mostrar </t>
    </r>
    <r>
      <rPr>
        <b/>
        <sz val="16"/>
        <rFont val="Arial"/>
        <family val="2"/>
      </rPr>
      <t>"DIVORCIADO"</t>
    </r>
  </si>
  <si>
    <t>BÁSICO</t>
  </si>
  <si>
    <t>ELIDA QUINTO</t>
  </si>
  <si>
    <t>PEDRO HUAMAN</t>
  </si>
  <si>
    <t>EVER CURI</t>
  </si>
  <si>
    <t>MOISES CHURA</t>
  </si>
  <si>
    <t>BASILIO SANCA</t>
  </si>
  <si>
    <t>FRAN AVILEZ</t>
  </si>
  <si>
    <t>SECRETARIA</t>
  </si>
  <si>
    <t>DETERMINAR EL "BÁSICO" MEDIANTE LA "CATEGORIA" DE LA PERSONA</t>
  </si>
  <si>
    <t>BONIFICACIÓN</t>
  </si>
  <si>
    <t>ROSI HINOJOSA SEDANO</t>
  </si>
  <si>
    <t>JARUMI VILLAR QUISPE</t>
  </si>
  <si>
    <t>LUIS PERALTA CUBA</t>
  </si>
  <si>
    <t>MANUEL APAZA PERALTA</t>
  </si>
  <si>
    <t>VICTOR LOPEZ GUTIERREZ</t>
  </si>
  <si>
    <t>YELI SEDANO HINOJOSA</t>
  </si>
  <si>
    <t>ELIDA QUINTO LEÓN</t>
  </si>
  <si>
    <t>PEDRO HUAMAN MANTARI</t>
  </si>
  <si>
    <t>EVER CURI ALMONACID</t>
  </si>
  <si>
    <t>FECHA INGRESO</t>
  </si>
  <si>
    <t>Si INGRESO</t>
  </si>
  <si>
    <t>antes 1980</t>
  </si>
  <si>
    <t>Entre 1980 y 1990</t>
  </si>
  <si>
    <t>Después 1990 y antes del 2001</t>
  </si>
  <si>
    <t>Después del 2000</t>
  </si>
  <si>
    <t>DETERMINAR LAS "BONIFICACIONES" MEDIANTE LA "FECHA DE INGRESO" DE LA PERSONA</t>
  </si>
  <si>
    <t>Si Promedio es:</t>
  </si>
  <si>
    <t>ENTONCES MOSTRAR:</t>
  </si>
  <si>
    <t>FECHA DE NACIMIENTO</t>
  </si>
  <si>
    <t>SUELDO</t>
  </si>
  <si>
    <t>ALUMNOS</t>
  </si>
  <si>
    <t>CALIFICACION FINAL</t>
  </si>
  <si>
    <t>PROCENTAJE DE BECA</t>
  </si>
  <si>
    <t>ANYAIPOMA MALDONADO, YANED</t>
  </si>
  <si>
    <t>ARROYO ROJAS, LILY ROSALYN</t>
  </si>
  <si>
    <t>BALVIN SEDANO, LORENA MAYUMI</t>
  </si>
  <si>
    <t>BERNAOLA ALVARADO, MARYLIZ</t>
  </si>
  <si>
    <t>CABEZAS ROMERO, MAGALY KARINA</t>
  </si>
  <si>
    <t>CASTRO SANCHEZ, MARGARET MARIA</t>
  </si>
  <si>
    <t>CHAMORRO ROJAS, YEMIN SAUDITA</t>
  </si>
  <si>
    <t>DIAZ BENITEZ, FREDDY RICKY</t>
  </si>
  <si>
    <t>NOTA 1</t>
  </si>
  <si>
    <t>NOTA 2</t>
  </si>
  <si>
    <t>NOTA 3</t>
  </si>
  <si>
    <t>PROMEDIO</t>
  </si>
  <si>
    <t>ALUMNO</t>
  </si>
  <si>
    <t>EDAD</t>
  </si>
  <si>
    <t>CONDICION</t>
  </si>
  <si>
    <t>OTRO VALOR</t>
  </si>
  <si>
    <t>MAYOR O IGUAL A 10.5</t>
  </si>
  <si>
    <t>APROBADO</t>
  </si>
  <si>
    <t>REPROBADO</t>
  </si>
  <si>
    <t>ESTADO DEL CURSO</t>
  </si>
  <si>
    <t>EMPLEADOS</t>
  </si>
  <si>
    <t>TITULO</t>
  </si>
  <si>
    <t>EXPERIENCIA</t>
  </si>
  <si>
    <t>UNIVERSITARIO</t>
  </si>
  <si>
    <t>TECNICO</t>
  </si>
  <si>
    <t>JHAN PERES</t>
  </si>
  <si>
    <t>LUIS CUBA</t>
  </si>
  <si>
    <t>ANDREA TELLO</t>
  </si>
  <si>
    <t>YELI HINOJOSA</t>
  </si>
  <si>
    <t>ROSI SEDANO</t>
  </si>
  <si>
    <t>CUPERTINO CAISAHUANA</t>
  </si>
  <si>
    <t>ORLANDINES ARROYO</t>
  </si>
  <si>
    <t>EDWIN HUAMAN</t>
  </si>
  <si>
    <t>DANIELA ESPINOZA</t>
  </si>
  <si>
    <t>JOEL PEREZ</t>
  </si>
  <si>
    <t>BETTY QUINTO</t>
  </si>
  <si>
    <t>ELIDA CORDOVA</t>
  </si>
  <si>
    <t>LUIS RAMOS</t>
  </si>
  <si>
    <t>MOISES CONDORI</t>
  </si>
  <si>
    <t>ELVIS TAIPE</t>
  </si>
  <si>
    <t>SUSANA LOPEZ</t>
  </si>
  <si>
    <t>DEIVID GONZALES</t>
  </si>
  <si>
    <t>TANIA GUILLEN</t>
  </si>
  <si>
    <t>JAVIER MEDRANO</t>
  </si>
  <si>
    <t>CRISTHIAN RAMIREZ</t>
  </si>
  <si>
    <t>RUTH HUAMAN</t>
  </si>
  <si>
    <t>PAGO 1</t>
  </si>
  <si>
    <t>PAGO 2</t>
  </si>
  <si>
    <t>&lt;13</t>
  </si>
  <si>
    <t>[ 15-20 ]</t>
  </si>
  <si>
    <t>[ 13-15 &gt;</t>
  </si>
  <si>
    <t>&gt;=15</t>
  </si>
  <si>
    <t>&gt;=13</t>
  </si>
  <si>
    <t>&lt;=20</t>
  </si>
  <si>
    <t>&lt;=15</t>
  </si>
  <si>
    <t>&lt;1980</t>
  </si>
  <si>
    <t>[1980-1990]</t>
  </si>
  <si>
    <t>&lt;1990-2001&gt;</t>
  </si>
  <si>
    <t>&gt;2000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</si>
</sst>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&quot;S/&quot;* #,##0_-;\-&quot;S/&quot;* #,##0_-;_-&quot;S/&quot;* &quot;-&quot;_-;_-@_-"/>
    <numFmt numFmtId="165" formatCode="_-&quot;S/&quot;* #,##0.00_-;\-&quot;S/&quot;* #,##0.00_-;_-&quot;S/&quot;* &quot;-&quot;??_-;_-@_-"/>
    <numFmt numFmtId="166" formatCode="&quot;$&quot;#,##0.00;[Red]\-&quot;$&quot;#,##0.00"/>
    <numFmt numFmtId="167" formatCode="&quot;$&quot;#,##0_);[Red]\(&quot;$&quot;#,##0\)"/>
    <numFmt numFmtId="168" formatCode="_ * #,##0.00_ ;_ * \-#,##0.00_ ;_ * &quot;-&quot;??_ ;_ @_ "/>
    <numFmt numFmtId="169" formatCode="dd/mmm/yyyy"/>
    <numFmt numFmtId="170" formatCode="_-&quot;S/.&quot;* #,##0.00_-;\-&quot;S/.&quot;* #,##0.00_-;_-&quot;S/.&quot;* &quot;-&quot;??_-;_-@_-"/>
    <numFmt numFmtId="171" formatCode="_(* #,##0.0_);_(* \(#,##0.0\);_(* &quot;-&quot;_);_(@_)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4"/>
      <color indexed="12"/>
      <name val="Arial"/>
      <family val="2"/>
    </font>
    <font>
      <b/>
      <i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6"/>
      <name val="Calibri"/>
      <family val="2"/>
      <scheme val="minor"/>
    </font>
    <font>
      <b/>
      <u/>
      <sz val="16"/>
      <name val="Arial"/>
      <family val="2"/>
    </font>
    <font>
      <b/>
      <u/>
      <sz val="14"/>
      <name val="Arial"/>
      <family val="2"/>
    </font>
    <font>
      <b/>
      <sz val="12"/>
      <color indexed="12"/>
      <name val="Arial"/>
      <family val="2"/>
    </font>
    <font>
      <sz val="9"/>
      <name val="Arial"/>
      <family val="2"/>
    </font>
    <font>
      <b/>
      <sz val="10"/>
      <color rgb="FFFF0000"/>
      <name val="Arial"/>
      <family val="2"/>
    </font>
    <font>
      <b/>
      <sz val="9"/>
      <color rgb="FFFF0000"/>
      <name val="Arial"/>
      <family val="2"/>
    </font>
    <font>
      <sz val="14"/>
      <color indexed="8"/>
      <name val="Arial Narrow"/>
      <family val="2"/>
    </font>
    <font>
      <b/>
      <sz val="16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0"/>
      <name val="Arial"/>
      <family val="2"/>
    </font>
    <font>
      <b/>
      <sz val="14"/>
      <color theme="1"/>
      <name val="Arial"/>
      <family val="2"/>
    </font>
    <font>
      <sz val="18"/>
      <name val="Arial"/>
      <family val="2"/>
    </font>
    <font>
      <b/>
      <sz val="10"/>
      <name val="Arial"/>
      <family val="2"/>
    </font>
    <font>
      <b/>
      <sz val="1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rgb="FF00FF00"/>
        <bgColor theme="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38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1" fillId="0" borderId="0"/>
    <xf numFmtId="170" fontId="1" fillId="0" borderId="0" applyFont="0" applyFill="0" applyBorder="0" applyAlignment="0" applyProtection="0"/>
  </cellStyleXfs>
  <cellXfs count="67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0" xfId="0" applyBorder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9" fillId="0" borderId="0" xfId="0" applyFont="1"/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8" fillId="0" borderId="1" xfId="0" applyFont="1" applyBorder="1"/>
    <xf numFmtId="0" fontId="1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168" fontId="9" fillId="0" borderId="0" xfId="4" applyFont="1" applyAlignment="1">
      <alignment horizontal="right" vertical="center"/>
    </xf>
    <xf numFmtId="0" fontId="13" fillId="0" borderId="0" xfId="0" applyFont="1"/>
    <xf numFmtId="168" fontId="8" fillId="0" borderId="0" xfId="4" applyFont="1"/>
    <xf numFmtId="169" fontId="0" fillId="0" borderId="0" xfId="0" applyNumberFormat="1"/>
    <xf numFmtId="169" fontId="8" fillId="0" borderId="1" xfId="0" applyNumberFormat="1" applyFont="1" applyBorder="1" applyAlignment="1">
      <alignment horizontal="center"/>
    </xf>
    <xf numFmtId="168" fontId="8" fillId="0" borderId="1" xfId="4" applyFont="1" applyBorder="1"/>
    <xf numFmtId="0" fontId="7" fillId="0" borderId="0" xfId="0" applyFont="1" applyAlignment="1"/>
    <xf numFmtId="0" fontId="8" fillId="0" borderId="0" xfId="0" applyFont="1"/>
    <xf numFmtId="169" fontId="8" fillId="0" borderId="0" xfId="0" applyNumberFormat="1" applyFont="1" applyBorder="1" applyAlignment="1">
      <alignment horizontal="center"/>
    </xf>
    <xf numFmtId="0" fontId="15" fillId="0" borderId="0" xfId="0" quotePrefix="1" applyFont="1"/>
    <xf numFmtId="0" fontId="0" fillId="0" borderId="0" xfId="0" applyFill="1"/>
    <xf numFmtId="0" fontId="14" fillId="0" borderId="0" xfId="0" applyFont="1" applyFill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8" fillId="3" borderId="1" xfId="0" applyFont="1" applyFill="1" applyBorder="1"/>
    <xf numFmtId="0" fontId="7" fillId="3" borderId="1" xfId="0" applyFont="1" applyFill="1" applyBorder="1"/>
    <xf numFmtId="0" fontId="7" fillId="0" borderId="1" xfId="0" applyFont="1" applyBorder="1" applyAlignment="1">
      <alignment horizontal="center"/>
    </xf>
    <xf numFmtId="0" fontId="18" fillId="0" borderId="1" xfId="0" applyFont="1" applyBorder="1" applyAlignment="1">
      <alignment vertical="top" wrapText="1"/>
    </xf>
    <xf numFmtId="164" fontId="8" fillId="0" borderId="1" xfId="4" applyNumberFormat="1" applyFont="1" applyBorder="1"/>
    <xf numFmtId="0" fontId="16" fillId="0" borderId="0" xfId="0" applyFont="1" applyFill="1" applyAlignment="1">
      <alignment horizontal="center" vertical="center" wrapText="1"/>
    </xf>
    <xf numFmtId="165" fontId="8" fillId="0" borderId="1" xfId="4" applyNumberFormat="1" applyFont="1" applyBorder="1"/>
    <xf numFmtId="0" fontId="19" fillId="0" borderId="1" xfId="0" applyFont="1" applyBorder="1" applyAlignment="1">
      <alignment horizontal="justify" vertical="center"/>
    </xf>
    <xf numFmtId="0" fontId="20" fillId="0" borderId="1" xfId="0" applyFont="1" applyBorder="1"/>
    <xf numFmtId="0" fontId="20" fillId="3" borderId="1" xfId="0" applyFont="1" applyFill="1" applyBorder="1"/>
    <xf numFmtId="0" fontId="21" fillId="2" borderId="1" xfId="0" applyFont="1" applyFill="1" applyBorder="1" applyAlignment="1">
      <alignment horizontal="center" vertical="center"/>
    </xf>
    <xf numFmtId="0" fontId="11" fillId="3" borderId="1" xfId="0" applyFont="1" applyFill="1" applyBorder="1"/>
    <xf numFmtId="0" fontId="9" fillId="3" borderId="1" xfId="0" applyFont="1" applyFill="1" applyBorder="1"/>
    <xf numFmtId="0" fontId="1" fillId="0" borderId="0" xfId="5"/>
    <xf numFmtId="0" fontId="1" fillId="0" borderId="1" xfId="5" applyFill="1" applyBorder="1" applyAlignment="1">
      <alignment horizontal="center"/>
    </xf>
    <xf numFmtId="0" fontId="22" fillId="6" borderId="1" xfId="5" applyFont="1" applyFill="1" applyBorder="1" applyAlignment="1">
      <alignment horizontal="center"/>
    </xf>
    <xf numFmtId="0" fontId="1" fillId="0" borderId="1" xfId="5" applyFill="1" applyBorder="1" applyAlignment="1">
      <alignment horizontal="left" vertical="center"/>
    </xf>
    <xf numFmtId="0" fontId="23" fillId="7" borderId="1" xfId="5" applyFont="1" applyFill="1" applyBorder="1" applyAlignment="1">
      <alignment horizontal="center" vertical="center"/>
    </xf>
    <xf numFmtId="0" fontId="24" fillId="7" borderId="1" xfId="5" applyFont="1" applyFill="1" applyBorder="1" applyAlignment="1">
      <alignment horizontal="center"/>
    </xf>
    <xf numFmtId="170" fontId="25" fillId="9" borderId="1" xfId="6" applyFont="1" applyFill="1" applyBorder="1"/>
    <xf numFmtId="171" fontId="7" fillId="4" borderId="1" xfId="0" applyNumberFormat="1" applyFont="1" applyFill="1" applyBorder="1" applyAlignment="1">
      <alignment horizontal="center"/>
    </xf>
    <xf numFmtId="0" fontId="27" fillId="8" borderId="0" xfId="0" applyFont="1" applyFill="1" applyAlignment="1">
      <alignment horizontal="left"/>
    </xf>
    <xf numFmtId="0" fontId="10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right"/>
    </xf>
    <xf numFmtId="2" fontId="8" fillId="0" borderId="1" xfId="0" applyNumberFormat="1" applyFont="1" applyBorder="1"/>
    <xf numFmtId="9" fontId="26" fillId="3" borderId="1" xfId="0" applyNumberFormat="1" applyFont="1" applyFill="1" applyBorder="1"/>
    <xf numFmtId="165" fontId="8" fillId="3" borderId="1" xfId="0" applyNumberFormat="1" applyFont="1" applyFill="1" applyBorder="1"/>
    <xf numFmtId="0" fontId="10" fillId="5" borderId="0" xfId="0" applyFont="1" applyFill="1"/>
    <xf numFmtId="0" fontId="9" fillId="0" borderId="0" xfId="0" applyFont="1" applyAlignment="1">
      <alignment horizontal="left" vertical="top"/>
    </xf>
    <xf numFmtId="0" fontId="7" fillId="0" borderId="1" xfId="0" applyFont="1" applyBorder="1" applyAlignment="1">
      <alignment horizontal="center"/>
    </xf>
    <xf numFmtId="0" fontId="17" fillId="0" borderId="0" xfId="0" applyFont="1" applyFill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/>
    </xf>
  </cellXfs>
  <cellStyles count="7">
    <cellStyle name="Comma [0]" xfId="1" xr:uid="{00000000-0005-0000-0000-000000000000}"/>
    <cellStyle name="Currency [0]" xfId="2" xr:uid="{00000000-0005-0000-0000-000001000000}"/>
    <cellStyle name="Currency_Macro1" xfId="3" xr:uid="{00000000-0005-0000-0000-000002000000}"/>
    <cellStyle name="Millares" xfId="4" builtinId="3"/>
    <cellStyle name="Moneda 2" xfId="6" xr:uid="{DA5E71CB-D6B8-4A99-B3CA-F14C496F7BEA}"/>
    <cellStyle name="Normal" xfId="0" builtinId="0"/>
    <cellStyle name="Normal 2" xfId="5" xr:uid="{845C035E-51AC-4810-AE1B-0D31780F110C}"/>
  </cellStyles>
  <dxfs count="4"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464820</xdr:colOff>
      <xdr:row>1</xdr:row>
      <xdr:rowOff>22860</xdr:rowOff>
    </xdr:from>
    <xdr:to>
      <xdr:col>4</xdr:col>
      <xdr:colOff>1013460</xdr:colOff>
      <xdr:row>6</xdr:row>
      <xdr:rowOff>76200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A71D8B71-35C6-4EB7-BCD4-3481AE7B389F}"/>
            </a:ext>
          </a:extLst>
        </xdr:cNvPr>
        <xdr:cNvSpPr/>
      </xdr:nvSpPr>
      <xdr:spPr bwMode="auto">
        <a:xfrm>
          <a:off x="464820" y="190500"/>
          <a:ext cx="5951220" cy="891540"/>
        </a:xfrm>
        <a:prstGeom prst="roundRect">
          <a:avLst/>
        </a:prstGeom>
        <a:ln w="19050"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rtl="0"/>
          <a:r>
            <a:rPr lang="es-ES" sz="1600" b="1" i="0">
              <a:effectLst/>
              <a:latin typeface="+mn-lt"/>
              <a:ea typeface="+mn-ea"/>
              <a:cs typeface="+mn-cs"/>
            </a:rPr>
            <a:t>INSTRUCCIONES:</a:t>
          </a:r>
          <a:endParaRPr lang="es-PE" sz="1600">
            <a:effectLst/>
          </a:endParaRPr>
        </a:p>
        <a:p>
          <a:pPr rtl="0"/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son mayores O igual de 18 años,</a:t>
          </a:r>
          <a:r>
            <a:rPr lang="es-PE" sz="16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entonces </a:t>
          </a:r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"MAYOR DE EDAD", caso contario "MENOR DE EDAD"</a:t>
          </a:r>
          <a:r>
            <a:rPr lang="es-PE" sz="1600"/>
            <a:t> </a:t>
          </a:r>
        </a:p>
      </xdr:txBody>
    </xdr:sp>
    <xdr:clientData/>
  </xdr:twoCellAnchor>
  <xdr:twoCellAnchor>
    <xdr:from>
      <xdr:col>4</xdr:col>
      <xdr:colOff>952500</xdr:colOff>
      <xdr:row>9</xdr:row>
      <xdr:rowOff>121920</xdr:rowOff>
    </xdr:from>
    <xdr:to>
      <xdr:col>13</xdr:col>
      <xdr:colOff>640080</xdr:colOff>
      <xdr:row>11</xdr:row>
      <xdr:rowOff>144780</xdr:rowOff>
    </xdr:to>
    <xdr:sp macro="" textlink="">
      <xdr:nvSpPr>
        <xdr:cNvPr id="4" name="Rectángulo: esquinas redondeadas 3">
          <a:extLst>
            <a:ext uri="{FF2B5EF4-FFF2-40B4-BE49-F238E27FC236}">
              <a16:creationId xmlns:a16="http://schemas.microsoft.com/office/drawing/2014/main" id="{F828F9E2-39E6-456F-8424-6A29323649E3}"/>
            </a:ext>
          </a:extLst>
        </xdr:cNvPr>
        <xdr:cNvSpPr/>
      </xdr:nvSpPr>
      <xdr:spPr>
        <a:xfrm>
          <a:off x="6469380" y="1965960"/>
          <a:ext cx="7399020" cy="701040"/>
        </a:xfrm>
        <a:prstGeom prst="roundRect">
          <a:avLst>
            <a:gd name="adj" fmla="val 50000"/>
          </a:avLst>
        </a:prstGeom>
        <a:solidFill>
          <a:schemeClr val="bg1">
            <a:lumMod val="75000"/>
          </a:schemeClr>
        </a:solidFill>
        <a:effectLst>
          <a:glow rad="139700">
            <a:schemeClr val="accent2">
              <a:satMod val="175000"/>
              <a:alpha val="40000"/>
            </a:schemeClr>
          </a:glow>
        </a:effectLst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2400" b="1">
              <a:solidFill>
                <a:schemeClr val="tx1"/>
              </a:solidFill>
            </a:rPr>
            <a:t>=SI(</a:t>
          </a:r>
          <a:r>
            <a:rPr lang="es-PE" sz="2400" b="1">
              <a:solidFill>
                <a:srgbClr val="00B0F0"/>
              </a:solidFill>
            </a:rPr>
            <a:t>prueba_lógica</a:t>
          </a:r>
          <a:r>
            <a:rPr lang="es-PE" sz="2400" b="1">
              <a:solidFill>
                <a:schemeClr val="tx1"/>
              </a:solidFill>
            </a:rPr>
            <a:t>;</a:t>
          </a:r>
          <a:r>
            <a:rPr lang="es-PE" sz="2400" b="1">
              <a:solidFill>
                <a:schemeClr val="bg1"/>
              </a:solidFill>
            </a:rPr>
            <a:t>valor_si_verdadero</a:t>
          </a:r>
          <a:r>
            <a:rPr lang="es-PE" sz="2400" b="1">
              <a:solidFill>
                <a:schemeClr val="tx1"/>
              </a:solidFill>
            </a:rPr>
            <a:t>;</a:t>
          </a:r>
          <a:r>
            <a:rPr lang="es-PE" sz="2400" b="1">
              <a:solidFill>
                <a:srgbClr val="FF0000"/>
              </a:solidFill>
            </a:rPr>
            <a:t>valor_si_falso</a:t>
          </a:r>
          <a:r>
            <a:rPr lang="es-PE" sz="2400" b="1">
              <a:solidFill>
                <a:schemeClr val="tx1"/>
              </a:solidFill>
            </a:rPr>
            <a:t>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1</xdr:row>
      <xdr:rowOff>53340</xdr:rowOff>
    </xdr:from>
    <xdr:to>
      <xdr:col>4</xdr:col>
      <xdr:colOff>121920</xdr:colOff>
      <xdr:row>4</xdr:row>
      <xdr:rowOff>243840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F5CB7CEE-BE54-4388-9BCB-C3B0DA62BE95}"/>
            </a:ext>
          </a:extLst>
        </xdr:cNvPr>
        <xdr:cNvSpPr/>
      </xdr:nvSpPr>
      <xdr:spPr bwMode="auto">
        <a:xfrm>
          <a:off x="784860" y="220980"/>
          <a:ext cx="5760720" cy="891540"/>
        </a:xfrm>
        <a:prstGeom prst="roundRect">
          <a:avLst/>
        </a:prstGeom>
        <a:ln w="19050"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Si el 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SEXO es "M"</a:t>
          </a:r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 mostrar 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"MASCULINO"</a:t>
          </a:r>
        </a:p>
        <a:p>
          <a:pPr algn="l"/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Si el 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SEXO es "F"</a:t>
          </a:r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 mostrar 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"FEMENINO"</a:t>
          </a:r>
          <a:r>
            <a:rPr lang="es-PE" sz="1600"/>
            <a:t> </a:t>
          </a:r>
        </a:p>
      </xdr:txBody>
    </xdr:sp>
    <xdr:clientData/>
  </xdr:twoCellAnchor>
  <xdr:twoCellAnchor>
    <xdr:from>
      <xdr:col>1</xdr:col>
      <xdr:colOff>99060</xdr:colOff>
      <xdr:row>17</xdr:row>
      <xdr:rowOff>53340</xdr:rowOff>
    </xdr:from>
    <xdr:to>
      <xdr:col>6</xdr:col>
      <xdr:colOff>266700</xdr:colOff>
      <xdr:row>21</xdr:row>
      <xdr:rowOff>83820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C0411BED-FD41-4381-9BC4-06FCF8F49852}"/>
            </a:ext>
          </a:extLst>
        </xdr:cNvPr>
        <xdr:cNvSpPr/>
      </xdr:nvSpPr>
      <xdr:spPr>
        <a:xfrm>
          <a:off x="830580" y="3672840"/>
          <a:ext cx="7399020" cy="701040"/>
        </a:xfrm>
        <a:prstGeom prst="roundRect">
          <a:avLst>
            <a:gd name="adj" fmla="val 50000"/>
          </a:avLst>
        </a:prstGeom>
        <a:solidFill>
          <a:schemeClr val="bg1">
            <a:lumMod val="75000"/>
          </a:schemeClr>
        </a:solidFill>
        <a:effectLst>
          <a:glow rad="139700">
            <a:schemeClr val="accent2">
              <a:satMod val="175000"/>
              <a:alpha val="40000"/>
            </a:schemeClr>
          </a:glow>
        </a:effectLst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2400" b="1">
              <a:solidFill>
                <a:schemeClr val="tx1"/>
              </a:solidFill>
            </a:rPr>
            <a:t>=SI(</a:t>
          </a:r>
          <a:r>
            <a:rPr lang="es-PE" sz="2400" b="1">
              <a:solidFill>
                <a:srgbClr val="00B0F0"/>
              </a:solidFill>
            </a:rPr>
            <a:t>prueba_lógica</a:t>
          </a:r>
          <a:r>
            <a:rPr lang="es-PE" sz="2400" b="1">
              <a:solidFill>
                <a:schemeClr val="tx1"/>
              </a:solidFill>
            </a:rPr>
            <a:t>;</a:t>
          </a:r>
          <a:r>
            <a:rPr lang="es-PE" sz="2400" b="1">
              <a:solidFill>
                <a:schemeClr val="bg1"/>
              </a:solidFill>
            </a:rPr>
            <a:t>valor_si_verdadero</a:t>
          </a:r>
          <a:r>
            <a:rPr lang="es-PE" sz="2400" b="1">
              <a:solidFill>
                <a:schemeClr val="tx1"/>
              </a:solidFill>
            </a:rPr>
            <a:t>;</a:t>
          </a:r>
          <a:r>
            <a:rPr lang="es-PE" sz="2400" b="1">
              <a:solidFill>
                <a:srgbClr val="FF0000"/>
              </a:solidFill>
            </a:rPr>
            <a:t>valor_si_falso</a:t>
          </a:r>
          <a:r>
            <a:rPr lang="es-PE" sz="2400" b="1">
              <a:solidFill>
                <a:schemeClr val="tx1"/>
              </a:solidFill>
            </a:rPr>
            <a:t>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</xdr:colOff>
      <xdr:row>1</xdr:row>
      <xdr:rowOff>38100</xdr:rowOff>
    </xdr:from>
    <xdr:to>
      <xdr:col>3</xdr:col>
      <xdr:colOff>1684020</xdr:colOff>
      <xdr:row>8</xdr:row>
      <xdr:rowOff>15240</xdr:rowOff>
    </xdr:to>
    <xdr:sp macro="" textlink="">
      <xdr:nvSpPr>
        <xdr:cNvPr id="6" name="Rectángulo: esquinas redondeadas 5">
          <a:extLst>
            <a:ext uri="{FF2B5EF4-FFF2-40B4-BE49-F238E27FC236}">
              <a16:creationId xmlns:a16="http://schemas.microsoft.com/office/drawing/2014/main" id="{8BF9D958-EBA6-4431-8033-287052764688}"/>
            </a:ext>
          </a:extLst>
        </xdr:cNvPr>
        <xdr:cNvSpPr/>
      </xdr:nvSpPr>
      <xdr:spPr bwMode="auto">
        <a:xfrm>
          <a:off x="411480" y="205740"/>
          <a:ext cx="6797040" cy="1150620"/>
        </a:xfrm>
        <a:prstGeom prst="roundRect">
          <a:avLst/>
        </a:prstGeom>
        <a:ln w="19050"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r>
            <a:rPr lang="es-PE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1.- SI LA CALIFICACION FINAL</a:t>
          </a:r>
          <a:r>
            <a:rPr lang="es-P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ESTA ENTRE 15-20, OBTIENE UN 80% DE BECA</a:t>
          </a:r>
          <a:endParaRPr lang="es-PE" sz="1600">
            <a:effectLst/>
          </a:endParaRPr>
        </a:p>
        <a:p>
          <a:pPr eaLnBrk="1" fontAlgn="auto" latinLnBrk="0" hangingPunct="1"/>
          <a:r>
            <a:rPr lang="es-P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2.- </a:t>
          </a:r>
          <a:r>
            <a:rPr lang="es-PE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LA CALIFICACION FINAL</a:t>
          </a:r>
          <a:r>
            <a:rPr lang="es-P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ESTA ENTRE 13 -15, OBTIENE UN 60% DE BECA</a:t>
          </a:r>
          <a:endParaRPr lang="es-PE" sz="1600">
            <a:effectLst/>
          </a:endParaRPr>
        </a:p>
        <a:p>
          <a:pPr eaLnBrk="1" fontAlgn="auto" latinLnBrk="0" hangingPunct="1"/>
          <a:r>
            <a:rPr lang="es-P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3.- </a:t>
          </a:r>
          <a:r>
            <a:rPr lang="es-PE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LA CALIFICACION FINAL</a:t>
          </a:r>
          <a:r>
            <a:rPr lang="es-P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ES MENOR QUE 13, NO SE OTORGA BECA.</a:t>
          </a:r>
          <a:endParaRPr lang="es-PE" sz="1600">
            <a:effectLst/>
          </a:endParaRPr>
        </a:p>
        <a:p>
          <a:pPr algn="l"/>
          <a:endParaRPr lang="es-PE" sz="1600"/>
        </a:p>
      </xdr:txBody>
    </xdr:sp>
    <xdr:clientData/>
  </xdr:twoCellAnchor>
  <xdr:twoCellAnchor>
    <xdr:from>
      <xdr:col>4</xdr:col>
      <xdr:colOff>777240</xdr:colOff>
      <xdr:row>12</xdr:row>
      <xdr:rowOff>266700</xdr:rowOff>
    </xdr:from>
    <xdr:to>
      <xdr:col>11</xdr:col>
      <xdr:colOff>662940</xdr:colOff>
      <xdr:row>12</xdr:row>
      <xdr:rowOff>266700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875F3CA0-909B-4C78-AEE8-82C29650CD01}"/>
            </a:ext>
          </a:extLst>
        </xdr:cNvPr>
        <xdr:cNvCxnSpPr/>
      </xdr:nvCxnSpPr>
      <xdr:spPr bwMode="auto">
        <a:xfrm>
          <a:off x="8458200" y="2560320"/>
          <a:ext cx="5433060" cy="0"/>
        </a:xfrm>
        <a:prstGeom prst="straightConnector1">
          <a:avLst/>
        </a:prstGeom>
        <a:ln w="38100">
          <a:solidFill>
            <a:schemeClr val="tx1"/>
          </a:solidFill>
          <a:headEnd type="none" w="med" len="med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784860</xdr:colOff>
      <xdr:row>11</xdr:row>
      <xdr:rowOff>243840</xdr:rowOff>
    </xdr:from>
    <xdr:to>
      <xdr:col>6</xdr:col>
      <xdr:colOff>784860</xdr:colOff>
      <xdr:row>14</xdr:row>
      <xdr:rowOff>45720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7C4BCF4B-341E-4654-9B21-0ECD241B0A99}"/>
            </a:ext>
          </a:extLst>
        </xdr:cNvPr>
        <xdr:cNvCxnSpPr/>
      </xdr:nvCxnSpPr>
      <xdr:spPr bwMode="auto">
        <a:xfrm>
          <a:off x="10050780" y="2263140"/>
          <a:ext cx="0" cy="63246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5715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11</xdr:col>
      <xdr:colOff>7620</xdr:colOff>
      <xdr:row>11</xdr:row>
      <xdr:rowOff>205740</xdr:rowOff>
    </xdr:from>
    <xdr:to>
      <xdr:col>11</xdr:col>
      <xdr:colOff>7620</xdr:colOff>
      <xdr:row>14</xdr:row>
      <xdr:rowOff>7620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183ADE02-268A-4664-89D9-D209482D4B42}"/>
            </a:ext>
          </a:extLst>
        </xdr:cNvPr>
        <xdr:cNvCxnSpPr/>
      </xdr:nvCxnSpPr>
      <xdr:spPr bwMode="auto">
        <a:xfrm>
          <a:off x="13235940" y="2225040"/>
          <a:ext cx="0" cy="63246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5715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784860</xdr:colOff>
      <xdr:row>11</xdr:row>
      <xdr:rowOff>213360</xdr:rowOff>
    </xdr:from>
    <xdr:to>
      <xdr:col>8</xdr:col>
      <xdr:colOff>784860</xdr:colOff>
      <xdr:row>14</xdr:row>
      <xdr:rowOff>15240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ACB5A97C-47CE-48F5-A4F9-57ECE109C91C}"/>
            </a:ext>
          </a:extLst>
        </xdr:cNvPr>
        <xdr:cNvCxnSpPr/>
      </xdr:nvCxnSpPr>
      <xdr:spPr bwMode="auto">
        <a:xfrm>
          <a:off x="11635740" y="2232660"/>
          <a:ext cx="0" cy="63246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5715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510540</xdr:colOff>
      <xdr:row>10</xdr:row>
      <xdr:rowOff>91440</xdr:rowOff>
    </xdr:from>
    <xdr:to>
      <xdr:col>7</xdr:col>
      <xdr:colOff>175260</xdr:colOff>
      <xdr:row>11</xdr:row>
      <xdr:rowOff>182880</xdr:rowOff>
    </xdr:to>
    <xdr:sp macro="" textlink="">
      <xdr:nvSpPr>
        <xdr:cNvPr id="10" name="Rectángulo: esquinas redondeadas 9">
          <a:extLst>
            <a:ext uri="{FF2B5EF4-FFF2-40B4-BE49-F238E27FC236}">
              <a16:creationId xmlns:a16="http://schemas.microsoft.com/office/drawing/2014/main" id="{AFF614E9-0A2F-4227-9853-38727E95735E}"/>
            </a:ext>
          </a:extLst>
        </xdr:cNvPr>
        <xdr:cNvSpPr/>
      </xdr:nvSpPr>
      <xdr:spPr bwMode="auto">
        <a:xfrm>
          <a:off x="9776460" y="1767840"/>
          <a:ext cx="457200" cy="434340"/>
        </a:xfrm>
        <a:prstGeom prst="roundRect">
          <a:avLst/>
        </a:prstGeom>
        <a:solidFill>
          <a:srgbClr val="00B0F0"/>
        </a:solidFill>
        <a:ln>
          <a:headEnd type="none" w="med" len="med"/>
          <a:tailEnd type="none" w="med" len="med"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es-PE" sz="2000"/>
            <a:t>13</a:t>
          </a:r>
        </a:p>
      </xdr:txBody>
    </xdr:sp>
    <xdr:clientData/>
  </xdr:twoCellAnchor>
  <xdr:twoCellAnchor>
    <xdr:from>
      <xdr:col>8</xdr:col>
      <xdr:colOff>533400</xdr:colOff>
      <xdr:row>10</xdr:row>
      <xdr:rowOff>76200</xdr:rowOff>
    </xdr:from>
    <xdr:to>
      <xdr:col>9</xdr:col>
      <xdr:colOff>198120</xdr:colOff>
      <xdr:row>11</xdr:row>
      <xdr:rowOff>167640</xdr:rowOff>
    </xdr:to>
    <xdr:sp macro="" textlink="">
      <xdr:nvSpPr>
        <xdr:cNvPr id="11" name="Rectángulo: esquinas redondeadas 10">
          <a:extLst>
            <a:ext uri="{FF2B5EF4-FFF2-40B4-BE49-F238E27FC236}">
              <a16:creationId xmlns:a16="http://schemas.microsoft.com/office/drawing/2014/main" id="{5CED8AA3-3CF9-4D92-9884-1D23A874875E}"/>
            </a:ext>
          </a:extLst>
        </xdr:cNvPr>
        <xdr:cNvSpPr/>
      </xdr:nvSpPr>
      <xdr:spPr bwMode="auto">
        <a:xfrm>
          <a:off x="11384280" y="1752600"/>
          <a:ext cx="457200" cy="434340"/>
        </a:xfrm>
        <a:prstGeom prst="roundRect">
          <a:avLst/>
        </a:prstGeom>
        <a:solidFill>
          <a:srgbClr val="00B0F0"/>
        </a:solidFill>
        <a:ln>
          <a:headEnd type="none" w="med" len="med"/>
          <a:tailEnd type="none" w="med" len="med"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es-PE" sz="2000"/>
            <a:t>15</a:t>
          </a:r>
        </a:p>
      </xdr:txBody>
    </xdr:sp>
    <xdr:clientData/>
  </xdr:twoCellAnchor>
  <xdr:twoCellAnchor>
    <xdr:from>
      <xdr:col>10</xdr:col>
      <xdr:colOff>556260</xdr:colOff>
      <xdr:row>10</xdr:row>
      <xdr:rowOff>68580</xdr:rowOff>
    </xdr:from>
    <xdr:to>
      <xdr:col>11</xdr:col>
      <xdr:colOff>220980</xdr:colOff>
      <xdr:row>11</xdr:row>
      <xdr:rowOff>160020</xdr:rowOff>
    </xdr:to>
    <xdr:sp macro="" textlink="">
      <xdr:nvSpPr>
        <xdr:cNvPr id="12" name="Rectángulo: esquinas redondeadas 11">
          <a:extLst>
            <a:ext uri="{FF2B5EF4-FFF2-40B4-BE49-F238E27FC236}">
              <a16:creationId xmlns:a16="http://schemas.microsoft.com/office/drawing/2014/main" id="{06B178AC-ED9F-420D-BFA7-2A32644A9F84}"/>
            </a:ext>
          </a:extLst>
        </xdr:cNvPr>
        <xdr:cNvSpPr/>
      </xdr:nvSpPr>
      <xdr:spPr bwMode="auto">
        <a:xfrm>
          <a:off x="12992100" y="1744980"/>
          <a:ext cx="457200" cy="434340"/>
        </a:xfrm>
        <a:prstGeom prst="roundRect">
          <a:avLst/>
        </a:prstGeom>
        <a:solidFill>
          <a:srgbClr val="00B0F0"/>
        </a:solidFill>
        <a:ln>
          <a:headEnd type="none" w="med" len="med"/>
          <a:tailEnd type="none" w="med" len="med"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es-PE" sz="2000"/>
            <a:t>20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449580</xdr:colOff>
      <xdr:row>0</xdr:row>
      <xdr:rowOff>160020</xdr:rowOff>
    </xdr:from>
    <xdr:to>
      <xdr:col>4</xdr:col>
      <xdr:colOff>83820</xdr:colOff>
      <xdr:row>6</xdr:row>
      <xdr:rowOff>160020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5C2D486E-8C7E-4873-B6AB-741A5FD05068}"/>
            </a:ext>
          </a:extLst>
        </xdr:cNvPr>
        <xdr:cNvSpPr/>
      </xdr:nvSpPr>
      <xdr:spPr bwMode="auto">
        <a:xfrm>
          <a:off x="449580" y="160020"/>
          <a:ext cx="5882640" cy="1066800"/>
        </a:xfrm>
        <a:prstGeom prst="roundRect">
          <a:avLst/>
        </a:prstGeom>
        <a:ln w="19050"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el empleado </a:t>
          </a:r>
          <a:r>
            <a:rPr lang="es-PE" sz="16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nació</a:t>
          </a:r>
          <a:r>
            <a:rPr lang="es-PE" sz="1600" b="1" i="0" u="none" strike="no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PE" sz="16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en Diciembre </a:t>
          </a:r>
          <a:r>
            <a:rPr lang="es-PE" sz="32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es </a:t>
          </a:r>
          <a:r>
            <a:rPr lang="es-PE" sz="1600" b="1" i="0" u="none" strike="noStrike">
              <a:solidFill>
                <a:srgbClr val="00FF00"/>
              </a:solidFill>
              <a:effectLst/>
              <a:latin typeface="+mn-lt"/>
              <a:ea typeface="+mn-ea"/>
              <a:cs typeface="+mn-cs"/>
            </a:rPr>
            <a:t>de la categoria A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s-PE" sz="16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 Bonificacion será del 20% del sueldo caso contrario 10% del sueldo</a:t>
          </a:r>
          <a:r>
            <a:rPr lang="es-PE" sz="1600"/>
            <a:t> 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548640</xdr:colOff>
      <xdr:row>1</xdr:row>
      <xdr:rowOff>38100</xdr:rowOff>
    </xdr:from>
    <xdr:to>
      <xdr:col>5</xdr:col>
      <xdr:colOff>548640</xdr:colOff>
      <xdr:row>5</xdr:row>
      <xdr:rowOff>182880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01042657-8DF7-4B49-9E0A-40050FBEB7B7}"/>
            </a:ext>
          </a:extLst>
        </xdr:cNvPr>
        <xdr:cNvSpPr/>
      </xdr:nvSpPr>
      <xdr:spPr bwMode="auto">
        <a:xfrm>
          <a:off x="914400" y="205740"/>
          <a:ext cx="7124700" cy="1097280"/>
        </a:xfrm>
        <a:prstGeom prst="roundRect">
          <a:avLst/>
        </a:prstGeom>
        <a:ln w="19050"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el empleado nació</a:t>
          </a:r>
          <a:r>
            <a:rPr lang="es-PE" sz="16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PE" sz="1600" b="1" i="0" u="none" strike="noStrike">
              <a:solidFill>
                <a:srgbClr val="FFC000"/>
              </a:solidFill>
              <a:effectLst/>
              <a:latin typeface="+mn-lt"/>
              <a:ea typeface="+mn-ea"/>
              <a:cs typeface="+mn-cs"/>
            </a:rPr>
            <a:t>después del año  2000 </a:t>
          </a:r>
          <a:r>
            <a:rPr lang="es-PE" sz="36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PE" sz="16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su categoria es A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su bonificación será del 15% de su sueldo, caso contrario será del 5%</a:t>
          </a:r>
          <a:r>
            <a:rPr lang="es-PE" sz="1600" b="1"/>
            <a:t> </a:t>
          </a:r>
          <a:r>
            <a:rPr lang="es-PE" sz="1600" b="1" baseline="0"/>
            <a:t> de su sueldo</a:t>
          </a:r>
          <a:endParaRPr lang="es-PE" sz="16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101600</xdr:rowOff>
    </xdr:from>
    <xdr:to>
      <xdr:col>7</xdr:col>
      <xdr:colOff>774700</xdr:colOff>
      <xdr:row>6</xdr:row>
      <xdr:rowOff>101600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BD773F71-D89F-45A7-AF30-1B12CE7DB531}"/>
            </a:ext>
          </a:extLst>
        </xdr:cNvPr>
        <xdr:cNvSpPr/>
      </xdr:nvSpPr>
      <xdr:spPr bwMode="auto">
        <a:xfrm>
          <a:off x="190500" y="101600"/>
          <a:ext cx="8096250" cy="1104900"/>
        </a:xfrm>
        <a:prstGeom prst="roundRect">
          <a:avLst/>
        </a:prstGeom>
        <a:ln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es-PE" sz="1100"/>
            <a:t>* LOS</a:t>
          </a:r>
          <a:r>
            <a:rPr lang="es-PE" sz="1100" baseline="0"/>
            <a:t> </a:t>
          </a:r>
          <a:r>
            <a:rPr lang="es-PE" sz="1100"/>
            <a:t>POSTULANTES CON </a:t>
          </a:r>
          <a:r>
            <a:rPr lang="es-PE" sz="1100" b="1">
              <a:solidFill>
                <a:schemeClr val="accent2"/>
              </a:solidFill>
            </a:rPr>
            <a:t>TÍTULO UNIVERSITARIO </a:t>
          </a:r>
          <a:r>
            <a:rPr lang="es-PE" sz="1400" b="1">
              <a:solidFill>
                <a:srgbClr val="FF0000"/>
              </a:solidFill>
            </a:rPr>
            <a:t>Y</a:t>
          </a:r>
          <a:r>
            <a:rPr lang="es-PE" sz="1100"/>
            <a:t> ADEMÁS QUE CUENTE CON </a:t>
          </a:r>
          <a:r>
            <a:rPr lang="es-PE" sz="1100" b="1">
              <a:solidFill>
                <a:srgbClr val="00B050"/>
              </a:solidFill>
            </a:rPr>
            <a:t>MÁS DE 2 AÑOS DE EXPERIENCIA</a:t>
          </a:r>
          <a:r>
            <a:rPr lang="es-PE" sz="1100"/>
            <a:t>. SU PAGO SERÁ PAGO 1</a:t>
          </a:r>
        </a:p>
        <a:p>
          <a:pPr algn="l"/>
          <a:r>
            <a:rPr lang="es-PE" sz="1100"/>
            <a:t>* LOS POSTULANTES CON </a:t>
          </a:r>
          <a:r>
            <a:rPr lang="es-PE" sz="1100" b="1">
              <a:solidFill>
                <a:srgbClr val="00B0F0"/>
              </a:solidFill>
            </a:rPr>
            <a:t>TÍTULO TÉCNICO</a:t>
          </a:r>
          <a:r>
            <a:rPr lang="es-PE" sz="1600" b="1">
              <a:solidFill>
                <a:srgbClr val="FF0000"/>
              </a:solidFill>
            </a:rPr>
            <a:t> </a:t>
          </a:r>
          <a:r>
            <a:rPr lang="es-PE" sz="1600">
              <a:solidFill>
                <a:srgbClr val="FF0000"/>
              </a:solidFill>
            </a:rPr>
            <a:t>Y </a:t>
          </a:r>
          <a:r>
            <a:rPr lang="es-PE" sz="1100"/>
            <a:t>ADEMÁS QUE CUENTE CON MÁS </a:t>
          </a:r>
          <a:r>
            <a:rPr lang="es-PE" sz="1100" b="1">
              <a:solidFill>
                <a:srgbClr val="FFC000"/>
              </a:solidFill>
            </a:rPr>
            <a:t>DE 1 AÑOS DE EXPERIENCIA.</a:t>
          </a:r>
          <a:r>
            <a:rPr lang="es-PE" sz="1100"/>
            <a:t> SU PAGO SERÁ PAGO 2</a:t>
          </a:r>
        </a:p>
        <a:p>
          <a:pPr algn="l"/>
          <a:r>
            <a:rPr lang="es-PE" sz="1100"/>
            <a:t>* EL RESTO GANARA 1000 SOLES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A8F66-0676-4549-869D-D294182E1EC3}">
  <sheetPr>
    <tabColor rgb="FF00B0F0"/>
  </sheetPr>
  <dimension ref="B10:D19"/>
  <sheetViews>
    <sheetView showGridLines="0" workbookViewId="0">
      <selection activeCell="D14" sqref="D14"/>
    </sheetView>
  </sheetViews>
  <sheetFormatPr baseColWidth="10" defaultRowHeight="12.75" x14ac:dyDescent="0.2"/>
  <cols>
    <col min="2" max="2" width="35.7109375" bestFit="1" customWidth="1"/>
    <col min="3" max="3" width="12.5703125" customWidth="1"/>
    <col min="4" max="4" width="20.5703125" customWidth="1"/>
    <col min="5" max="5" width="16" customWidth="1"/>
    <col min="6" max="6" width="15.5703125" customWidth="1"/>
  </cols>
  <sheetData>
    <row r="10" spans="2:4" ht="27.6" customHeight="1" x14ac:dyDescent="0.2">
      <c r="B10" s="42" t="s">
        <v>0</v>
      </c>
      <c r="C10" s="42" t="s">
        <v>86</v>
      </c>
      <c r="D10" s="42" t="s">
        <v>87</v>
      </c>
    </row>
    <row r="11" spans="2:4" ht="25.9" customHeight="1" x14ac:dyDescent="0.3">
      <c r="B11" s="10" t="s">
        <v>50</v>
      </c>
      <c r="C11" s="40">
        <v>19</v>
      </c>
      <c r="D11" s="41" t="str">
        <f>IF(C11&gt;=18,"mayor","menor")</f>
        <v>mayor</v>
      </c>
    </row>
    <row r="12" spans="2:4" ht="21" customHeight="1" x14ac:dyDescent="0.3">
      <c r="B12" s="10" t="s">
        <v>51</v>
      </c>
      <c r="C12" s="40">
        <v>24</v>
      </c>
      <c r="D12" s="41" t="str">
        <f t="shared" ref="D12:D19" si="0">IF(C12&gt;=18,"mayor","menor")</f>
        <v>mayor</v>
      </c>
    </row>
    <row r="13" spans="2:4" ht="18.75" x14ac:dyDescent="0.3">
      <c r="B13" s="10" t="s">
        <v>52</v>
      </c>
      <c r="C13" s="40">
        <v>12</v>
      </c>
      <c r="D13" s="41" t="str">
        <f t="shared" si="0"/>
        <v>menor</v>
      </c>
    </row>
    <row r="14" spans="2:4" ht="18.75" x14ac:dyDescent="0.3">
      <c r="B14" s="10" t="s">
        <v>53</v>
      </c>
      <c r="C14" s="40">
        <v>11</v>
      </c>
      <c r="D14" s="41" t="str">
        <f>IF(C14&gt;=18,"mayor","menor")</f>
        <v>menor</v>
      </c>
    </row>
    <row r="15" spans="2:4" ht="18.75" x14ac:dyDescent="0.3">
      <c r="B15" s="10" t="s">
        <v>54</v>
      </c>
      <c r="C15" s="40">
        <v>18</v>
      </c>
      <c r="D15" s="41" t="str">
        <f t="shared" si="0"/>
        <v>mayor</v>
      </c>
    </row>
    <row r="16" spans="2:4" ht="18.75" x14ac:dyDescent="0.3">
      <c r="B16" s="10" t="s">
        <v>55</v>
      </c>
      <c r="C16" s="40">
        <v>16</v>
      </c>
      <c r="D16" s="41" t="str">
        <f t="shared" si="0"/>
        <v>menor</v>
      </c>
    </row>
    <row r="17" spans="2:4" ht="18.75" x14ac:dyDescent="0.3">
      <c r="B17" s="10" t="s">
        <v>56</v>
      </c>
      <c r="C17" s="40">
        <v>17</v>
      </c>
      <c r="D17" s="41" t="str">
        <f t="shared" si="0"/>
        <v>menor</v>
      </c>
    </row>
    <row r="18" spans="2:4" ht="18.75" x14ac:dyDescent="0.3">
      <c r="B18" s="10" t="s">
        <v>57</v>
      </c>
      <c r="C18" s="40">
        <v>19</v>
      </c>
      <c r="D18" s="41" t="str">
        <f t="shared" si="0"/>
        <v>mayor</v>
      </c>
    </row>
    <row r="19" spans="2:4" ht="18.75" x14ac:dyDescent="0.3">
      <c r="B19" s="10" t="s">
        <v>58</v>
      </c>
      <c r="C19" s="40">
        <v>10</v>
      </c>
      <c r="D19" s="41" t="str">
        <f t="shared" si="0"/>
        <v>menor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D3EF5-F51B-47CD-B71B-17D2319B4FD9}">
  <sheetPr>
    <tabColor theme="1"/>
  </sheetPr>
  <dimension ref="B9:H31"/>
  <sheetViews>
    <sheetView showGridLines="0" topLeftCell="A3" zoomScale="120" zoomScaleNormal="120" workbookViewId="0">
      <selection activeCell="G21" sqref="G21"/>
    </sheetView>
  </sheetViews>
  <sheetFormatPr baseColWidth="10" defaultColWidth="11.5703125" defaultRowHeight="15" x14ac:dyDescent="0.25"/>
  <cols>
    <col min="1" max="1" width="5.7109375" style="45" customWidth="1"/>
    <col min="2" max="2" width="22.7109375" style="45" bestFit="1" customWidth="1"/>
    <col min="3" max="3" width="14" style="45" bestFit="1" customWidth="1"/>
    <col min="4" max="4" width="13.140625" style="45" bestFit="1" customWidth="1"/>
    <col min="5" max="5" width="30.42578125" style="45" customWidth="1"/>
    <col min="6" max="6" width="11.5703125" style="45"/>
    <col min="7" max="7" width="12" style="45" bestFit="1" customWidth="1"/>
    <col min="8" max="8" width="14.85546875" style="45" customWidth="1"/>
    <col min="9" max="16384" width="11.5703125" style="45"/>
  </cols>
  <sheetData>
    <row r="9" spans="2:8" ht="19.149999999999999" customHeight="1" x14ac:dyDescent="0.25">
      <c r="B9" s="49" t="s">
        <v>93</v>
      </c>
      <c r="C9" s="49" t="s">
        <v>94</v>
      </c>
      <c r="D9" s="49" t="s">
        <v>95</v>
      </c>
      <c r="E9" s="49" t="s">
        <v>69</v>
      </c>
    </row>
    <row r="10" spans="2:8" ht="18.600000000000001" customHeight="1" x14ac:dyDescent="0.25">
      <c r="B10" s="48" t="s">
        <v>19</v>
      </c>
      <c r="C10" s="46" t="s">
        <v>96</v>
      </c>
      <c r="D10" s="46">
        <v>1</v>
      </c>
      <c r="E10" s="47">
        <f>IF(AND(C10="UNIVERSITARIO",D10&gt;=2),$H$12,(IF(AND(C10="TECNICO",D10&gt;=1),$H$13,1000)))</f>
        <v>1000</v>
      </c>
    </row>
    <row r="11" spans="2:8" ht="15.75" x14ac:dyDescent="0.25">
      <c r="B11" s="48" t="s">
        <v>98</v>
      </c>
      <c r="C11" s="46" t="s">
        <v>96</v>
      </c>
      <c r="D11" s="46">
        <v>2</v>
      </c>
      <c r="E11" s="47">
        <f t="shared" ref="E11:E31" si="0">IF(AND(C11="UNIVERSITARIO",D11&gt;=2),$H$12,(IF(AND(C11="TECNICO",D11&gt;=1),$H$13,1000)))</f>
        <v>5000</v>
      </c>
    </row>
    <row r="12" spans="2:8" ht="15.75" x14ac:dyDescent="0.25">
      <c r="B12" s="48" t="s">
        <v>99</v>
      </c>
      <c r="C12" s="46" t="s">
        <v>97</v>
      </c>
      <c r="D12" s="46">
        <v>3</v>
      </c>
      <c r="E12" s="47">
        <f t="shared" si="0"/>
        <v>4000</v>
      </c>
      <c r="G12" s="50" t="s">
        <v>119</v>
      </c>
      <c r="H12" s="51">
        <v>5000</v>
      </c>
    </row>
    <row r="13" spans="2:8" ht="15.75" x14ac:dyDescent="0.25">
      <c r="B13" s="48" t="s">
        <v>100</v>
      </c>
      <c r="C13" s="46" t="s">
        <v>97</v>
      </c>
      <c r="D13" s="46">
        <v>2</v>
      </c>
      <c r="E13" s="47">
        <f t="shared" si="0"/>
        <v>4000</v>
      </c>
      <c r="G13" s="50" t="s">
        <v>120</v>
      </c>
      <c r="H13" s="51">
        <v>4000</v>
      </c>
    </row>
    <row r="14" spans="2:8" ht="15.75" x14ac:dyDescent="0.25">
      <c r="B14" s="48" t="s">
        <v>101</v>
      </c>
      <c r="C14" s="46" t="s">
        <v>97</v>
      </c>
      <c r="D14" s="46">
        <v>1</v>
      </c>
      <c r="E14" s="47">
        <f t="shared" si="0"/>
        <v>4000</v>
      </c>
    </row>
    <row r="15" spans="2:8" ht="15.75" x14ac:dyDescent="0.25">
      <c r="B15" s="48" t="s">
        <v>102</v>
      </c>
      <c r="C15" s="46" t="s">
        <v>96</v>
      </c>
      <c r="D15" s="46">
        <v>0</v>
      </c>
      <c r="E15" s="47">
        <f t="shared" si="0"/>
        <v>1000</v>
      </c>
    </row>
    <row r="16" spans="2:8" ht="15.75" x14ac:dyDescent="0.25">
      <c r="B16" s="48" t="s">
        <v>103</v>
      </c>
      <c r="C16" s="46" t="s">
        <v>97</v>
      </c>
      <c r="D16" s="46">
        <v>0</v>
      </c>
      <c r="E16" s="47">
        <f t="shared" si="0"/>
        <v>1000</v>
      </c>
    </row>
    <row r="17" spans="2:5" ht="15.75" x14ac:dyDescent="0.25">
      <c r="B17" s="48" t="s">
        <v>104</v>
      </c>
      <c r="C17" s="46" t="s">
        <v>97</v>
      </c>
      <c r="D17" s="46">
        <v>2</v>
      </c>
      <c r="E17" s="47">
        <f t="shared" si="0"/>
        <v>4000</v>
      </c>
    </row>
    <row r="18" spans="2:5" ht="15.75" x14ac:dyDescent="0.25">
      <c r="B18" s="48" t="s">
        <v>105</v>
      </c>
      <c r="C18" s="46" t="s">
        <v>97</v>
      </c>
      <c r="D18" s="46">
        <v>3</v>
      </c>
      <c r="E18" s="47">
        <f t="shared" si="0"/>
        <v>4000</v>
      </c>
    </row>
    <row r="19" spans="2:5" ht="15.75" x14ac:dyDescent="0.25">
      <c r="B19" s="48" t="s">
        <v>106</v>
      </c>
      <c r="C19" s="46" t="s">
        <v>97</v>
      </c>
      <c r="D19" s="46">
        <v>2</v>
      </c>
      <c r="E19" s="47">
        <f t="shared" si="0"/>
        <v>4000</v>
      </c>
    </row>
    <row r="20" spans="2:5" ht="15.75" x14ac:dyDescent="0.25">
      <c r="B20" s="48" t="s">
        <v>107</v>
      </c>
      <c r="C20" s="46" t="s">
        <v>96</v>
      </c>
      <c r="D20" s="46">
        <v>3</v>
      </c>
      <c r="E20" s="47">
        <f t="shared" si="0"/>
        <v>5000</v>
      </c>
    </row>
    <row r="21" spans="2:5" ht="15.75" x14ac:dyDescent="0.25">
      <c r="B21" s="48" t="s">
        <v>108</v>
      </c>
      <c r="C21" s="46" t="s">
        <v>96</v>
      </c>
      <c r="D21" s="46">
        <v>4</v>
      </c>
      <c r="E21" s="47">
        <f t="shared" si="0"/>
        <v>5000</v>
      </c>
    </row>
    <row r="22" spans="2:5" ht="15.75" x14ac:dyDescent="0.25">
      <c r="B22" s="48" t="s">
        <v>109</v>
      </c>
      <c r="C22" s="46" t="s">
        <v>97</v>
      </c>
      <c r="D22" s="46">
        <v>5</v>
      </c>
      <c r="E22" s="47">
        <f t="shared" si="0"/>
        <v>4000</v>
      </c>
    </row>
    <row r="23" spans="2:5" ht="15.75" x14ac:dyDescent="0.25">
      <c r="B23" s="48" t="s">
        <v>110</v>
      </c>
      <c r="C23" s="46" t="s">
        <v>97</v>
      </c>
      <c r="D23" s="46">
        <v>6</v>
      </c>
      <c r="E23" s="47">
        <f t="shared" si="0"/>
        <v>4000</v>
      </c>
    </row>
    <row r="24" spans="2:5" ht="15.75" x14ac:dyDescent="0.25">
      <c r="B24" s="48" t="s">
        <v>111</v>
      </c>
      <c r="C24" s="46" t="s">
        <v>97</v>
      </c>
      <c r="D24" s="46">
        <v>6</v>
      </c>
      <c r="E24" s="47">
        <f t="shared" si="0"/>
        <v>4000</v>
      </c>
    </row>
    <row r="25" spans="2:5" ht="15.75" x14ac:dyDescent="0.25">
      <c r="B25" s="48" t="s">
        <v>112</v>
      </c>
      <c r="C25" s="46" t="s">
        <v>96</v>
      </c>
      <c r="D25" s="46">
        <v>5</v>
      </c>
      <c r="E25" s="47">
        <f t="shared" si="0"/>
        <v>5000</v>
      </c>
    </row>
    <row r="26" spans="2:5" ht="15.75" x14ac:dyDescent="0.25">
      <c r="B26" s="48" t="s">
        <v>113</v>
      </c>
      <c r="C26" s="46" t="s">
        <v>96</v>
      </c>
      <c r="D26" s="46">
        <v>4</v>
      </c>
      <c r="E26" s="47">
        <f t="shared" si="0"/>
        <v>5000</v>
      </c>
    </row>
    <row r="27" spans="2:5" ht="15.75" x14ac:dyDescent="0.25">
      <c r="B27" s="48" t="s">
        <v>114</v>
      </c>
      <c r="C27" s="46" t="s">
        <v>96</v>
      </c>
      <c r="D27" s="46">
        <v>3</v>
      </c>
      <c r="E27" s="47">
        <f t="shared" si="0"/>
        <v>5000</v>
      </c>
    </row>
    <row r="28" spans="2:5" ht="15.75" x14ac:dyDescent="0.25">
      <c r="B28" s="48" t="s">
        <v>115</v>
      </c>
      <c r="C28" s="46" t="s">
        <v>97</v>
      </c>
      <c r="D28" s="46">
        <v>2</v>
      </c>
      <c r="E28" s="47">
        <f t="shared" si="0"/>
        <v>4000</v>
      </c>
    </row>
    <row r="29" spans="2:5" ht="15.75" x14ac:dyDescent="0.25">
      <c r="B29" s="48" t="s">
        <v>116</v>
      </c>
      <c r="C29" s="46" t="s">
        <v>97</v>
      </c>
      <c r="D29" s="46">
        <v>1</v>
      </c>
      <c r="E29" s="47">
        <f t="shared" si="0"/>
        <v>4000</v>
      </c>
    </row>
    <row r="30" spans="2:5" ht="15.75" x14ac:dyDescent="0.25">
      <c r="B30" s="48" t="s">
        <v>117</v>
      </c>
      <c r="C30" s="46" t="s">
        <v>96</v>
      </c>
      <c r="D30" s="46">
        <v>2</v>
      </c>
      <c r="E30" s="47">
        <f t="shared" si="0"/>
        <v>5000</v>
      </c>
    </row>
    <row r="31" spans="2:5" ht="15.75" x14ac:dyDescent="0.25">
      <c r="B31" s="48" t="s">
        <v>118</v>
      </c>
      <c r="C31" s="46" t="s">
        <v>97</v>
      </c>
      <c r="D31" s="46">
        <v>5</v>
      </c>
      <c r="E31" s="47">
        <f t="shared" si="0"/>
        <v>4000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3:E13"/>
  <sheetViews>
    <sheetView showGridLines="0" workbookViewId="0">
      <selection activeCell="I22" sqref="I22"/>
    </sheetView>
  </sheetViews>
  <sheetFormatPr baseColWidth="10" defaultRowHeight="12.75" x14ac:dyDescent="0.2"/>
  <cols>
    <col min="1" max="1" width="10.7109375" customWidth="1"/>
    <col min="2" max="2" width="33.7109375" customWidth="1"/>
    <col min="3" max="3" width="25.85546875" customWidth="1"/>
    <col min="4" max="4" width="10.140625" customWidth="1"/>
    <col min="5" max="5" width="24.140625" customWidth="1"/>
  </cols>
  <sheetData>
    <row r="3" spans="1:5" ht="21" customHeight="1" x14ac:dyDescent="0.2">
      <c r="B3" s="62"/>
      <c r="C3" s="62"/>
    </row>
    <row r="4" spans="1:5" ht="21" customHeight="1" x14ac:dyDescent="0.2">
      <c r="B4" s="62"/>
      <c r="C4" s="62"/>
    </row>
    <row r="5" spans="1:5" ht="21" customHeight="1" x14ac:dyDescent="0.3">
      <c r="A5" s="4"/>
      <c r="B5" s="7"/>
    </row>
    <row r="6" spans="1:5" ht="21" customHeight="1" x14ac:dyDescent="0.25">
      <c r="A6" s="4"/>
    </row>
    <row r="7" spans="1:5" ht="18" x14ac:dyDescent="0.25">
      <c r="A7" s="2"/>
      <c r="B7" s="8" t="s">
        <v>0</v>
      </c>
      <c r="C7" s="8" t="s">
        <v>25</v>
      </c>
      <c r="D7" s="9" t="s">
        <v>1</v>
      </c>
      <c r="E7" s="8" t="s">
        <v>26</v>
      </c>
    </row>
    <row r="8" spans="1:5" ht="18" x14ac:dyDescent="0.25">
      <c r="B8" s="10" t="s">
        <v>16</v>
      </c>
      <c r="C8" s="10" t="s">
        <v>21</v>
      </c>
      <c r="D8" s="12" t="s">
        <v>3</v>
      </c>
      <c r="E8" s="33" t="str">
        <f>IF(D8="F","Femenino","masculino")</f>
        <v>Femenino</v>
      </c>
    </row>
    <row r="9" spans="1:5" ht="18" x14ac:dyDescent="0.25">
      <c r="B9" s="10" t="s">
        <v>17</v>
      </c>
      <c r="C9" s="10" t="s">
        <v>21</v>
      </c>
      <c r="D9" s="12" t="s">
        <v>3</v>
      </c>
      <c r="E9" s="33" t="str">
        <f>IF(D9="F","Femenino","masculino")</f>
        <v>Femenino</v>
      </c>
    </row>
    <row r="10" spans="1:5" ht="18" x14ac:dyDescent="0.25">
      <c r="B10" s="10" t="s">
        <v>18</v>
      </c>
      <c r="C10" s="10" t="s">
        <v>13</v>
      </c>
      <c r="D10" s="12" t="s">
        <v>2</v>
      </c>
      <c r="E10" s="33" t="str">
        <f t="shared" ref="E10:E13" si="0">IF(D10="F","Femenino","masculino")</f>
        <v>masculino</v>
      </c>
    </row>
    <row r="11" spans="1:5" ht="18" x14ac:dyDescent="0.25">
      <c r="B11" s="10" t="s">
        <v>19</v>
      </c>
      <c r="C11" s="10" t="s">
        <v>14</v>
      </c>
      <c r="D11" s="12" t="s">
        <v>2</v>
      </c>
      <c r="E11" s="33" t="str">
        <f t="shared" si="0"/>
        <v>masculino</v>
      </c>
    </row>
    <row r="12" spans="1:5" ht="18" x14ac:dyDescent="0.25">
      <c r="B12" s="10" t="s">
        <v>22</v>
      </c>
      <c r="C12" s="10" t="s">
        <v>24</v>
      </c>
      <c r="D12" s="12" t="s">
        <v>2</v>
      </c>
      <c r="E12" s="33" t="str">
        <f t="shared" si="0"/>
        <v>masculino</v>
      </c>
    </row>
    <row r="13" spans="1:5" ht="18" x14ac:dyDescent="0.25">
      <c r="B13" s="10" t="s">
        <v>20</v>
      </c>
      <c r="C13" s="10" t="s">
        <v>23</v>
      </c>
      <c r="D13" s="12" t="s">
        <v>3</v>
      </c>
      <c r="E13" s="33" t="str">
        <f t="shared" si="0"/>
        <v>Femenino</v>
      </c>
    </row>
  </sheetData>
  <mergeCells count="2">
    <mergeCell ref="B3:C3"/>
    <mergeCell ref="B4:C4"/>
  </mergeCells>
  <phoneticPr fontId="0" type="noConversion"/>
  <pageMargins left="0.75" right="0.75" top="1" bottom="1" header="0.511811024" footer="0.511811024"/>
  <pageSetup paperSize="9" orientation="portrait" horizontalDpi="180" verticalDpi="180" r:id="rId1"/>
  <headerFooter alignWithMargins="0">
    <oddHeader>&amp;A</oddHeader>
    <oddFooter>Página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422C0-2371-4633-8667-994B3A266A22}">
  <sheetPr>
    <tabColor rgb="FF00B0F0"/>
  </sheetPr>
  <dimension ref="B4:H14"/>
  <sheetViews>
    <sheetView showGridLines="0" workbookViewId="0">
      <selection activeCell="G9" sqref="G9"/>
    </sheetView>
  </sheetViews>
  <sheetFormatPr baseColWidth="10" defaultRowHeight="12.75" x14ac:dyDescent="0.2"/>
  <cols>
    <col min="1" max="1" width="6.7109375" customWidth="1"/>
    <col min="2" max="2" width="30.5703125" customWidth="1"/>
    <col min="3" max="3" width="14.7109375" customWidth="1"/>
    <col min="4" max="4" width="12.28515625" customWidth="1"/>
    <col min="6" max="6" width="16.28515625" customWidth="1"/>
    <col min="7" max="7" width="28.140625" bestFit="1" customWidth="1"/>
  </cols>
  <sheetData>
    <row r="4" spans="2:8" ht="18" x14ac:dyDescent="0.25">
      <c r="B4" s="8" t="s">
        <v>66</v>
      </c>
      <c r="C4" s="8" t="s">
        <v>67</v>
      </c>
      <c r="D4" s="9"/>
      <c r="E4" s="8"/>
      <c r="F4" s="26"/>
      <c r="G4" s="26"/>
    </row>
    <row r="5" spans="2:8" ht="18" x14ac:dyDescent="0.25">
      <c r="B5" s="34" t="s">
        <v>89</v>
      </c>
      <c r="C5" s="63" t="s">
        <v>90</v>
      </c>
      <c r="D5" s="63"/>
      <c r="E5" s="63"/>
      <c r="F5" s="26"/>
      <c r="G5" s="26"/>
    </row>
    <row r="6" spans="2:8" ht="18" x14ac:dyDescent="0.25">
      <c r="B6" s="34" t="s">
        <v>88</v>
      </c>
      <c r="C6" s="63" t="s">
        <v>91</v>
      </c>
      <c r="D6" s="63"/>
      <c r="E6" s="63"/>
      <c r="F6" s="26"/>
      <c r="G6" s="26"/>
    </row>
    <row r="7" spans="2:8" ht="18" x14ac:dyDescent="0.25">
      <c r="B7" s="26"/>
      <c r="C7" s="26"/>
      <c r="D7" s="26"/>
      <c r="E7" s="26"/>
      <c r="F7" s="26"/>
      <c r="G7" s="26"/>
    </row>
    <row r="8" spans="2:8" ht="21.6" customHeight="1" x14ac:dyDescent="0.2">
      <c r="B8" s="14" t="s">
        <v>85</v>
      </c>
      <c r="C8" s="14" t="s">
        <v>81</v>
      </c>
      <c r="D8" s="14" t="s">
        <v>82</v>
      </c>
      <c r="E8" s="14" t="s">
        <v>83</v>
      </c>
      <c r="F8" s="14" t="s">
        <v>84</v>
      </c>
      <c r="G8" s="14" t="s">
        <v>92</v>
      </c>
    </row>
    <row r="9" spans="2:8" ht="18" x14ac:dyDescent="0.25">
      <c r="B9" s="10" t="s">
        <v>16</v>
      </c>
      <c r="C9" s="34">
        <v>14</v>
      </c>
      <c r="D9" s="34">
        <v>13</v>
      </c>
      <c r="E9" s="34">
        <v>17</v>
      </c>
      <c r="F9" s="52">
        <f>AVERAGE(C9:E9)</f>
        <v>14.666666666666666</v>
      </c>
      <c r="G9" s="31" t="str">
        <f>IF(F9&gt;=10.5,"APROBADO","REPROBADO")</f>
        <v>APROBADO</v>
      </c>
      <c r="H9" s="28"/>
    </row>
    <row r="10" spans="2:8" ht="18" x14ac:dyDescent="0.25">
      <c r="B10" s="10" t="s">
        <v>17</v>
      </c>
      <c r="C10" s="34">
        <v>8</v>
      </c>
      <c r="D10" s="34">
        <v>9</v>
      </c>
      <c r="E10" s="34">
        <v>10</v>
      </c>
      <c r="F10" s="52">
        <f t="shared" ref="F10:F14" si="0">AVERAGE(C10:E10)</f>
        <v>9</v>
      </c>
      <c r="G10" s="31" t="str">
        <f>IF(F10&gt;=10.5,"APROBADO","REPROBADO")</f>
        <v>REPROBADO</v>
      </c>
    </row>
    <row r="11" spans="2:8" ht="18" x14ac:dyDescent="0.25">
      <c r="B11" s="10" t="s">
        <v>18</v>
      </c>
      <c r="C11" s="34">
        <v>5</v>
      </c>
      <c r="D11" s="34">
        <v>4</v>
      </c>
      <c r="E11" s="34">
        <v>14</v>
      </c>
      <c r="F11" s="52">
        <f t="shared" si="0"/>
        <v>7.666666666666667</v>
      </c>
      <c r="G11" s="31" t="str">
        <f t="shared" ref="G11:G14" si="1">IF(F11&gt;=10.5,"APROBADO","REPROBADO")</f>
        <v>REPROBADO</v>
      </c>
    </row>
    <row r="12" spans="2:8" ht="18" x14ac:dyDescent="0.25">
      <c r="B12" s="10" t="s">
        <v>19</v>
      </c>
      <c r="C12" s="34">
        <v>6</v>
      </c>
      <c r="D12" s="34">
        <v>15</v>
      </c>
      <c r="E12" s="34">
        <v>6</v>
      </c>
      <c r="F12" s="52">
        <f t="shared" si="0"/>
        <v>9</v>
      </c>
      <c r="G12" s="31" t="str">
        <f t="shared" si="1"/>
        <v>REPROBADO</v>
      </c>
    </row>
    <row r="13" spans="2:8" ht="18" x14ac:dyDescent="0.25">
      <c r="B13" s="10" t="s">
        <v>22</v>
      </c>
      <c r="C13" s="34">
        <v>8</v>
      </c>
      <c r="D13" s="34">
        <v>11</v>
      </c>
      <c r="E13" s="34">
        <v>10</v>
      </c>
      <c r="F13" s="52">
        <f t="shared" si="0"/>
        <v>9.6666666666666661</v>
      </c>
      <c r="G13" s="31" t="str">
        <f t="shared" si="1"/>
        <v>REPROBADO</v>
      </c>
    </row>
    <row r="14" spans="2:8" ht="18" x14ac:dyDescent="0.25">
      <c r="B14" s="10" t="s">
        <v>20</v>
      </c>
      <c r="C14" s="34">
        <v>16</v>
      </c>
      <c r="D14" s="34">
        <v>12</v>
      </c>
      <c r="E14" s="34">
        <v>11</v>
      </c>
      <c r="F14" s="52">
        <f t="shared" si="0"/>
        <v>13</v>
      </c>
      <c r="G14" s="31" t="str">
        <f t="shared" si="1"/>
        <v>APROBADO</v>
      </c>
    </row>
  </sheetData>
  <mergeCells count="2">
    <mergeCell ref="C5:E5"/>
    <mergeCell ref="C6:E6"/>
  </mergeCells>
  <conditionalFormatting sqref="C9:F14">
    <cfRule type="cellIs" dxfId="3" priority="1" stopIfTrue="1" operator="greaterThanOrEqual">
      <formula>10.5</formula>
    </cfRule>
    <cfRule type="cellIs" dxfId="2" priority="2" stopIfTrue="1" operator="lessThan">
      <formula>10.5</formula>
    </cfRule>
  </conditionalFormatting>
  <conditionalFormatting sqref="G9:G14">
    <cfRule type="cellIs" dxfId="1" priority="3" stopIfTrue="1" operator="equal">
      <formula>"APROBADO"</formula>
    </cfRule>
    <cfRule type="cellIs" dxfId="0" priority="4" stopIfTrue="1" operator="equal">
      <formula>"DESAPROBADO"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D7DEA-FC8D-4F95-B22E-1E3822714D98}">
  <sheetPr>
    <tabColor rgb="FF00FF00"/>
  </sheetPr>
  <dimension ref="B3:K19"/>
  <sheetViews>
    <sheetView workbookViewId="0">
      <selection activeCell="D18" sqref="D18"/>
    </sheetView>
  </sheetViews>
  <sheetFormatPr baseColWidth="10" defaultRowHeight="12.75" x14ac:dyDescent="0.2"/>
  <cols>
    <col min="1" max="1" width="7" customWidth="1"/>
    <col min="2" max="2" width="43.28515625" customWidth="1"/>
    <col min="3" max="3" width="30.28515625" customWidth="1"/>
    <col min="4" max="4" width="31.42578125" bestFit="1" customWidth="1"/>
    <col min="5" max="5" width="16" customWidth="1"/>
  </cols>
  <sheetData>
    <row r="3" spans="2:11" ht="23.25" x14ac:dyDescent="0.35">
      <c r="E3" s="53" t="s">
        <v>122</v>
      </c>
    </row>
    <row r="4" spans="2:11" ht="23.25" x14ac:dyDescent="0.35">
      <c r="E4" s="53" t="s">
        <v>123</v>
      </c>
    </row>
    <row r="5" spans="2:11" ht="23.25" x14ac:dyDescent="0.35">
      <c r="E5" s="53" t="s">
        <v>121</v>
      </c>
    </row>
    <row r="10" spans="2:11" ht="23.25" x14ac:dyDescent="0.35">
      <c r="G10" s="57"/>
      <c r="H10" s="57"/>
      <c r="I10" s="57" t="s">
        <v>127</v>
      </c>
      <c r="J10" s="56"/>
      <c r="K10" s="56" t="s">
        <v>126</v>
      </c>
    </row>
    <row r="11" spans="2:11" ht="27" customHeight="1" x14ac:dyDescent="0.2">
      <c r="B11" s="14" t="s">
        <v>70</v>
      </c>
      <c r="C11" s="14" t="s">
        <v>71</v>
      </c>
      <c r="D11" s="14" t="s">
        <v>72</v>
      </c>
    </row>
    <row r="12" spans="2:11" ht="21.6" customHeight="1" x14ac:dyDescent="0.25">
      <c r="B12" s="35" t="s">
        <v>73</v>
      </c>
      <c r="C12" s="58">
        <v>14</v>
      </c>
      <c r="D12" s="59" t="str">
        <f>_xlfn.IFS(AND(C12&gt;=15,C12&lt;=20),"80%",AND(C12&gt;=13,C12&lt;=15),"60%",C12&lt;13,"0%")</f>
        <v>60%</v>
      </c>
    </row>
    <row r="13" spans="2:11" ht="22.15" customHeight="1" x14ac:dyDescent="0.25">
      <c r="B13" s="35" t="s">
        <v>74</v>
      </c>
      <c r="C13" s="58">
        <v>13</v>
      </c>
      <c r="D13" s="59" t="str">
        <f t="shared" ref="D13:D19" si="0">_xlfn.IFS(AND(C13&gt;=15,C13&lt;=20),"80%",AND(C13&gt;=13,C13&lt;=15),"60%",C13&lt;13,"0%")</f>
        <v>60%</v>
      </c>
    </row>
    <row r="14" spans="2:11" ht="21.6" customHeight="1" x14ac:dyDescent="0.25">
      <c r="B14" s="35" t="s">
        <v>75</v>
      </c>
      <c r="C14" s="58">
        <v>15</v>
      </c>
      <c r="D14" s="59" t="str">
        <f t="shared" si="0"/>
        <v>80%</v>
      </c>
    </row>
    <row r="15" spans="2:11" ht="21.6" customHeight="1" x14ac:dyDescent="0.35">
      <c r="B15" s="35" t="s">
        <v>76</v>
      </c>
      <c r="C15" s="58">
        <v>14</v>
      </c>
      <c r="D15" s="59" t="str">
        <f t="shared" si="0"/>
        <v>60%</v>
      </c>
      <c r="H15" s="54" t="s">
        <v>125</v>
      </c>
      <c r="I15" s="55"/>
      <c r="J15" s="56" t="s">
        <v>124</v>
      </c>
    </row>
    <row r="16" spans="2:11" ht="24" customHeight="1" x14ac:dyDescent="0.25">
      <c r="B16" s="35" t="s">
        <v>77</v>
      </c>
      <c r="C16" s="58">
        <v>11</v>
      </c>
      <c r="D16" s="59" t="str">
        <f t="shared" si="0"/>
        <v>0%</v>
      </c>
    </row>
    <row r="17" spans="2:4" ht="21" customHeight="1" x14ac:dyDescent="0.25">
      <c r="B17" s="35" t="s">
        <v>78</v>
      </c>
      <c r="C17" s="58">
        <v>15</v>
      </c>
      <c r="D17" s="59" t="str">
        <f t="shared" si="0"/>
        <v>80%</v>
      </c>
    </row>
    <row r="18" spans="2:4" ht="26.45" customHeight="1" x14ac:dyDescent="0.25">
      <c r="B18" s="35" t="s">
        <v>79</v>
      </c>
      <c r="C18" s="58">
        <v>12.99</v>
      </c>
      <c r="D18" s="59" t="str">
        <f>_xlfn.IFS(AND(C18&gt;=15,C18&lt;=20),"80%",AND(C18&gt;=13,C18&lt;=15),"60%",C18&lt;13,"0%")</f>
        <v>0%</v>
      </c>
    </row>
    <row r="19" spans="2:4" ht="22.15" customHeight="1" x14ac:dyDescent="0.25">
      <c r="B19" s="35" t="s">
        <v>80</v>
      </c>
      <c r="C19" s="58">
        <v>14.99</v>
      </c>
      <c r="D19" s="59" t="str">
        <f t="shared" si="0"/>
        <v>60%</v>
      </c>
    </row>
  </sheetData>
  <pageMargins left="0.7" right="0.7" top="0.75" bottom="0.75" header="0.3" footer="0.3"/>
  <pageSetup paperSize="9" orientation="portrait" horizontalDpi="4294967292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7E8FB-2AA2-46C6-85B3-8AC3BBAD9E51}">
  <sheetPr>
    <tabColor rgb="FF7030A0"/>
  </sheetPr>
  <dimension ref="A4:F20"/>
  <sheetViews>
    <sheetView showGridLines="0" workbookViewId="0">
      <selection activeCell="F14" sqref="F14"/>
    </sheetView>
  </sheetViews>
  <sheetFormatPr baseColWidth="10" defaultRowHeight="12.75" x14ac:dyDescent="0.2"/>
  <cols>
    <col min="1" max="1" width="7.140625" customWidth="1"/>
    <col min="2" max="2" width="35.7109375" bestFit="1" customWidth="1"/>
    <col min="3" max="3" width="31.42578125" bestFit="1" customWidth="1"/>
    <col min="4" max="4" width="16.7109375" bestFit="1" customWidth="1"/>
    <col min="5" max="5" width="14.7109375" customWidth="1"/>
    <col min="6" max="6" width="19.85546875" bestFit="1" customWidth="1"/>
  </cols>
  <sheetData>
    <row r="4" spans="1:6" ht="15.75" x14ac:dyDescent="0.25">
      <c r="A4" s="29"/>
      <c r="B4" s="30"/>
      <c r="C4" s="64"/>
      <c r="D4" s="64"/>
      <c r="E4" s="64"/>
      <c r="F4" s="64"/>
    </row>
    <row r="5" spans="1:6" ht="15.75" x14ac:dyDescent="0.25">
      <c r="A5" s="29"/>
      <c r="B5" s="30"/>
      <c r="C5" s="64"/>
      <c r="D5" s="64"/>
      <c r="E5" s="64"/>
      <c r="F5" s="64"/>
    </row>
    <row r="6" spans="1:6" x14ac:dyDescent="0.2">
      <c r="A6" s="29"/>
      <c r="B6" s="29"/>
      <c r="C6" s="29"/>
      <c r="D6" s="29"/>
      <c r="E6" s="29"/>
      <c r="F6" s="29"/>
    </row>
    <row r="7" spans="1:6" x14ac:dyDescent="0.2">
      <c r="A7" s="29"/>
      <c r="B7" s="29"/>
      <c r="C7" s="29"/>
      <c r="D7" s="29"/>
      <c r="E7" s="29"/>
      <c r="F7" s="29"/>
    </row>
    <row r="8" spans="1:6" x14ac:dyDescent="0.2">
      <c r="A8" s="29"/>
    </row>
    <row r="9" spans="1:6" ht="27.6" customHeight="1" x14ac:dyDescent="0.2">
      <c r="A9" s="29"/>
      <c r="B9" s="14" t="s">
        <v>0</v>
      </c>
      <c r="C9" s="14" t="s">
        <v>68</v>
      </c>
      <c r="D9" s="14" t="s">
        <v>8</v>
      </c>
      <c r="E9" s="14" t="s">
        <v>69</v>
      </c>
      <c r="F9" s="14" t="s">
        <v>49</v>
      </c>
    </row>
    <row r="10" spans="1:6" ht="18" x14ac:dyDescent="0.25">
      <c r="A10" s="29"/>
      <c r="B10" s="10" t="s">
        <v>50</v>
      </c>
      <c r="C10" s="23">
        <v>36609</v>
      </c>
      <c r="D10" s="12" t="s">
        <v>4</v>
      </c>
      <c r="E10" s="36">
        <v>2000</v>
      </c>
      <c r="F10" s="32"/>
    </row>
    <row r="11" spans="1:6" ht="18" x14ac:dyDescent="0.25">
      <c r="A11" s="29"/>
      <c r="B11" s="10" t="s">
        <v>51</v>
      </c>
      <c r="C11" s="23">
        <v>35057</v>
      </c>
      <c r="D11" s="12" t="s">
        <v>9</v>
      </c>
      <c r="E11" s="36">
        <v>1500</v>
      </c>
      <c r="F11" s="32"/>
    </row>
    <row r="12" spans="1:6" ht="18" x14ac:dyDescent="0.25">
      <c r="A12" s="29"/>
      <c r="B12" s="10" t="s">
        <v>52</v>
      </c>
      <c r="C12" s="23">
        <v>36817</v>
      </c>
      <c r="D12" s="12" t="s">
        <v>4</v>
      </c>
      <c r="E12" s="36">
        <v>2500</v>
      </c>
      <c r="F12" s="32"/>
    </row>
    <row r="13" spans="1:6" ht="18" x14ac:dyDescent="0.25">
      <c r="A13" s="29"/>
      <c r="B13" s="10" t="s">
        <v>53</v>
      </c>
      <c r="C13" s="23">
        <v>36351</v>
      </c>
      <c r="D13" s="12" t="s">
        <v>9</v>
      </c>
      <c r="E13" s="36">
        <v>1500</v>
      </c>
      <c r="F13" s="32"/>
    </row>
    <row r="14" spans="1:6" ht="18" x14ac:dyDescent="0.25">
      <c r="A14" s="29"/>
      <c r="B14" s="10" t="s">
        <v>54</v>
      </c>
      <c r="C14" s="23">
        <v>36932</v>
      </c>
      <c r="D14" s="12" t="s">
        <v>10</v>
      </c>
      <c r="E14" s="36">
        <v>1000</v>
      </c>
      <c r="F14" s="32"/>
    </row>
    <row r="15" spans="1:6" ht="18" x14ac:dyDescent="0.25">
      <c r="A15" s="29"/>
      <c r="B15" s="10" t="s">
        <v>55</v>
      </c>
      <c r="C15" s="23">
        <v>30072</v>
      </c>
      <c r="D15" s="12" t="s">
        <v>6</v>
      </c>
      <c r="E15" s="36">
        <v>1400</v>
      </c>
      <c r="F15" s="32"/>
    </row>
    <row r="16" spans="1:6" ht="18" x14ac:dyDescent="0.25">
      <c r="A16" s="29"/>
      <c r="B16" s="10" t="s">
        <v>56</v>
      </c>
      <c r="C16" s="23">
        <v>32136</v>
      </c>
      <c r="D16" s="12" t="s">
        <v>9</v>
      </c>
      <c r="E16" s="36">
        <v>1500</v>
      </c>
      <c r="F16" s="32"/>
    </row>
    <row r="17" spans="2:6" ht="18" x14ac:dyDescent="0.25">
      <c r="B17" s="10" t="s">
        <v>57</v>
      </c>
      <c r="C17" s="23">
        <v>23962</v>
      </c>
      <c r="D17" s="12" t="s">
        <v>4</v>
      </c>
      <c r="E17" s="36">
        <v>2000</v>
      </c>
      <c r="F17" s="32"/>
    </row>
    <row r="18" spans="2:6" ht="18" x14ac:dyDescent="0.25">
      <c r="B18" s="10" t="s">
        <v>58</v>
      </c>
      <c r="C18" s="23">
        <v>24379</v>
      </c>
      <c r="D18" s="12" t="s">
        <v>10</v>
      </c>
      <c r="E18" s="36">
        <v>1200</v>
      </c>
      <c r="F18" s="32"/>
    </row>
    <row r="20" spans="2:6" x14ac:dyDescent="0.2">
      <c r="C20">
        <f>MONTH(C10)</f>
        <v>3</v>
      </c>
    </row>
  </sheetData>
  <mergeCells count="1">
    <mergeCell ref="C4:F5"/>
  </mergeCells>
  <pageMargins left="0.7" right="0.7" top="0.75" bottom="0.75" header="0.3" footer="0.3"/>
  <pageSetup paperSize="9" orientation="portrait" horizontalDpi="4294967292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7B549-1042-4627-A4B6-443A0A4BAE54}">
  <sheetPr>
    <tabColor rgb="FFFFC000"/>
  </sheetPr>
  <dimension ref="B4:G17"/>
  <sheetViews>
    <sheetView tabSelected="1" workbookViewId="0">
      <selection activeCell="F9" sqref="F9"/>
    </sheetView>
  </sheetViews>
  <sheetFormatPr baseColWidth="10" defaultRowHeight="12.75" x14ac:dyDescent="0.2"/>
  <cols>
    <col min="1" max="1" width="5.28515625" customWidth="1"/>
    <col min="2" max="2" width="35.7109375" bestFit="1" customWidth="1"/>
    <col min="3" max="3" width="31.42578125" bestFit="1" customWidth="1"/>
    <col min="4" max="4" width="16.7109375" bestFit="1" customWidth="1"/>
    <col min="5" max="5" width="19.85546875" customWidth="1"/>
    <col min="6" max="6" width="19.85546875" bestFit="1" customWidth="1"/>
  </cols>
  <sheetData>
    <row r="4" spans="2:7" ht="15.75" x14ac:dyDescent="0.25">
      <c r="B4" s="30"/>
      <c r="C4" s="65"/>
      <c r="D4" s="65"/>
      <c r="E4" s="65"/>
      <c r="F4" s="65"/>
      <c r="G4" s="29"/>
    </row>
    <row r="5" spans="2:7" ht="33" customHeight="1" x14ac:dyDescent="0.25">
      <c r="B5" s="30"/>
      <c r="C5" s="65"/>
      <c r="D5" s="65"/>
      <c r="E5" s="65"/>
      <c r="F5" s="65"/>
      <c r="G5" s="29"/>
    </row>
    <row r="6" spans="2:7" ht="33" customHeight="1" x14ac:dyDescent="0.25">
      <c r="B6" s="30"/>
      <c r="C6" s="37"/>
      <c r="D6" s="37"/>
      <c r="E6" s="37"/>
      <c r="F6" s="37"/>
      <c r="G6" s="29"/>
    </row>
    <row r="7" spans="2:7" x14ac:dyDescent="0.2">
      <c r="B7" s="29"/>
      <c r="C7" s="29"/>
      <c r="D7" s="29"/>
      <c r="E7" s="29"/>
      <c r="F7" s="29"/>
      <c r="G7" s="29"/>
    </row>
    <row r="8" spans="2:7" ht="18" x14ac:dyDescent="0.25">
      <c r="B8" s="8" t="s">
        <v>0</v>
      </c>
      <c r="C8" s="8" t="s">
        <v>68</v>
      </c>
      <c r="D8" s="8" t="s">
        <v>8</v>
      </c>
      <c r="E8" s="8" t="s">
        <v>69</v>
      </c>
      <c r="F8" s="8" t="s">
        <v>49</v>
      </c>
    </row>
    <row r="9" spans="2:7" ht="18" x14ac:dyDescent="0.25">
      <c r="B9" s="10" t="s">
        <v>50</v>
      </c>
      <c r="C9" s="23">
        <v>40261</v>
      </c>
      <c r="D9" s="12" t="s">
        <v>9</v>
      </c>
      <c r="E9" s="38">
        <v>2000</v>
      </c>
      <c r="F9" s="60">
        <f>IF(AND(C9&gt;2000,D9="A"),(E9*15%)+E9,(E9*5%)+E9)</f>
        <v>2300</v>
      </c>
    </row>
    <row r="10" spans="2:7" ht="18" x14ac:dyDescent="0.25">
      <c r="B10" s="10" t="s">
        <v>51</v>
      </c>
      <c r="C10" s="23">
        <v>35057</v>
      </c>
      <c r="D10" s="12" t="s">
        <v>10</v>
      </c>
      <c r="E10" s="38">
        <v>1500</v>
      </c>
      <c r="F10" s="60">
        <f t="shared" ref="F10:F17" si="0">IF(AND(C10&gt;2000,D10="A"),(E10*15%)+E10,(E10*5%)+E10)</f>
        <v>1575</v>
      </c>
    </row>
    <row r="11" spans="2:7" ht="18" x14ac:dyDescent="0.25">
      <c r="B11" s="10" t="s">
        <v>52</v>
      </c>
      <c r="C11" s="23">
        <v>38643</v>
      </c>
      <c r="D11" s="12" t="s">
        <v>9</v>
      </c>
      <c r="E11" s="38">
        <v>2500</v>
      </c>
      <c r="F11" s="60">
        <f t="shared" si="0"/>
        <v>2875</v>
      </c>
    </row>
    <row r="12" spans="2:7" ht="18" x14ac:dyDescent="0.25">
      <c r="B12" s="10" t="s">
        <v>53</v>
      </c>
      <c r="C12" s="23">
        <v>36351</v>
      </c>
      <c r="D12" s="12" t="s">
        <v>9</v>
      </c>
      <c r="E12" s="38">
        <v>1500</v>
      </c>
      <c r="F12" s="60">
        <f t="shared" si="0"/>
        <v>1725</v>
      </c>
    </row>
    <row r="13" spans="2:7" ht="18" x14ac:dyDescent="0.25">
      <c r="B13" s="10" t="s">
        <v>54</v>
      </c>
      <c r="C13" s="23">
        <v>36932</v>
      </c>
      <c r="D13" s="12" t="s">
        <v>9</v>
      </c>
      <c r="E13" s="38">
        <v>1000</v>
      </c>
      <c r="F13" s="60">
        <f t="shared" si="0"/>
        <v>1150</v>
      </c>
    </row>
    <row r="14" spans="2:7" ht="18" x14ac:dyDescent="0.25">
      <c r="B14" s="10" t="s">
        <v>55</v>
      </c>
      <c r="C14" s="23">
        <v>30072</v>
      </c>
      <c r="D14" s="12" t="s">
        <v>6</v>
      </c>
      <c r="E14" s="38">
        <v>1400</v>
      </c>
      <c r="F14" s="60">
        <f t="shared" si="0"/>
        <v>1470</v>
      </c>
    </row>
    <row r="15" spans="2:7" ht="18" x14ac:dyDescent="0.25">
      <c r="B15" s="10" t="s">
        <v>56</v>
      </c>
      <c r="C15" s="23">
        <v>31892</v>
      </c>
      <c r="D15" s="12" t="s">
        <v>9</v>
      </c>
      <c r="E15" s="38">
        <v>1500</v>
      </c>
      <c r="F15" s="60">
        <f t="shared" si="0"/>
        <v>1725</v>
      </c>
    </row>
    <row r="16" spans="2:7" ht="18" x14ac:dyDescent="0.25">
      <c r="B16" s="10" t="s">
        <v>57</v>
      </c>
      <c r="C16" s="23">
        <v>23962</v>
      </c>
      <c r="D16" s="12" t="s">
        <v>4</v>
      </c>
      <c r="E16" s="38">
        <v>2000</v>
      </c>
      <c r="F16" s="60">
        <f t="shared" si="0"/>
        <v>2100</v>
      </c>
      <c r="G16" s="29"/>
    </row>
    <row r="17" spans="2:7" ht="18" x14ac:dyDescent="0.25">
      <c r="B17" s="10" t="s">
        <v>58</v>
      </c>
      <c r="C17" s="23">
        <v>24379</v>
      </c>
      <c r="D17" s="12" t="s">
        <v>10</v>
      </c>
      <c r="E17" s="38">
        <v>1200</v>
      </c>
      <c r="F17" s="60">
        <f t="shared" si="0"/>
        <v>1260</v>
      </c>
      <c r="G17" s="29"/>
    </row>
  </sheetData>
  <mergeCells count="1">
    <mergeCell ref="C4:F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C2:H20"/>
  <sheetViews>
    <sheetView showGridLines="0" workbookViewId="0">
      <selection activeCell="E12" sqref="E12"/>
    </sheetView>
  </sheetViews>
  <sheetFormatPr baseColWidth="10" defaultRowHeight="12.75" x14ac:dyDescent="0.2"/>
  <cols>
    <col min="1" max="1" width="1.7109375" customWidth="1"/>
    <col min="3" max="3" width="46.42578125" customWidth="1"/>
    <col min="4" max="4" width="11.7109375" customWidth="1"/>
    <col min="5" max="5" width="23.7109375" bestFit="1" customWidth="1"/>
  </cols>
  <sheetData>
    <row r="2" spans="3:8" ht="18" x14ac:dyDescent="0.25">
      <c r="C2" s="66" t="s">
        <v>27</v>
      </c>
      <c r="D2" s="66"/>
      <c r="E2" s="66"/>
      <c r="F2" s="66"/>
      <c r="G2" s="66"/>
      <c r="H2" s="66"/>
    </row>
    <row r="4" spans="3:8" ht="20.25" x14ac:dyDescent="0.3">
      <c r="C4" s="7" t="s">
        <v>36</v>
      </c>
    </row>
    <row r="5" spans="3:8" ht="20.25" x14ac:dyDescent="0.3">
      <c r="C5" s="7" t="s">
        <v>37</v>
      </c>
    </row>
    <row r="6" spans="3:8" ht="20.25" x14ac:dyDescent="0.3">
      <c r="C6" s="7" t="s">
        <v>38</v>
      </c>
    </row>
    <row r="7" spans="3:8" ht="20.25" x14ac:dyDescent="0.3">
      <c r="C7" s="7" t="s">
        <v>39</v>
      </c>
    </row>
    <row r="11" spans="3:8" ht="18" x14ac:dyDescent="0.25">
      <c r="C11" s="8" t="s">
        <v>0</v>
      </c>
      <c r="D11" s="9" t="s">
        <v>28</v>
      </c>
      <c r="E11" s="8" t="s">
        <v>26</v>
      </c>
    </row>
    <row r="12" spans="3:8" ht="21" x14ac:dyDescent="0.35">
      <c r="C12" s="39" t="s">
        <v>29</v>
      </c>
      <c r="D12" s="11" t="s">
        <v>6</v>
      </c>
      <c r="E12" s="43"/>
    </row>
    <row r="13" spans="3:8" ht="21" x14ac:dyDescent="0.35">
      <c r="C13" s="39" t="s">
        <v>30</v>
      </c>
      <c r="D13" s="11" t="s">
        <v>5</v>
      </c>
      <c r="E13" s="43"/>
    </row>
    <row r="14" spans="3:8" ht="21" x14ac:dyDescent="0.35">
      <c r="C14" s="39" t="s">
        <v>31</v>
      </c>
      <c r="D14" s="11" t="s">
        <v>4</v>
      </c>
      <c r="E14" s="43"/>
    </row>
    <row r="15" spans="3:8" ht="21" x14ac:dyDescent="0.35">
      <c r="C15" s="39" t="s">
        <v>32</v>
      </c>
      <c r="D15" s="11" t="s">
        <v>7</v>
      </c>
      <c r="E15" s="43"/>
    </row>
    <row r="16" spans="3:8" ht="21" x14ac:dyDescent="0.35">
      <c r="C16" s="39" t="s">
        <v>33</v>
      </c>
      <c r="D16" s="11" t="s">
        <v>4</v>
      </c>
      <c r="E16" s="43"/>
    </row>
    <row r="17" spans="3:5" ht="21" x14ac:dyDescent="0.35">
      <c r="C17" s="39" t="s">
        <v>34</v>
      </c>
      <c r="D17" s="11" t="s">
        <v>5</v>
      </c>
      <c r="E17" s="43"/>
    </row>
    <row r="18" spans="3:5" ht="21" x14ac:dyDescent="0.35">
      <c r="C18" s="39" t="s">
        <v>35</v>
      </c>
      <c r="D18" s="11" t="s">
        <v>7</v>
      </c>
      <c r="E18" s="43"/>
    </row>
    <row r="19" spans="3:5" x14ac:dyDescent="0.2">
      <c r="D19" s="3"/>
    </row>
    <row r="20" spans="3:5" x14ac:dyDescent="0.2">
      <c r="D20" s="3"/>
    </row>
  </sheetData>
  <mergeCells count="1">
    <mergeCell ref="C2:H2"/>
  </mergeCells>
  <phoneticPr fontId="0" type="noConversion"/>
  <pageMargins left="0.75" right="0.75" top="1" bottom="1" header="0.511811024" footer="0.511811024"/>
  <pageSetup paperSize="9" orientation="portrait" horizontalDpi="180" verticalDpi="180" copies="0" r:id="rId1"/>
  <headerFooter alignWithMargins="0">
    <oddHeader>&amp;A</oddHeader>
    <oddFooter>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B2:G22"/>
  <sheetViews>
    <sheetView showGridLines="0" topLeftCell="A6" workbookViewId="0">
      <selection activeCell="F11" sqref="F11:F22"/>
    </sheetView>
  </sheetViews>
  <sheetFormatPr baseColWidth="10" defaultRowHeight="12.75" x14ac:dyDescent="0.2"/>
  <cols>
    <col min="1" max="1" width="8.42578125" customWidth="1"/>
    <col min="2" max="2" width="4" customWidth="1"/>
    <col min="3" max="3" width="28.140625" customWidth="1"/>
    <col min="4" max="4" width="25.28515625" customWidth="1"/>
    <col min="5" max="5" width="16.7109375" bestFit="1" customWidth="1"/>
    <col min="6" max="6" width="21.42578125" bestFit="1" customWidth="1"/>
    <col min="7" max="7" width="24.5703125" bestFit="1" customWidth="1"/>
    <col min="8" max="8" width="16.7109375" bestFit="1" customWidth="1"/>
  </cols>
  <sheetData>
    <row r="2" spans="2:7" ht="18" x14ac:dyDescent="0.25">
      <c r="B2" s="66" t="s">
        <v>48</v>
      </c>
      <c r="C2" s="66"/>
      <c r="D2" s="66"/>
      <c r="E2" s="66"/>
      <c r="F2" s="66"/>
      <c r="G2" s="66"/>
    </row>
    <row r="3" spans="2:7" ht="18" x14ac:dyDescent="0.25">
      <c r="B3" s="15"/>
      <c r="C3" s="15"/>
      <c r="D3" s="15"/>
      <c r="E3" s="15"/>
      <c r="F3" s="15"/>
      <c r="G3" s="15"/>
    </row>
    <row r="4" spans="2:7" ht="18" customHeight="1" x14ac:dyDescent="0.2">
      <c r="C4" s="16" t="s">
        <v>8</v>
      </c>
      <c r="D4" s="17" t="s">
        <v>40</v>
      </c>
    </row>
    <row r="5" spans="2:7" ht="20.25" x14ac:dyDescent="0.2">
      <c r="C5" s="18" t="s">
        <v>9</v>
      </c>
      <c r="D5" s="19">
        <v>2500</v>
      </c>
    </row>
    <row r="6" spans="2:7" ht="17.45" customHeight="1" x14ac:dyDescent="0.2">
      <c r="C6" s="18" t="s">
        <v>10</v>
      </c>
      <c r="D6" s="19">
        <v>2000</v>
      </c>
    </row>
    <row r="7" spans="2:7" ht="20.25" x14ac:dyDescent="0.2">
      <c r="C7" s="18" t="s">
        <v>4</v>
      </c>
      <c r="D7" s="19">
        <v>1500</v>
      </c>
    </row>
    <row r="8" spans="2:7" ht="20.25" x14ac:dyDescent="0.2">
      <c r="C8" s="18" t="s">
        <v>6</v>
      </c>
      <c r="D8" s="19">
        <v>1000</v>
      </c>
    </row>
    <row r="10" spans="2:7" ht="18" x14ac:dyDescent="0.2">
      <c r="C10" s="14" t="s">
        <v>0</v>
      </c>
      <c r="D10" s="14" t="s">
        <v>25</v>
      </c>
      <c r="E10" s="14" t="s">
        <v>8</v>
      </c>
      <c r="F10" s="14" t="s">
        <v>40</v>
      </c>
    </row>
    <row r="11" spans="2:7" ht="20.25" x14ac:dyDescent="0.3">
      <c r="C11" s="10" t="s">
        <v>16</v>
      </c>
      <c r="D11" s="10" t="s">
        <v>21</v>
      </c>
      <c r="E11" s="13" t="s">
        <v>4</v>
      </c>
      <c r="F11" s="44"/>
    </row>
    <row r="12" spans="2:7" ht="20.25" x14ac:dyDescent="0.3">
      <c r="C12" s="10" t="s">
        <v>17</v>
      </c>
      <c r="D12" s="10" t="s">
        <v>21</v>
      </c>
      <c r="E12" s="13" t="s">
        <v>10</v>
      </c>
      <c r="F12" s="44"/>
    </row>
    <row r="13" spans="2:7" ht="20.25" x14ac:dyDescent="0.3">
      <c r="C13" s="10" t="s">
        <v>18</v>
      </c>
      <c r="D13" s="10" t="s">
        <v>13</v>
      </c>
      <c r="E13" s="13" t="s">
        <v>4</v>
      </c>
      <c r="F13" s="44"/>
    </row>
    <row r="14" spans="2:7" ht="20.25" x14ac:dyDescent="0.3">
      <c r="C14" s="10" t="s">
        <v>19</v>
      </c>
      <c r="D14" s="10" t="s">
        <v>14</v>
      </c>
      <c r="E14" s="13" t="s">
        <v>9</v>
      </c>
      <c r="F14" s="44"/>
    </row>
    <row r="15" spans="2:7" ht="20.25" x14ac:dyDescent="0.3">
      <c r="C15" s="10" t="s">
        <v>22</v>
      </c>
      <c r="D15" s="10" t="s">
        <v>24</v>
      </c>
      <c r="E15" s="13" t="s">
        <v>10</v>
      </c>
      <c r="F15" s="44"/>
    </row>
    <row r="16" spans="2:7" ht="20.25" x14ac:dyDescent="0.3">
      <c r="C16" s="10" t="s">
        <v>20</v>
      </c>
      <c r="D16" s="10" t="s">
        <v>23</v>
      </c>
      <c r="E16" s="13" t="s">
        <v>6</v>
      </c>
      <c r="F16" s="44"/>
    </row>
    <row r="17" spans="3:6" ht="20.25" x14ac:dyDescent="0.3">
      <c r="C17" s="10" t="s">
        <v>41</v>
      </c>
      <c r="D17" s="10" t="s">
        <v>47</v>
      </c>
      <c r="E17" s="13" t="s">
        <v>9</v>
      </c>
      <c r="F17" s="44"/>
    </row>
    <row r="18" spans="3:6" ht="20.25" x14ac:dyDescent="0.3">
      <c r="C18" s="10" t="s">
        <v>42</v>
      </c>
      <c r="D18" s="10" t="s">
        <v>14</v>
      </c>
      <c r="E18" s="13" t="s">
        <v>4</v>
      </c>
      <c r="F18" s="44"/>
    </row>
    <row r="19" spans="3:6" ht="20.25" x14ac:dyDescent="0.3">
      <c r="C19" s="10" t="s">
        <v>43</v>
      </c>
      <c r="D19" s="10" t="s">
        <v>15</v>
      </c>
      <c r="E19" s="13" t="s">
        <v>10</v>
      </c>
      <c r="F19" s="44"/>
    </row>
    <row r="20" spans="3:6" ht="20.25" x14ac:dyDescent="0.3">
      <c r="C20" s="10" t="s">
        <v>44</v>
      </c>
      <c r="D20" s="10" t="s">
        <v>14</v>
      </c>
      <c r="E20" s="13" t="s">
        <v>9</v>
      </c>
      <c r="F20" s="44"/>
    </row>
    <row r="21" spans="3:6" ht="20.25" x14ac:dyDescent="0.3">
      <c r="C21" s="10" t="s">
        <v>45</v>
      </c>
      <c r="D21" s="10" t="s">
        <v>14</v>
      </c>
      <c r="E21" s="13" t="s">
        <v>9</v>
      </c>
      <c r="F21" s="44"/>
    </row>
    <row r="22" spans="3:6" ht="20.25" x14ac:dyDescent="0.3">
      <c r="C22" s="10" t="s">
        <v>46</v>
      </c>
      <c r="D22" s="10" t="s">
        <v>14</v>
      </c>
      <c r="E22" s="13" t="s">
        <v>10</v>
      </c>
      <c r="F22" s="44"/>
    </row>
  </sheetData>
  <mergeCells count="1">
    <mergeCell ref="B2:G2"/>
  </mergeCells>
  <phoneticPr fontId="0" type="noConversion"/>
  <pageMargins left="0.75" right="0.75" top="1" bottom="1" header="0.511811024" footer="0.511811024"/>
  <pageSetup paperSize="9" orientation="portrait" horizontalDpi="180" verticalDpi="180" r:id="rId1"/>
  <headerFooter alignWithMargins="0">
    <oddHeader>&amp;A</oddHeader>
    <oddFooter>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030A0"/>
  </sheetPr>
  <dimension ref="A1:H37"/>
  <sheetViews>
    <sheetView showGridLines="0" topLeftCell="A3" workbookViewId="0">
      <selection activeCell="I26" sqref="I26"/>
    </sheetView>
  </sheetViews>
  <sheetFormatPr baseColWidth="10" defaultRowHeight="12.75" x14ac:dyDescent="0.2"/>
  <cols>
    <col min="1" max="1" width="5.28515625" customWidth="1"/>
    <col min="2" max="2" width="39" customWidth="1"/>
    <col min="3" max="3" width="24.42578125" customWidth="1"/>
    <col min="4" max="4" width="16.7109375" bestFit="1" customWidth="1"/>
    <col min="5" max="5" width="16.28515625" bestFit="1" customWidth="1"/>
    <col min="6" max="6" width="19.28515625" customWidth="1"/>
    <col min="7" max="7" width="7.7109375" customWidth="1"/>
    <col min="8" max="8" width="9.42578125" customWidth="1"/>
    <col min="11" max="11" width="8" customWidth="1"/>
    <col min="13" max="13" width="9.28515625" customWidth="1"/>
  </cols>
  <sheetData>
    <row r="1" spans="1:8" x14ac:dyDescent="0.2">
      <c r="B1" s="1"/>
      <c r="C1" s="1"/>
      <c r="D1" s="1"/>
    </row>
    <row r="2" spans="1:8" ht="18" x14ac:dyDescent="0.25">
      <c r="B2" s="25" t="s">
        <v>65</v>
      </c>
      <c r="C2" s="25"/>
      <c r="D2" s="25"/>
      <c r="E2" s="25"/>
      <c r="F2" s="25"/>
      <c r="G2" s="25"/>
    </row>
    <row r="3" spans="1:8" ht="18" x14ac:dyDescent="0.25">
      <c r="B3" s="25"/>
      <c r="C3" s="25"/>
      <c r="D3" s="25"/>
      <c r="E3" s="25"/>
      <c r="F3" s="25"/>
      <c r="G3" s="25"/>
    </row>
    <row r="4" spans="1:8" x14ac:dyDescent="0.2">
      <c r="B4" s="5"/>
      <c r="C4" s="5"/>
      <c r="D4" s="5"/>
    </row>
    <row r="5" spans="1:8" ht="18" x14ac:dyDescent="0.25">
      <c r="B5" s="20" t="s">
        <v>60</v>
      </c>
      <c r="C5" s="26"/>
      <c r="D5" s="20" t="s">
        <v>12</v>
      </c>
    </row>
    <row r="6" spans="1:8" ht="20.25" x14ac:dyDescent="0.3">
      <c r="B6" s="15" t="s">
        <v>61</v>
      </c>
      <c r="C6" s="26"/>
      <c r="D6" s="21">
        <v>150</v>
      </c>
      <c r="F6" s="61" t="s">
        <v>128</v>
      </c>
    </row>
    <row r="7" spans="1:8" ht="20.25" x14ac:dyDescent="0.3">
      <c r="B7" s="15" t="s">
        <v>62</v>
      </c>
      <c r="C7" s="26"/>
      <c r="D7" s="21">
        <v>100</v>
      </c>
      <c r="F7" s="61" t="s">
        <v>129</v>
      </c>
    </row>
    <row r="8" spans="1:8" ht="20.25" x14ac:dyDescent="0.3">
      <c r="B8" s="15" t="s">
        <v>63</v>
      </c>
      <c r="C8" s="26"/>
      <c r="D8" s="21">
        <v>80</v>
      </c>
      <c r="F8" s="61" t="s">
        <v>130</v>
      </c>
    </row>
    <row r="9" spans="1:8" ht="20.25" x14ac:dyDescent="0.3">
      <c r="B9" s="15" t="s">
        <v>64</v>
      </c>
      <c r="C9" s="27"/>
      <c r="D9" s="21">
        <v>50</v>
      </c>
      <c r="F9" s="61" t="s">
        <v>131</v>
      </c>
    </row>
    <row r="11" spans="1:8" x14ac:dyDescent="0.2">
      <c r="A11" s="5"/>
    </row>
    <row r="12" spans="1:8" ht="24" customHeight="1" x14ac:dyDescent="0.25">
      <c r="B12" s="8" t="s">
        <v>0</v>
      </c>
      <c r="C12" s="8" t="s">
        <v>59</v>
      </c>
      <c r="D12" s="8" t="s">
        <v>8</v>
      </c>
      <c r="E12" s="8" t="s">
        <v>11</v>
      </c>
      <c r="F12" s="8" t="s">
        <v>49</v>
      </c>
    </row>
    <row r="13" spans="1:8" ht="18" x14ac:dyDescent="0.25">
      <c r="B13" s="10" t="s">
        <v>50</v>
      </c>
      <c r="C13" s="23">
        <v>36609</v>
      </c>
      <c r="D13" s="12" t="s">
        <v>4</v>
      </c>
      <c r="E13" s="24">
        <v>2000</v>
      </c>
      <c r="F13" s="32"/>
    </row>
    <row r="14" spans="1:8" ht="18" x14ac:dyDescent="0.25">
      <c r="B14" s="10" t="s">
        <v>51</v>
      </c>
      <c r="C14" s="23">
        <v>38710</v>
      </c>
      <c r="D14" s="12" t="s">
        <v>10</v>
      </c>
      <c r="E14" s="24">
        <v>1500</v>
      </c>
      <c r="F14" s="32"/>
    </row>
    <row r="15" spans="1:8" ht="18" x14ac:dyDescent="0.25">
      <c r="B15" s="10" t="s">
        <v>52</v>
      </c>
      <c r="C15" s="23">
        <v>36817</v>
      </c>
      <c r="D15" s="12" t="s">
        <v>4</v>
      </c>
      <c r="E15" s="24">
        <v>2500</v>
      </c>
      <c r="F15" s="32"/>
      <c r="H15" s="22"/>
    </row>
    <row r="16" spans="1:8" ht="18" x14ac:dyDescent="0.25">
      <c r="B16" s="10" t="s">
        <v>53</v>
      </c>
      <c r="C16" s="23">
        <v>36351</v>
      </c>
      <c r="D16" s="12" t="s">
        <v>9</v>
      </c>
      <c r="E16" s="24">
        <v>1500</v>
      </c>
      <c r="F16" s="32"/>
    </row>
    <row r="17" spans="2:6" ht="18" x14ac:dyDescent="0.25">
      <c r="B17" s="10" t="s">
        <v>54</v>
      </c>
      <c r="C17" s="23">
        <v>36932</v>
      </c>
      <c r="D17" s="12" t="s">
        <v>10</v>
      </c>
      <c r="E17" s="24">
        <v>1000</v>
      </c>
      <c r="F17" s="32"/>
    </row>
    <row r="18" spans="2:6" ht="18" x14ac:dyDescent="0.25">
      <c r="B18" s="10" t="s">
        <v>55</v>
      </c>
      <c r="C18" s="23">
        <v>30072</v>
      </c>
      <c r="D18" s="12" t="s">
        <v>6</v>
      </c>
      <c r="E18" s="24">
        <v>800</v>
      </c>
      <c r="F18" s="32"/>
    </row>
    <row r="19" spans="2:6" ht="18" x14ac:dyDescent="0.25">
      <c r="B19" s="10" t="s">
        <v>56</v>
      </c>
      <c r="C19" s="23">
        <v>31892</v>
      </c>
      <c r="D19" s="12" t="s">
        <v>9</v>
      </c>
      <c r="E19" s="24">
        <v>1500</v>
      </c>
      <c r="F19" s="32"/>
    </row>
    <row r="20" spans="2:6" ht="18" x14ac:dyDescent="0.25">
      <c r="B20" s="10" t="s">
        <v>57</v>
      </c>
      <c r="C20" s="23">
        <v>23962</v>
      </c>
      <c r="D20" s="12" t="s">
        <v>4</v>
      </c>
      <c r="E20" s="24">
        <v>2000</v>
      </c>
      <c r="F20" s="32"/>
    </row>
    <row r="21" spans="2:6" ht="18" x14ac:dyDescent="0.25">
      <c r="B21" s="10" t="s">
        <v>58</v>
      </c>
      <c r="C21" s="23">
        <v>24379</v>
      </c>
      <c r="D21" s="12" t="s">
        <v>10</v>
      </c>
      <c r="E21" s="24">
        <v>1200</v>
      </c>
      <c r="F21" s="32"/>
    </row>
    <row r="32" spans="2:6" x14ac:dyDescent="0.2">
      <c r="D32" s="5"/>
    </row>
    <row r="33" spans="2:4" x14ac:dyDescent="0.2">
      <c r="B33" s="6"/>
      <c r="D33" s="5"/>
    </row>
    <row r="34" spans="2:4" x14ac:dyDescent="0.2">
      <c r="D34" s="5"/>
    </row>
    <row r="35" spans="2:4" x14ac:dyDescent="0.2">
      <c r="B35" s="6"/>
      <c r="C35" s="6"/>
    </row>
    <row r="37" spans="2:4" x14ac:dyDescent="0.2">
      <c r="B3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EJEMPLO 01</vt:lpstr>
      <vt:lpstr>EJEMPLO 02</vt:lpstr>
      <vt:lpstr>EJEMPLO 03</vt:lpstr>
      <vt:lpstr>EJEMPLO 04</vt:lpstr>
      <vt:lpstr>EJEMPLO 05</vt:lpstr>
      <vt:lpstr>EJEMPLO 06</vt:lpstr>
      <vt:lpstr>EJEMPLO 07</vt:lpstr>
      <vt:lpstr>EJEMPLO 08</vt:lpstr>
      <vt:lpstr>EJEMPLO 09</vt:lpstr>
      <vt:lpstr>EJEMPLO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117</dc:creator>
  <cp:lastModifiedBy>APRENDIZ</cp:lastModifiedBy>
  <dcterms:created xsi:type="dcterms:W3CDTF">1996-01-12T11:40:47Z</dcterms:created>
  <dcterms:modified xsi:type="dcterms:W3CDTF">2024-11-28T14:42:19Z</dcterms:modified>
</cp:coreProperties>
</file>