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600" yWindow="12" windowWidth="11664" windowHeight="8592"/>
  </bookViews>
  <sheets>
    <sheet name="Service Invoice" sheetId="1" r:id="rId1"/>
  </sheets>
  <definedNames>
    <definedName name="_xlnm.Print_Area" localSheetId="0">'Service Invoice'!$A$1:$F$52</definedName>
  </definedNames>
  <calcPr calcId="145621"/>
</workbook>
</file>

<file path=xl/calcChain.xml><?xml version="1.0" encoding="utf-8"?>
<calcChain xmlns="http://schemas.openxmlformats.org/spreadsheetml/2006/main">
  <c r="E16" i="1" l="1"/>
  <c r="F16" i="1" s="1"/>
  <c r="E43" i="1" l="1"/>
  <c r="F43" i="1" s="1"/>
  <c r="E42" i="1"/>
  <c r="E41" i="1"/>
  <c r="F41" i="1" s="1"/>
  <c r="E40" i="1"/>
  <c r="E39" i="1"/>
  <c r="E38" i="1"/>
  <c r="E37" i="1"/>
  <c r="F37" i="1" s="1"/>
  <c r="E36" i="1"/>
  <c r="E35" i="1"/>
  <c r="E34" i="1"/>
  <c r="F44" i="1"/>
  <c r="F42" i="1"/>
  <c r="F40" i="1"/>
  <c r="F39" i="1"/>
  <c r="F38" i="1"/>
  <c r="F36" i="1"/>
  <c r="F35" i="1"/>
  <c r="F34" i="1"/>
  <c r="E24" i="1"/>
  <c r="E23" i="1"/>
  <c r="E22" i="1"/>
  <c r="E21" i="1"/>
  <c r="E20" i="1"/>
  <c r="E19" i="1"/>
  <c r="E18" i="1"/>
  <c r="E15" i="1"/>
  <c r="E14" i="1"/>
  <c r="E45" i="1"/>
  <c r="E33" i="1"/>
  <c r="E32" i="1"/>
  <c r="E31" i="1"/>
  <c r="E30" i="1"/>
  <c r="E29" i="1"/>
  <c r="E28" i="1"/>
  <c r="E27" i="1"/>
  <c r="E26" i="1"/>
  <c r="E25" i="1"/>
  <c r="F11" i="1" l="1"/>
  <c r="D47" i="1" l="1"/>
  <c r="F46" i="1"/>
  <c r="F45" i="1"/>
  <c r="F33" i="1"/>
  <c r="F32" i="1"/>
  <c r="F31" i="1"/>
  <c r="F30" i="1"/>
  <c r="F29" i="1"/>
  <c r="F28" i="1"/>
  <c r="F27" i="1"/>
  <c r="F26" i="1"/>
  <c r="F25" i="1"/>
  <c r="F23" i="1"/>
  <c r="F21" i="1"/>
  <c r="F19" i="1"/>
  <c r="F15" i="1"/>
  <c r="F22" i="1" l="1"/>
  <c r="F24" i="1"/>
  <c r="F20" i="1" l="1"/>
  <c r="F14" i="1" l="1"/>
  <c r="F18" i="1"/>
  <c r="F47" i="1" l="1"/>
  <c r="F49" i="1" s="1"/>
</calcChain>
</file>

<file path=xl/sharedStrings.xml><?xml version="1.0" encoding="utf-8"?>
<sst xmlns="http://schemas.openxmlformats.org/spreadsheetml/2006/main" count="45" uniqueCount="34">
  <si>
    <t>Customer ID:</t>
  </si>
  <si>
    <t>Invoice</t>
  </si>
  <si>
    <t>Description</t>
  </si>
  <si>
    <t>Subtotal</t>
  </si>
  <si>
    <t>Total</t>
  </si>
  <si>
    <t>To:</t>
  </si>
  <si>
    <t>Invoice #:</t>
  </si>
  <si>
    <t>Terragrammetry Inc</t>
  </si>
  <si>
    <t>Measurig Stuff on the Earth and stuff.</t>
  </si>
  <si>
    <t>Make all checks payable to Terragrammetry Inc</t>
  </si>
  <si>
    <t>8304 Glenwood Springs Court    Raleigh, NC   27616</t>
  </si>
  <si>
    <t>Payment Due</t>
  </si>
  <si>
    <t>Invoice Date</t>
  </si>
  <si>
    <t>Peroid Start</t>
  </si>
  <si>
    <t>Peroid End</t>
  </si>
  <si>
    <t>Date</t>
  </si>
  <si>
    <t>JobNumber</t>
  </si>
  <si>
    <t>Hours Worked</t>
  </si>
  <si>
    <t>Hourly Rate</t>
  </si>
  <si>
    <t>Dollar Total</t>
  </si>
  <si>
    <t>Project Familiarization</t>
  </si>
  <si>
    <t>Jamie Dixon</t>
  </si>
  <si>
    <t>LobbyGuard Solutions, LLC</t>
  </si>
  <si>
    <t>4700 Six Forks Road</t>
  </si>
  <si>
    <t>Suite 300</t>
  </si>
  <si>
    <t>Raleigh, NC 27609</t>
  </si>
  <si>
    <t>Page 1 of 2</t>
  </si>
  <si>
    <t>Software Development</t>
  </si>
  <si>
    <t>Client Meeting or Coordination</t>
  </si>
  <si>
    <t>Federal Tax ID: 47-1037454</t>
  </si>
  <si>
    <t>1100.0002.I1</t>
  </si>
  <si>
    <t>Intermediate Invoice</t>
  </si>
  <si>
    <t>Debugging Trouble Ticket</t>
  </si>
  <si>
    <t>Software Development – Orthogonal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</si>
</sst>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m/d/yy;@"/>
    <numFmt numFmtId="166" formatCode="[h]:mm"/>
  </numFmts>
  <fonts count="25" x14ac:knownFonts="1">
    <font>
      <sz val="10"/>
      <name val="Arial"/>
    </font>
    <font>
      <sz val="8"/>
      <name val="Arial"/>
      <family val="2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8"/>
      <name val="Palatino Linotype"/>
      <family val="1"/>
    </font>
    <font>
      <b/>
      <sz val="10"/>
      <name val="Palatino Linotype"/>
      <family val="1"/>
    </font>
    <font>
      <b/>
      <i/>
      <sz val="10"/>
      <color indexed="46"/>
      <name val="Palatino Linotype"/>
      <family val="1"/>
    </font>
    <font>
      <sz val="10"/>
      <color indexed="46"/>
      <name val="Palatino Linotype"/>
      <family val="1"/>
    </font>
    <font>
      <b/>
      <sz val="10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9"/>
      <name val="Palatino Linotype"/>
      <family val="1"/>
    </font>
    <font>
      <i/>
      <sz val="38"/>
      <color theme="1" tint="0.249977111117893"/>
      <name val="Palatino Linotype"/>
      <family val="1"/>
    </font>
    <font>
      <b/>
      <sz val="9"/>
      <color indexed="9"/>
      <name val="Palatino Linotype"/>
      <family val="1"/>
    </font>
    <font>
      <sz val="9"/>
      <color indexed="61"/>
      <name val="Palatino Linotype"/>
      <family val="1"/>
    </font>
    <font>
      <b/>
      <sz val="9"/>
      <color indexed="61"/>
      <name val="Palatino Linotype"/>
      <family val="1"/>
    </font>
    <font>
      <b/>
      <sz val="10"/>
      <color indexed="9"/>
      <name val="Tahoma"/>
      <family val="2"/>
    </font>
    <font>
      <sz val="10"/>
      <color indexed="61"/>
      <name val="Tahoma"/>
      <family val="2"/>
    </font>
    <font>
      <sz val="10"/>
      <name val="Tahoma"/>
      <family val="2"/>
    </font>
    <font>
      <sz val="10"/>
      <color indexed="61"/>
      <name val="Palatino Linotype"/>
      <family val="1"/>
    </font>
    <font>
      <b/>
      <sz val="9"/>
      <color indexed="9"/>
      <name val="Tahoma"/>
      <family val="2"/>
    </font>
    <font>
      <sz val="9"/>
      <color indexed="6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2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44" fontId="4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3" fillId="0" borderId="0" xfId="0" applyFont="1" applyAlignment="1">
      <alignment vertical="center"/>
    </xf>
    <xf numFmtId="0" fontId="5" fillId="2" borderId="0" xfId="0" applyFont="1" applyFill="1" applyBorder="1"/>
    <xf numFmtId="0" fontId="4" fillId="2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Border="1" applyAlignment="1"/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13" fillId="0" borderId="0" xfId="0" applyFont="1" applyBorder="1" applyAlignment="1">
      <alignment vertical="center"/>
    </xf>
    <xf numFmtId="0" fontId="11" fillId="0" borderId="0" xfId="0" applyFont="1"/>
    <xf numFmtId="0" fontId="11" fillId="0" borderId="0" xfId="0" applyFont="1" applyAlignment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/>
    <xf numFmtId="0" fontId="19" fillId="4" borderId="2" xfId="0" applyFont="1" applyFill="1" applyBorder="1" applyAlignment="1">
      <alignment horizontal="left" vertical="center"/>
    </xf>
    <xf numFmtId="0" fontId="19" fillId="4" borderId="3" xfId="0" applyFont="1" applyFill="1" applyBorder="1" applyAlignment="1">
      <alignment horizontal="left" vertical="center"/>
    </xf>
    <xf numFmtId="0" fontId="19" fillId="4" borderId="3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14" fontId="20" fillId="2" borderId="1" xfId="0" applyNumberFormat="1" applyFont="1" applyFill="1" applyBorder="1" applyAlignment="1">
      <alignment horizontal="left" vertical="center"/>
    </xf>
    <xf numFmtId="0" fontId="20" fillId="2" borderId="1" xfId="0" applyNumberFormat="1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166" fontId="20" fillId="2" borderId="1" xfId="0" applyNumberFormat="1" applyFont="1" applyFill="1" applyBorder="1" applyAlignment="1">
      <alignment horizontal="center" vertical="center" wrapText="1"/>
    </xf>
    <xf numFmtId="44" fontId="20" fillId="2" borderId="1" xfId="0" applyNumberFormat="1" applyFont="1" applyFill="1" applyBorder="1" applyAlignment="1">
      <alignment vertical="center"/>
    </xf>
    <xf numFmtId="44" fontId="20" fillId="5" borderId="1" xfId="0" applyNumberFormat="1" applyFont="1" applyFill="1" applyBorder="1" applyAlignment="1">
      <alignment vertical="center"/>
    </xf>
    <xf numFmtId="14" fontId="20" fillId="3" borderId="1" xfId="0" applyNumberFormat="1" applyFont="1" applyFill="1" applyBorder="1" applyAlignment="1">
      <alignment horizontal="left" vertical="center"/>
    </xf>
    <xf numFmtId="0" fontId="20" fillId="3" borderId="1" xfId="0" applyNumberFormat="1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left" vertical="center" wrapText="1"/>
    </xf>
    <xf numFmtId="166" fontId="20" fillId="3" borderId="1" xfId="0" applyNumberFormat="1" applyFont="1" applyFill="1" applyBorder="1" applyAlignment="1">
      <alignment horizontal="center" vertical="center" wrapText="1"/>
    </xf>
    <xf numFmtId="43" fontId="20" fillId="3" borderId="1" xfId="0" applyNumberFormat="1" applyFont="1" applyFill="1" applyBorder="1" applyAlignment="1">
      <alignment vertical="center"/>
    </xf>
    <xf numFmtId="43" fontId="20" fillId="2" borderId="1" xfId="0" applyNumberFormat="1" applyFont="1" applyFill="1" applyBorder="1" applyAlignment="1">
      <alignment vertical="center"/>
    </xf>
    <xf numFmtId="0" fontId="21" fillId="2" borderId="0" xfId="0" applyNumberFormat="1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right" vertical="center"/>
    </xf>
    <xf numFmtId="0" fontId="17" fillId="0" borderId="0" xfId="0" applyFont="1"/>
    <xf numFmtId="0" fontId="16" fillId="4" borderId="4" xfId="0" applyFont="1" applyFill="1" applyBorder="1" applyAlignment="1">
      <alignment horizontal="left" vertical="center"/>
    </xf>
    <xf numFmtId="165" fontId="17" fillId="2" borderId="1" xfId="0" applyNumberFormat="1" applyFont="1" applyFill="1" applyBorder="1" applyAlignment="1">
      <alignment horizontal="left" vertical="center"/>
    </xf>
    <xf numFmtId="0" fontId="17" fillId="0" borderId="0" xfId="0" applyFont="1" applyAlignment="1">
      <alignment vertical="top"/>
    </xf>
    <xf numFmtId="44" fontId="20" fillId="6" borderId="1" xfId="0" applyNumberFormat="1" applyFont="1" applyFill="1" applyBorder="1" applyAlignment="1">
      <alignment vertical="center"/>
    </xf>
    <xf numFmtId="0" fontId="1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horizontal="left" vertical="top"/>
    </xf>
    <xf numFmtId="0" fontId="23" fillId="4" borderId="3" xfId="0" applyFont="1" applyFill="1" applyBorder="1" applyAlignment="1">
      <alignment horizontal="left" vertical="center"/>
    </xf>
    <xf numFmtId="44" fontId="20" fillId="3" borderId="1" xfId="0" applyNumberFormat="1" applyFont="1" applyFill="1" applyBorder="1" applyAlignment="1">
      <alignment vertical="center"/>
    </xf>
    <xf numFmtId="0" fontId="24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11</xdr:row>
      <xdr:rowOff>0</xdr:rowOff>
    </xdr:from>
    <xdr:to>
      <xdr:col>4</xdr:col>
      <xdr:colOff>175260</xdr:colOff>
      <xdr:row>11</xdr:row>
      <xdr:rowOff>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232660" y="2743200"/>
          <a:ext cx="224028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tabSelected="1" zoomScaleNormal="100" workbookViewId="0"/>
  </sheetViews>
  <sheetFormatPr defaultColWidth="9.109375" defaultRowHeight="15" x14ac:dyDescent="0.35"/>
  <cols>
    <col min="1" max="1" width="12.21875" style="2" customWidth="1"/>
    <col min="2" max="2" width="13.6640625" style="2" customWidth="1"/>
    <col min="3" max="3" width="27.44140625" style="2" customWidth="1"/>
    <col min="4" max="4" width="12.77734375" style="2" customWidth="1"/>
    <col min="5" max="5" width="12.21875" style="2" customWidth="1"/>
    <col min="6" max="6" width="11.6640625" style="2" customWidth="1"/>
    <col min="7" max="16384" width="9.109375" style="2"/>
  </cols>
  <sheetData>
    <row r="1" spans="1:6" ht="58.5" customHeight="1" x14ac:dyDescent="1.1499999999999999">
      <c r="A1" s="1"/>
      <c r="B1" s="64" t="s">
        <v>1</v>
      </c>
      <c r="C1" s="64"/>
      <c r="D1" s="64"/>
      <c r="E1" s="64"/>
      <c r="F1" s="64"/>
    </row>
    <row r="2" spans="1:6" ht="5.25" customHeight="1" x14ac:dyDescent="0.4">
      <c r="A2" s="3"/>
      <c r="B2" s="3"/>
      <c r="C2" s="3"/>
      <c r="D2" s="4"/>
      <c r="E2" s="5"/>
      <c r="F2" s="6"/>
    </row>
    <row r="3" spans="1:6" ht="15" customHeight="1" x14ac:dyDescent="0.4">
      <c r="A3" s="65" t="s">
        <v>7</v>
      </c>
      <c r="B3" s="65"/>
      <c r="C3" s="65"/>
      <c r="D3" s="21"/>
      <c r="E3" s="22" t="s">
        <v>31</v>
      </c>
      <c r="F3" s="23"/>
    </row>
    <row r="4" spans="1:6" ht="14.1" customHeight="1" x14ac:dyDescent="0.35">
      <c r="A4" s="54" t="s">
        <v>8</v>
      </c>
      <c r="B4" s="54"/>
      <c r="C4" s="54"/>
      <c r="D4" s="24"/>
      <c r="E4" s="27" t="s">
        <v>6</v>
      </c>
      <c r="F4" s="27" t="s">
        <v>30</v>
      </c>
    </row>
    <row r="5" spans="1:6" s="7" customFormat="1" ht="14.1" customHeight="1" x14ac:dyDescent="0.3">
      <c r="A5" s="55" t="s">
        <v>29</v>
      </c>
      <c r="B5" s="55"/>
      <c r="C5" s="54"/>
      <c r="D5" s="25"/>
      <c r="E5" s="27" t="s">
        <v>0</v>
      </c>
      <c r="F5" s="27">
        <v>1100</v>
      </c>
    </row>
    <row r="6" spans="1:6" s="7" customFormat="1" ht="14.1" customHeight="1" x14ac:dyDescent="0.3">
      <c r="A6" s="25"/>
      <c r="B6" s="25"/>
      <c r="C6" s="25"/>
      <c r="D6" s="25"/>
      <c r="E6" s="49" t="s">
        <v>26</v>
      </c>
      <c r="F6" s="29"/>
    </row>
    <row r="7" spans="1:6" s="7" customFormat="1" ht="14.1" customHeight="1" x14ac:dyDescent="0.3">
      <c r="A7" s="27" t="s">
        <v>5</v>
      </c>
      <c r="B7" s="66" t="s">
        <v>21</v>
      </c>
      <c r="C7" s="66"/>
      <c r="D7" s="25"/>
      <c r="E7" s="50" t="s">
        <v>13</v>
      </c>
      <c r="F7" s="50" t="s">
        <v>14</v>
      </c>
    </row>
    <row r="8" spans="1:6" s="7" customFormat="1" ht="14.1" customHeight="1" x14ac:dyDescent="0.35">
      <c r="A8" s="28"/>
      <c r="B8" s="66" t="s">
        <v>22</v>
      </c>
      <c r="C8" s="66"/>
      <c r="D8" s="26"/>
      <c r="E8" s="51">
        <v>41911</v>
      </c>
      <c r="F8" s="51">
        <v>41957</v>
      </c>
    </row>
    <row r="9" spans="1:6" s="7" customFormat="1" ht="14.1" customHeight="1" x14ac:dyDescent="0.3">
      <c r="A9" s="29"/>
      <c r="B9" s="27" t="s">
        <v>23</v>
      </c>
      <c r="C9" s="27"/>
      <c r="D9" s="26"/>
      <c r="E9" s="52"/>
      <c r="F9" s="52"/>
    </row>
    <row r="10" spans="1:6" s="7" customFormat="1" ht="14.1" customHeight="1" x14ac:dyDescent="0.3">
      <c r="A10" s="29"/>
      <c r="B10" s="27" t="s">
        <v>24</v>
      </c>
      <c r="C10" s="27"/>
      <c r="D10" s="22"/>
      <c r="E10" s="50" t="s">
        <v>12</v>
      </c>
      <c r="F10" s="50" t="s">
        <v>11</v>
      </c>
    </row>
    <row r="11" spans="1:6" s="7" customFormat="1" ht="14.1" customHeight="1" x14ac:dyDescent="0.3">
      <c r="A11" s="29"/>
      <c r="B11" s="27" t="s">
        <v>25</v>
      </c>
      <c r="C11" s="27"/>
      <c r="D11" s="26"/>
      <c r="E11" s="51">
        <v>41957</v>
      </c>
      <c r="F11" s="51">
        <f>E11+16</f>
        <v>41973</v>
      </c>
    </row>
    <row r="12" spans="1:6" s="12" customFormat="1" ht="15" customHeight="1" x14ac:dyDescent="0.35">
      <c r="A12" s="9"/>
      <c r="B12" s="9"/>
      <c r="C12" s="10"/>
      <c r="D12" s="10"/>
      <c r="E12" s="10"/>
      <c r="F12" s="11"/>
    </row>
    <row r="13" spans="1:6" ht="15" customHeight="1" x14ac:dyDescent="0.35">
      <c r="A13" s="30" t="s">
        <v>15</v>
      </c>
      <c r="B13" s="31" t="s">
        <v>16</v>
      </c>
      <c r="C13" s="31" t="s">
        <v>2</v>
      </c>
      <c r="D13" s="56" t="s">
        <v>17</v>
      </c>
      <c r="E13" s="32" t="s">
        <v>18</v>
      </c>
      <c r="F13" s="33" t="s">
        <v>19</v>
      </c>
    </row>
    <row r="14" spans="1:6" ht="15" customHeight="1" x14ac:dyDescent="0.35">
      <c r="A14" s="34">
        <v>41911</v>
      </c>
      <c r="B14" s="35">
        <v>1100.3</v>
      </c>
      <c r="C14" s="36" t="s">
        <v>20</v>
      </c>
      <c r="D14" s="37">
        <v>1.3888888888888888E-2</v>
      </c>
      <c r="E14" s="38">
        <f t="shared" ref="E14:E24" si="0">IF(ISBLANK(D14),"",50)</f>
        <v>50</v>
      </c>
      <c r="F14" s="39">
        <f>IF(D14&gt;0,D14*E14*24,"")</f>
        <v>16.666666666666664</v>
      </c>
    </row>
    <row r="15" spans="1:6" ht="15" customHeight="1" x14ac:dyDescent="0.35">
      <c r="A15" s="40"/>
      <c r="B15" s="41"/>
      <c r="C15" s="42"/>
      <c r="D15" s="43"/>
      <c r="E15" s="44" t="str">
        <f t="shared" si="0"/>
        <v/>
      </c>
      <c r="F15" s="39" t="str">
        <f t="shared" ref="F15:F46" si="1">IF(D15&gt;0,D15*E15*24,"")</f>
        <v/>
      </c>
    </row>
    <row r="16" spans="1:6" customFormat="1" ht="15" customHeight="1" x14ac:dyDescent="0.25">
      <c r="A16" s="34">
        <v>41921</v>
      </c>
      <c r="B16" s="35">
        <v>1100.0999999999999</v>
      </c>
      <c r="C16" s="58" t="s">
        <v>33</v>
      </c>
      <c r="D16" s="37">
        <v>0.27083333333333331</v>
      </c>
      <c r="E16" s="38">
        <f t="shared" ref="E16" si="2">IF(ISBLANK(D16),"",50)</f>
        <v>50</v>
      </c>
      <c r="F16" s="39">
        <f t="shared" si="1"/>
        <v>325</v>
      </c>
    </row>
    <row r="17" spans="1:6" ht="15" customHeight="1" x14ac:dyDescent="0.35">
      <c r="A17" s="40"/>
      <c r="B17" s="41"/>
      <c r="C17" s="42"/>
      <c r="D17" s="43"/>
      <c r="E17" s="44"/>
      <c r="F17" s="39"/>
    </row>
    <row r="18" spans="1:6" ht="15" customHeight="1" x14ac:dyDescent="0.35">
      <c r="A18" s="34">
        <v>41932</v>
      </c>
      <c r="B18" s="35">
        <v>1100.3</v>
      </c>
      <c r="C18" s="36" t="s">
        <v>20</v>
      </c>
      <c r="D18" s="37">
        <v>8.1250000000000003E-2</v>
      </c>
      <c r="E18" s="38">
        <f t="shared" si="0"/>
        <v>50</v>
      </c>
      <c r="F18" s="39">
        <f t="shared" si="1"/>
        <v>97.5</v>
      </c>
    </row>
    <row r="19" spans="1:6" ht="15" customHeight="1" x14ac:dyDescent="0.35">
      <c r="A19" s="40"/>
      <c r="B19" s="41"/>
      <c r="C19" s="42"/>
      <c r="D19" s="43"/>
      <c r="E19" s="44" t="str">
        <f t="shared" si="0"/>
        <v/>
      </c>
      <c r="F19" s="39" t="str">
        <f t="shared" si="1"/>
        <v/>
      </c>
    </row>
    <row r="20" spans="1:6" ht="15" customHeight="1" x14ac:dyDescent="0.35">
      <c r="A20" s="34">
        <v>41933</v>
      </c>
      <c r="B20" s="35">
        <v>1100.3</v>
      </c>
      <c r="C20" s="36" t="s">
        <v>20</v>
      </c>
      <c r="D20" s="37">
        <v>1.3888888888888888E-2</v>
      </c>
      <c r="E20" s="38">
        <f t="shared" si="0"/>
        <v>50</v>
      </c>
      <c r="F20" s="39">
        <f t="shared" si="1"/>
        <v>16.666666666666664</v>
      </c>
    </row>
    <row r="21" spans="1:6" ht="15" customHeight="1" x14ac:dyDescent="0.35">
      <c r="A21" s="40">
        <v>41933</v>
      </c>
      <c r="B21" s="41">
        <v>1100.0999999999999</v>
      </c>
      <c r="C21" s="42" t="s">
        <v>27</v>
      </c>
      <c r="D21" s="43">
        <v>3.5416666666666666E-2</v>
      </c>
      <c r="E21" s="53">
        <f t="shared" si="0"/>
        <v>50</v>
      </c>
      <c r="F21" s="39">
        <f t="shared" si="1"/>
        <v>42.5</v>
      </c>
    </row>
    <row r="22" spans="1:6" ht="15" customHeight="1" x14ac:dyDescent="0.35">
      <c r="A22" s="34"/>
      <c r="B22" s="35"/>
      <c r="C22" s="36"/>
      <c r="D22" s="37"/>
      <c r="E22" s="38" t="str">
        <f t="shared" si="0"/>
        <v/>
      </c>
      <c r="F22" s="39" t="str">
        <f t="shared" si="1"/>
        <v/>
      </c>
    </row>
    <row r="23" spans="1:6" ht="15" customHeight="1" x14ac:dyDescent="0.35">
      <c r="A23" s="40">
        <v>41935</v>
      </c>
      <c r="B23" s="41">
        <v>1100.3</v>
      </c>
      <c r="C23" s="42" t="s">
        <v>20</v>
      </c>
      <c r="D23" s="43">
        <v>2.9861111111111113E-2</v>
      </c>
      <c r="E23" s="53">
        <f t="shared" si="0"/>
        <v>50</v>
      </c>
      <c r="F23" s="39">
        <f t="shared" si="1"/>
        <v>35.833333333333336</v>
      </c>
    </row>
    <row r="24" spans="1:6" ht="15" customHeight="1" x14ac:dyDescent="0.35">
      <c r="A24" s="34"/>
      <c r="B24" s="35"/>
      <c r="C24" s="36"/>
      <c r="D24" s="37"/>
      <c r="E24" s="38" t="str">
        <f t="shared" si="0"/>
        <v/>
      </c>
      <c r="F24" s="39" t="str">
        <f t="shared" si="1"/>
        <v/>
      </c>
    </row>
    <row r="25" spans="1:6" ht="15" customHeight="1" x14ac:dyDescent="0.35">
      <c r="A25" s="40">
        <v>41936</v>
      </c>
      <c r="B25" s="41">
        <v>1100.0999999999999</v>
      </c>
      <c r="C25" s="42" t="s">
        <v>27</v>
      </c>
      <c r="D25" s="43">
        <v>0.15347222222222223</v>
      </c>
      <c r="E25" s="57">
        <f>IF(ISBLANK(D25),"",50)</f>
        <v>50</v>
      </c>
      <c r="F25" s="39">
        <f t="shared" si="1"/>
        <v>184.16666666666669</v>
      </c>
    </row>
    <row r="26" spans="1:6" ht="15" customHeight="1" x14ac:dyDescent="0.35">
      <c r="A26" s="34"/>
      <c r="B26" s="35"/>
      <c r="C26" s="36"/>
      <c r="D26" s="37"/>
      <c r="E26" s="38" t="str">
        <f t="shared" ref="E26:E45" si="3">IF(ISBLANK(D26),"",50)</f>
        <v/>
      </c>
      <c r="F26" s="39" t="str">
        <f t="shared" si="1"/>
        <v/>
      </c>
    </row>
    <row r="27" spans="1:6" ht="15" customHeight="1" x14ac:dyDescent="0.35">
      <c r="A27" s="40">
        <v>41940</v>
      </c>
      <c r="B27" s="41">
        <v>1100.0999999999999</v>
      </c>
      <c r="C27" s="42" t="s">
        <v>27</v>
      </c>
      <c r="D27" s="43">
        <v>2.4305555555555556E-2</v>
      </c>
      <c r="E27" s="53">
        <f t="shared" si="3"/>
        <v>50</v>
      </c>
      <c r="F27" s="39">
        <f t="shared" si="1"/>
        <v>29.166666666666671</v>
      </c>
    </row>
    <row r="28" spans="1:6" ht="15" customHeight="1" x14ac:dyDescent="0.35">
      <c r="A28" s="34"/>
      <c r="B28" s="35"/>
      <c r="C28" s="36"/>
      <c r="D28" s="37"/>
      <c r="E28" s="38" t="str">
        <f t="shared" si="3"/>
        <v/>
      </c>
      <c r="F28" s="39" t="str">
        <f t="shared" si="1"/>
        <v/>
      </c>
    </row>
    <row r="29" spans="1:6" ht="15" customHeight="1" x14ac:dyDescent="0.35">
      <c r="A29" s="40">
        <v>41941</v>
      </c>
      <c r="B29" s="41">
        <v>1100.0999999999999</v>
      </c>
      <c r="C29" s="42" t="s">
        <v>27</v>
      </c>
      <c r="D29" s="43">
        <v>0.15902777777777777</v>
      </c>
      <c r="E29" s="53">
        <f t="shared" si="3"/>
        <v>50</v>
      </c>
      <c r="F29" s="39">
        <f t="shared" si="1"/>
        <v>190.83333333333331</v>
      </c>
    </row>
    <row r="30" spans="1:6" ht="15" customHeight="1" x14ac:dyDescent="0.35">
      <c r="A30" s="34"/>
      <c r="B30" s="35"/>
      <c r="C30" s="36"/>
      <c r="D30" s="37"/>
      <c r="E30" s="38" t="str">
        <f t="shared" si="3"/>
        <v/>
      </c>
      <c r="F30" s="39" t="str">
        <f t="shared" si="1"/>
        <v/>
      </c>
    </row>
    <row r="31" spans="1:6" ht="15" customHeight="1" x14ac:dyDescent="0.35">
      <c r="A31" s="40">
        <v>41942</v>
      </c>
      <c r="B31" s="41">
        <v>1100.0999999999999</v>
      </c>
      <c r="C31" s="42" t="s">
        <v>27</v>
      </c>
      <c r="D31" s="43">
        <v>1.6666666666666666E-2</v>
      </c>
      <c r="E31" s="57">
        <f t="shared" si="3"/>
        <v>50</v>
      </c>
      <c r="F31" s="39">
        <f t="shared" si="1"/>
        <v>20</v>
      </c>
    </row>
    <row r="32" spans="1:6" ht="15" customHeight="1" x14ac:dyDescent="0.35">
      <c r="A32" s="34"/>
      <c r="B32" s="35"/>
      <c r="C32" s="36"/>
      <c r="D32" s="37"/>
      <c r="E32" s="38" t="str">
        <f t="shared" si="3"/>
        <v/>
      </c>
      <c r="F32" s="39" t="str">
        <f t="shared" si="1"/>
        <v/>
      </c>
    </row>
    <row r="33" spans="1:6" ht="15" customHeight="1" x14ac:dyDescent="0.35">
      <c r="A33" s="40">
        <v>41945</v>
      </c>
      <c r="B33" s="41">
        <v>1100.0999999999999</v>
      </c>
      <c r="C33" s="42" t="s">
        <v>27</v>
      </c>
      <c r="D33" s="43">
        <v>2.7083333333333334E-2</v>
      </c>
      <c r="E33" s="57">
        <f t="shared" si="3"/>
        <v>50</v>
      </c>
      <c r="F33" s="39">
        <f t="shared" si="1"/>
        <v>32.5</v>
      </c>
    </row>
    <row r="34" spans="1:6" customFormat="1" ht="15" customHeight="1" x14ac:dyDescent="0.25">
      <c r="E34" t="str">
        <f t="shared" si="3"/>
        <v/>
      </c>
      <c r="F34" s="39" t="str">
        <f t="shared" si="1"/>
        <v/>
      </c>
    </row>
    <row r="35" spans="1:6" ht="15" customHeight="1" x14ac:dyDescent="0.35">
      <c r="A35" s="40">
        <v>41946</v>
      </c>
      <c r="B35" s="41">
        <v>1100.0999999999999</v>
      </c>
      <c r="C35" s="42" t="s">
        <v>27</v>
      </c>
      <c r="D35" s="43">
        <v>1.3888888888888888E-2</v>
      </c>
      <c r="E35" s="57">
        <f t="shared" si="3"/>
        <v>50</v>
      </c>
      <c r="F35" s="39">
        <f t="shared" si="1"/>
        <v>16.666666666666664</v>
      </c>
    </row>
    <row r="36" spans="1:6" customFormat="1" ht="15" customHeight="1" x14ac:dyDescent="0.25">
      <c r="E36" t="str">
        <f t="shared" si="3"/>
        <v/>
      </c>
      <c r="F36" s="39" t="str">
        <f t="shared" si="1"/>
        <v/>
      </c>
    </row>
    <row r="37" spans="1:6" ht="15" customHeight="1" x14ac:dyDescent="0.35">
      <c r="A37" s="40">
        <v>41948</v>
      </c>
      <c r="B37" s="41">
        <v>1100.0999999999999</v>
      </c>
      <c r="C37" s="42" t="s">
        <v>27</v>
      </c>
      <c r="D37" s="43">
        <v>4.027777777777778E-2</v>
      </c>
      <c r="E37" s="57">
        <f t="shared" si="3"/>
        <v>50</v>
      </c>
      <c r="F37" s="39">
        <f t="shared" si="1"/>
        <v>48.333333333333329</v>
      </c>
    </row>
    <row r="38" spans="1:6" customFormat="1" ht="15" customHeight="1" x14ac:dyDescent="0.25">
      <c r="E38" t="str">
        <f t="shared" si="3"/>
        <v/>
      </c>
      <c r="F38" s="39" t="str">
        <f t="shared" si="1"/>
        <v/>
      </c>
    </row>
    <row r="39" spans="1:6" ht="15" customHeight="1" x14ac:dyDescent="0.35">
      <c r="A39" s="40">
        <v>41953</v>
      </c>
      <c r="B39" s="41">
        <v>1100.8</v>
      </c>
      <c r="C39" s="42" t="s">
        <v>32</v>
      </c>
      <c r="D39" s="43">
        <v>3.8194444444444441E-2</v>
      </c>
      <c r="E39" s="57">
        <f t="shared" si="3"/>
        <v>50</v>
      </c>
      <c r="F39" s="39">
        <f t="shared" si="1"/>
        <v>45.833333333333329</v>
      </c>
    </row>
    <row r="40" spans="1:6" customFormat="1" ht="15" customHeight="1" x14ac:dyDescent="0.25">
      <c r="E40" t="str">
        <f t="shared" si="3"/>
        <v/>
      </c>
      <c r="F40" s="39" t="str">
        <f t="shared" si="1"/>
        <v/>
      </c>
    </row>
    <row r="41" spans="1:6" ht="15" customHeight="1" x14ac:dyDescent="0.35">
      <c r="A41" s="40">
        <v>41954</v>
      </c>
      <c r="B41" s="41">
        <v>1100.7</v>
      </c>
      <c r="C41" s="42" t="s">
        <v>28</v>
      </c>
      <c r="D41" s="43">
        <v>3.8194444444444441E-2</v>
      </c>
      <c r="E41" s="57">
        <f t="shared" si="3"/>
        <v>50</v>
      </c>
      <c r="F41" s="39">
        <f t="shared" si="1"/>
        <v>45.833333333333329</v>
      </c>
    </row>
    <row r="42" spans="1:6" customFormat="1" ht="15" customHeight="1" x14ac:dyDescent="0.25">
      <c r="E42" t="str">
        <f t="shared" si="3"/>
        <v/>
      </c>
      <c r="F42" s="39" t="str">
        <f t="shared" si="1"/>
        <v/>
      </c>
    </row>
    <row r="43" spans="1:6" ht="15" customHeight="1" x14ac:dyDescent="0.35">
      <c r="A43" s="40">
        <v>41956</v>
      </c>
      <c r="B43" s="41">
        <v>1100.0999999999999</v>
      </c>
      <c r="C43" s="42" t="s">
        <v>27</v>
      </c>
      <c r="D43" s="43">
        <v>0.15694444444444444</v>
      </c>
      <c r="E43" s="57">
        <f t="shared" si="3"/>
        <v>50</v>
      </c>
      <c r="F43" s="39">
        <f t="shared" si="1"/>
        <v>188.33333333333334</v>
      </c>
    </row>
    <row r="44" spans="1:6" customFormat="1" ht="15" customHeight="1" x14ac:dyDescent="0.25">
      <c r="F44" s="39" t="str">
        <f t="shared" si="1"/>
        <v/>
      </c>
    </row>
    <row r="45" spans="1:6" ht="15" customHeight="1" x14ac:dyDescent="0.35">
      <c r="A45" s="40"/>
      <c r="B45" s="41"/>
      <c r="C45" s="42"/>
      <c r="D45" s="43"/>
      <c r="E45" s="57" t="str">
        <f t="shared" si="3"/>
        <v/>
      </c>
      <c r="F45" s="39" t="str">
        <f t="shared" si="1"/>
        <v/>
      </c>
    </row>
    <row r="46" spans="1:6" ht="15" customHeight="1" x14ac:dyDescent="0.35">
      <c r="A46" s="34"/>
      <c r="B46" s="35"/>
      <c r="C46" s="36"/>
      <c r="D46" s="37"/>
      <c r="E46" s="45"/>
      <c r="F46" s="39" t="str">
        <f t="shared" si="1"/>
        <v/>
      </c>
    </row>
    <row r="47" spans="1:6" ht="15" customHeight="1" x14ac:dyDescent="0.35">
      <c r="A47" s="46"/>
      <c r="B47" s="47"/>
      <c r="C47" s="47"/>
      <c r="D47" s="43">
        <f>SUM(D14:D46)</f>
        <v>1.1131944444444444</v>
      </c>
      <c r="E47" s="48" t="s">
        <v>3</v>
      </c>
      <c r="F47" s="39">
        <f>IF(SUM(F14:F46)&gt;0,SUM(F14:F46),"")</f>
        <v>1335.8333333333333</v>
      </c>
    </row>
    <row r="48" spans="1:6" ht="15" customHeight="1" x14ac:dyDescent="0.35">
      <c r="A48" s="47"/>
      <c r="B48" s="47"/>
      <c r="C48" s="47"/>
      <c r="D48" s="47"/>
      <c r="E48" s="48"/>
      <c r="F48" s="45"/>
    </row>
    <row r="49" spans="1:6" ht="15" customHeight="1" x14ac:dyDescent="0.35">
      <c r="A49" s="47"/>
      <c r="B49" s="47"/>
      <c r="C49" s="47"/>
      <c r="D49" s="47"/>
      <c r="E49" s="48" t="s">
        <v>4</v>
      </c>
      <c r="F49" s="39">
        <f>IF(SUM(F47)&gt;0,SUM((F47*F48)+F47),"")</f>
        <v>1335.8333333333333</v>
      </c>
    </row>
    <row r="50" spans="1:6" ht="15" customHeight="1" x14ac:dyDescent="0.35">
      <c r="A50" s="61" t="s">
        <v>9</v>
      </c>
      <c r="B50" s="61"/>
      <c r="C50" s="61"/>
      <c r="D50" s="61"/>
      <c r="E50" s="61"/>
      <c r="F50" s="61"/>
    </row>
    <row r="51" spans="1:6" ht="15" customHeight="1" x14ac:dyDescent="0.35">
      <c r="A51" s="62" t="s">
        <v>10</v>
      </c>
      <c r="B51" s="63"/>
      <c r="C51" s="63"/>
      <c r="D51" s="63"/>
      <c r="E51" s="63"/>
      <c r="F51" s="63"/>
    </row>
    <row r="52" spans="1:6" ht="15" customHeight="1" x14ac:dyDescent="0.35">
      <c r="A52" s="63"/>
      <c r="B52" s="63"/>
      <c r="C52" s="63"/>
      <c r="D52" s="63"/>
      <c r="E52" s="63"/>
      <c r="F52" s="63"/>
    </row>
    <row r="53" spans="1:6" ht="9.9" customHeight="1" x14ac:dyDescent="0.35">
      <c r="A53" s="13"/>
      <c r="B53" s="13"/>
      <c r="C53" s="13"/>
      <c r="D53" s="13"/>
      <c r="E53" s="13"/>
      <c r="F53" s="13"/>
    </row>
    <row r="54" spans="1:6" ht="15.9" customHeight="1" x14ac:dyDescent="0.35">
      <c r="A54" s="14"/>
      <c r="B54" s="15"/>
      <c r="C54" s="15"/>
      <c r="D54" s="16"/>
      <c r="E54" s="8"/>
      <c r="F54" s="8"/>
    </row>
    <row r="55" spans="1:6" ht="15.9" customHeight="1" x14ac:dyDescent="0.35">
      <c r="B55" s="59"/>
      <c r="C55" s="60"/>
      <c r="D55" s="60"/>
      <c r="E55" s="60"/>
    </row>
    <row r="56" spans="1:6" ht="15.9" customHeight="1" x14ac:dyDescent="0.35">
      <c r="B56" s="18"/>
      <c r="C56" s="19"/>
      <c r="D56" s="19"/>
      <c r="E56" s="19"/>
    </row>
    <row r="57" spans="1:6" ht="11.25" customHeight="1" x14ac:dyDescent="0.35"/>
    <row r="58" spans="1:6" x14ac:dyDescent="0.35">
      <c r="A58" s="20"/>
      <c r="B58" s="17"/>
      <c r="C58" s="17"/>
      <c r="D58" s="17"/>
      <c r="E58" s="17"/>
      <c r="F58" s="17"/>
    </row>
  </sheetData>
  <mergeCells count="7">
    <mergeCell ref="B55:E55"/>
    <mergeCell ref="A50:F50"/>
    <mergeCell ref="A51:F52"/>
    <mergeCell ref="B1:F1"/>
    <mergeCell ref="A3:C3"/>
    <mergeCell ref="B7:C7"/>
    <mergeCell ref="B8:C8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Invoice</vt:lpstr>
      <vt:lpstr>'Service Invoice'!Print_Area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cp:lastPrinted>2014-08-19T02:05:02Z</cp:lastPrinted>
  <dcterms:created xsi:type="dcterms:W3CDTF">2006-01-23T19:37:33Z</dcterms:created>
  <dcterms:modified xsi:type="dcterms:W3CDTF">2014-11-17T13:52:23Z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TC101001301033</vt:lpwstr>
  </property>
</Properties>
</file>