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ate1904="1"/>
  <mc:AlternateContent xmlns:mc="http://schemas.openxmlformats.org/markup-compatibility/2006">
    <mc:Choice Requires="x15">
      <x15ac:absPath xmlns:x15ac="http://schemas.microsoft.com/office/spreadsheetml/2010/11/ac" url="D:\arbeit\"/>
    </mc:Choice>
  </mc:AlternateContent>
  <xr:revisionPtr revIDLastSave="0" documentId="13_ncr:1_{3368833B-2002-49CC-94FB-9932A4C69E17}" xr6:coauthVersionLast="43" xr6:coauthVersionMax="43" xr10:uidLastSave="{00000000-0000-0000-0000-000000000000}"/>
  <bookViews>
    <workbookView xWindow="270" yWindow="90" windowWidth="19790" windowHeight="20520" tabRatio="500" xr2:uid="{00000000-000D-0000-FFFF-FFFF00000000}"/>
  </bookViews>
  <sheets>
    <sheet name="Leistungsnachweis" sheetId="1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" i="11" l="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18" i="11"/>
  <c r="J19" i="11"/>
  <c r="J20" i="11"/>
  <c r="J21" i="11"/>
  <c r="J22" i="11"/>
  <c r="J23" i="11"/>
  <c r="J24" i="11"/>
  <c r="J9" i="11"/>
  <c r="J10" i="11"/>
  <c r="J11" i="11"/>
  <c r="J12" i="11"/>
  <c r="J13" i="11"/>
  <c r="J14" i="11"/>
  <c r="J15" i="11"/>
  <c r="J16" i="11"/>
  <c r="J17" i="11"/>
  <c r="J8" i="11" l="1"/>
  <c r="I39" i="11"/>
  <c r="H39" i="11"/>
  <c r="G39" i="11"/>
  <c r="B8" i="11"/>
  <c r="B9" i="11" s="1"/>
  <c r="J39" i="11" l="1"/>
  <c r="J40" i="11" s="1"/>
  <c r="A8" i="11"/>
  <c r="A9" i="11"/>
  <c r="B10" i="11"/>
  <c r="B11" i="11" l="1"/>
  <c r="A10" i="11"/>
  <c r="A11" i="11" l="1"/>
  <c r="B12" i="11"/>
  <c r="A12" i="11" l="1"/>
  <c r="B13" i="11"/>
  <c r="A13" i="11" l="1"/>
  <c r="B14" i="11"/>
  <c r="B15" i="11" l="1"/>
  <c r="A14" i="11"/>
  <c r="B16" i="11" l="1"/>
  <c r="B17" i="11" s="1"/>
  <c r="A15" i="11"/>
  <c r="A16" i="11" l="1"/>
  <c r="A17" i="11" l="1"/>
  <c r="B18" i="11"/>
  <c r="B19" i="11" l="1"/>
  <c r="A18" i="11"/>
  <c r="A19" i="11" l="1"/>
  <c r="B20" i="11"/>
  <c r="B21" i="11" l="1"/>
  <c r="A20" i="11"/>
  <c r="A21" i="11" l="1"/>
  <c r="B22" i="11"/>
  <c r="B23" i="11" l="1"/>
  <c r="A22" i="11"/>
  <c r="A23" i="11" l="1"/>
  <c r="B24" i="11"/>
  <c r="A24" i="11" l="1"/>
  <c r="B25" i="11"/>
  <c r="A25" i="11" l="1"/>
  <c r="B26" i="11"/>
  <c r="B27" i="11" l="1"/>
  <c r="A26" i="11"/>
  <c r="A27" i="11" l="1"/>
  <c r="B28" i="11"/>
  <c r="A28" i="11" l="1"/>
  <c r="B29" i="11"/>
  <c r="A29" i="11" l="1"/>
  <c r="B30" i="11"/>
  <c r="B31" i="11" l="1"/>
  <c r="A30" i="11"/>
  <c r="A31" i="11" l="1"/>
  <c r="B32" i="11"/>
  <c r="B33" i="11" l="1"/>
  <c r="A32" i="11"/>
  <c r="A33" i="11" l="1"/>
  <c r="B34" i="11"/>
  <c r="B35" i="11" l="1"/>
  <c r="A34" i="11"/>
  <c r="B36" i="11" l="1"/>
  <c r="A36" i="11" s="1"/>
  <c r="B37" i="11"/>
  <c r="A37" i="11" s="1"/>
  <c r="A35" i="11"/>
  <c r="B38" i="11"/>
</calcChain>
</file>

<file path=xl/sharedStrings.xml><?xml version="1.0" encoding="utf-8"?>
<sst xmlns="http://schemas.openxmlformats.org/spreadsheetml/2006/main" count="46" uniqueCount="24">
  <si>
    <t>Leistungsnachweis</t>
  </si>
  <si>
    <t>Name:</t>
  </si>
  <si>
    <t>Tätigkeitsbeschreibung</t>
  </si>
  <si>
    <t>Arbeits-
ort</t>
  </si>
  <si>
    <t>Personen-
tage</t>
  </si>
  <si>
    <t>Reisezeit 
[h]</t>
  </si>
  <si>
    <t>Arbeitszeit
[h]</t>
  </si>
  <si>
    <t>Gesamt-
stunden</t>
  </si>
  <si>
    <t>Kunde:</t>
  </si>
  <si>
    <t>Projekt:</t>
  </si>
  <si>
    <t>Vorname:</t>
  </si>
  <si>
    <t>Ansprechpartner:</t>
  </si>
  <si>
    <t xml:space="preserve">Summe </t>
  </si>
  <si>
    <t xml:space="preserve">Summe vergütungsrelevanter Tage </t>
  </si>
  <si>
    <r>
      <t xml:space="preserve">Datum, Unterschrift Berater: </t>
    </r>
    <r>
      <rPr>
        <b/>
        <sz val="12"/>
        <rFont val="Helv"/>
      </rPr>
      <t xml:space="preserve"> </t>
    </r>
  </si>
  <si>
    <t>Datum, Unterschrift Kunde:</t>
  </si>
  <si>
    <t>Einsatzort:</t>
  </si>
  <si>
    <t>Test Architektur, Testausführung</t>
  </si>
  <si>
    <t>Weiß</t>
  </si>
  <si>
    <t>Paul</t>
  </si>
  <si>
    <t>Fraunhofer Fokus Berlin</t>
  </si>
  <si>
    <t>Fraunhofer Fokus</t>
  </si>
  <si>
    <t>Konnektor Test</t>
  </si>
  <si>
    <t>Andreas Hoffmann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</si>
</sst>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;@"/>
    <numFmt numFmtId="165" formatCode="mmm\.\ yyyy"/>
    <numFmt numFmtId="166" formatCode="d\.m\.yyyy;@"/>
  </numFmts>
  <fonts count="9" x14ac:knownFonts="1">
    <font>
      <sz val="10"/>
      <name val="Verdana"/>
    </font>
    <font>
      <sz val="10"/>
      <name val="Helv"/>
    </font>
    <font>
      <sz val="12"/>
      <name val="Helv"/>
    </font>
    <font>
      <sz val="16"/>
      <name val="Helv"/>
    </font>
    <font>
      <b/>
      <sz val="14"/>
      <name val="Helv"/>
    </font>
    <font>
      <b/>
      <sz val="18"/>
      <name val="Helv"/>
    </font>
    <font>
      <b/>
      <sz val="12"/>
      <name val="Helv"/>
    </font>
    <font>
      <b/>
      <sz val="16"/>
      <name val="Helv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7" fillId="2" borderId="3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24" xfId="0" applyFont="1" applyFill="1" applyBorder="1" applyAlignment="1">
      <alignment horizontal="left" vertical="center"/>
    </xf>
    <xf numFmtId="0" fontId="7" fillId="2" borderId="2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D5CAB"/>
      <rgbColor rgb="00FF8080"/>
      <rgbColor rgb="00FFFF99"/>
      <rgbColor rgb="00FFFFFF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1"/>
  <sheetViews>
    <sheetView tabSelected="1" topLeftCell="A18" zoomScale="87" zoomScaleNormal="87" workbookViewId="0">
      <selection activeCell="C34" sqref="C34:E34"/>
    </sheetView>
  </sheetViews>
  <sheetFormatPr baseColWidth="10" defaultColWidth="10.765625" defaultRowHeight="13" x14ac:dyDescent="0.3"/>
  <cols>
    <col min="1" max="1" width="6.3828125" style="2" customWidth="1"/>
    <col min="2" max="2" width="16.15234375" style="2" customWidth="1"/>
    <col min="3" max="3" width="14.3828125" style="2" customWidth="1"/>
    <col min="4" max="4" width="43.61328125" style="2" customWidth="1"/>
    <col min="5" max="5" width="26" style="2" customWidth="1"/>
    <col min="6" max="6" width="10.765625" style="2" customWidth="1"/>
    <col min="7" max="16384" width="10.765625" style="2"/>
  </cols>
  <sheetData>
    <row r="1" spans="1:10" ht="13.5" thickBot="1" x14ac:dyDescent="0.35"/>
    <row r="2" spans="1:10" ht="41.15" customHeight="1" x14ac:dyDescent="0.3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4"/>
    </row>
    <row r="3" spans="1:10" ht="23.15" customHeight="1" x14ac:dyDescent="0.3">
      <c r="A3" s="35" t="s">
        <v>1</v>
      </c>
      <c r="B3" s="36"/>
      <c r="C3" s="36"/>
      <c r="D3" s="7" t="s">
        <v>18</v>
      </c>
      <c r="E3" s="22" t="s">
        <v>8</v>
      </c>
      <c r="F3" s="37" t="s">
        <v>21</v>
      </c>
      <c r="G3" s="38"/>
      <c r="H3" s="38"/>
      <c r="I3" s="38"/>
      <c r="J3" s="39"/>
    </row>
    <row r="4" spans="1:10" ht="23.15" customHeight="1" x14ac:dyDescent="0.3">
      <c r="A4" s="35" t="s">
        <v>10</v>
      </c>
      <c r="B4" s="36"/>
      <c r="C4" s="36"/>
      <c r="D4" s="7" t="s">
        <v>19</v>
      </c>
      <c r="E4" s="22" t="s">
        <v>9</v>
      </c>
      <c r="F4" s="37" t="s">
        <v>22</v>
      </c>
      <c r="G4" s="38"/>
      <c r="H4" s="38"/>
      <c r="I4" s="38"/>
      <c r="J4" s="39"/>
    </row>
    <row r="5" spans="1:10" ht="23.15" customHeight="1" thickBot="1" x14ac:dyDescent="0.35">
      <c r="A5" s="40" t="s">
        <v>16</v>
      </c>
      <c r="B5" s="41"/>
      <c r="C5" s="41"/>
      <c r="D5" s="8" t="s">
        <v>20</v>
      </c>
      <c r="E5" s="23" t="s">
        <v>11</v>
      </c>
      <c r="F5" s="42" t="s">
        <v>23</v>
      </c>
      <c r="G5" s="43"/>
      <c r="H5" s="43"/>
      <c r="I5" s="43"/>
      <c r="J5" s="44"/>
    </row>
    <row r="6" spans="1:10" ht="22" customHeight="1" thickBo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</row>
    <row r="7" spans="1:10" s="1" customFormat="1" ht="39" customHeight="1" thickBot="1" x14ac:dyDescent="0.35">
      <c r="A7" s="46">
        <v>42185</v>
      </c>
      <c r="B7" s="47"/>
      <c r="C7" s="48" t="s">
        <v>2</v>
      </c>
      <c r="D7" s="49"/>
      <c r="E7" s="49"/>
      <c r="F7" s="24" t="s">
        <v>3</v>
      </c>
      <c r="G7" s="24" t="s">
        <v>5</v>
      </c>
      <c r="H7" s="11" t="s">
        <v>6</v>
      </c>
      <c r="I7" s="16" t="s">
        <v>7</v>
      </c>
      <c r="J7" s="6" t="s">
        <v>4</v>
      </c>
    </row>
    <row r="8" spans="1:10" s="1" customFormat="1" ht="39" customHeight="1" x14ac:dyDescent="0.3">
      <c r="A8" s="5" t="str">
        <f>IF(WEEKDAY(B8)=2,"Mo",IF(WEEKDAY(B8)=3,"Die",IF(WEEKDAY(B8)=4,"Mit",IF(WEEKDAY(B8)=5,"Do",IF(WEEKDAY(B8)=6,"Fr",IF(WEEKDAY(B8)=7,"Sa",IF(WEEKDAY(B8)=1,"So","")))))))</f>
        <v>Mo</v>
      </c>
      <c r="B8" s="20">
        <f>A7</f>
        <v>42185</v>
      </c>
      <c r="C8" s="30" t="s">
        <v>17</v>
      </c>
      <c r="D8" s="31"/>
      <c r="E8" s="31"/>
      <c r="F8" s="25"/>
      <c r="G8" s="26"/>
      <c r="H8" s="12"/>
      <c r="I8" s="17">
        <v>8</v>
      </c>
      <c r="J8" s="10">
        <f t="shared" ref="J8:J38" si="0">I8/8</f>
        <v>1</v>
      </c>
    </row>
    <row r="9" spans="1:10" s="1" customFormat="1" ht="39" customHeight="1" x14ac:dyDescent="0.3">
      <c r="A9" s="4" t="str">
        <f t="shared" ref="A9:A36" si="1">IF(WEEKDAY(B9)=2,"Mo",IF(WEEKDAY(B9)=3,"Die",IF(WEEKDAY(B9)=4,"Mit",IF(WEEKDAY(B9)=5,"Do",IF(WEEKDAY(B9)=6,"Fr",IF(WEEKDAY(B9)=7,"Sa",IF(WEEKDAY(B9)=1,"So","")))))))</f>
        <v>Die</v>
      </c>
      <c r="B9" s="20">
        <f>B8+1</f>
        <v>42186</v>
      </c>
      <c r="C9" s="30" t="s">
        <v>17</v>
      </c>
      <c r="D9" s="31"/>
      <c r="E9" s="31"/>
      <c r="F9" s="25"/>
      <c r="G9" s="27"/>
      <c r="H9" s="13"/>
      <c r="I9" s="17">
        <v>9</v>
      </c>
      <c r="J9" s="10">
        <f t="shared" si="0"/>
        <v>1.125</v>
      </c>
    </row>
    <row r="10" spans="1:10" s="1" customFormat="1" ht="39" customHeight="1" x14ac:dyDescent="0.3">
      <c r="A10" s="4" t="str">
        <f t="shared" si="1"/>
        <v>Mit</v>
      </c>
      <c r="B10" s="20">
        <f t="shared" ref="B10:B35" si="2">B9+1</f>
        <v>42187</v>
      </c>
      <c r="C10" s="30" t="s">
        <v>17</v>
      </c>
      <c r="D10" s="31"/>
      <c r="E10" s="31"/>
      <c r="F10" s="25"/>
      <c r="G10" s="27"/>
      <c r="H10" s="13"/>
      <c r="I10" s="17">
        <v>8</v>
      </c>
      <c r="J10" s="10">
        <f t="shared" si="0"/>
        <v>1</v>
      </c>
    </row>
    <row r="11" spans="1:10" s="1" customFormat="1" ht="39" customHeight="1" x14ac:dyDescent="0.3">
      <c r="A11" s="4" t="str">
        <f t="shared" si="1"/>
        <v>Do</v>
      </c>
      <c r="B11" s="20">
        <f t="shared" si="2"/>
        <v>42188</v>
      </c>
      <c r="C11" s="30" t="s">
        <v>17</v>
      </c>
      <c r="D11" s="31"/>
      <c r="E11" s="31"/>
      <c r="F11" s="28"/>
      <c r="G11" s="27"/>
      <c r="H11" s="13"/>
      <c r="I11" s="17">
        <v>8</v>
      </c>
      <c r="J11" s="10">
        <f t="shared" si="0"/>
        <v>1</v>
      </c>
    </row>
    <row r="12" spans="1:10" s="1" customFormat="1" ht="39" customHeight="1" x14ac:dyDescent="0.3">
      <c r="A12" s="4" t="str">
        <f t="shared" si="1"/>
        <v>Fr</v>
      </c>
      <c r="B12" s="20">
        <f t="shared" si="2"/>
        <v>42189</v>
      </c>
      <c r="C12" s="30" t="s">
        <v>17</v>
      </c>
      <c r="D12" s="31"/>
      <c r="E12" s="31"/>
      <c r="F12" s="25"/>
      <c r="G12" s="27"/>
      <c r="H12" s="13"/>
      <c r="I12" s="17">
        <v>7</v>
      </c>
      <c r="J12" s="10">
        <f t="shared" si="0"/>
        <v>0.875</v>
      </c>
    </row>
    <row r="13" spans="1:10" s="1" customFormat="1" ht="39" customHeight="1" x14ac:dyDescent="0.3">
      <c r="A13" s="4" t="str">
        <f t="shared" si="1"/>
        <v>Sa</v>
      </c>
      <c r="B13" s="20">
        <f t="shared" si="2"/>
        <v>42190</v>
      </c>
      <c r="C13" s="30"/>
      <c r="D13" s="31"/>
      <c r="E13" s="31"/>
      <c r="F13" s="25"/>
      <c r="G13" s="27"/>
      <c r="H13" s="13"/>
      <c r="I13" s="17"/>
      <c r="J13" s="10">
        <f t="shared" si="0"/>
        <v>0</v>
      </c>
    </row>
    <row r="14" spans="1:10" s="1" customFormat="1" ht="39" customHeight="1" x14ac:dyDescent="0.3">
      <c r="A14" s="4" t="str">
        <f t="shared" si="1"/>
        <v>So</v>
      </c>
      <c r="B14" s="20">
        <f t="shared" si="2"/>
        <v>42191</v>
      </c>
      <c r="C14" s="30"/>
      <c r="D14" s="31"/>
      <c r="E14" s="31"/>
      <c r="F14" s="25"/>
      <c r="G14" s="27"/>
      <c r="H14" s="13"/>
      <c r="I14" s="17"/>
      <c r="J14" s="10">
        <f t="shared" si="0"/>
        <v>0</v>
      </c>
    </row>
    <row r="15" spans="1:10" s="1" customFormat="1" ht="39" customHeight="1" x14ac:dyDescent="0.3">
      <c r="A15" s="4" t="str">
        <f t="shared" si="1"/>
        <v>Mo</v>
      </c>
      <c r="B15" s="20">
        <f t="shared" si="2"/>
        <v>42192</v>
      </c>
      <c r="C15" s="30" t="s">
        <v>17</v>
      </c>
      <c r="D15" s="31"/>
      <c r="E15" s="31"/>
      <c r="F15" s="25"/>
      <c r="G15" s="27"/>
      <c r="H15" s="13"/>
      <c r="I15" s="17">
        <v>8</v>
      </c>
      <c r="J15" s="10">
        <f t="shared" si="0"/>
        <v>1</v>
      </c>
    </row>
    <row r="16" spans="1:10" s="1" customFormat="1" ht="39" customHeight="1" x14ac:dyDescent="0.3">
      <c r="A16" s="4" t="str">
        <f t="shared" si="1"/>
        <v>Die</v>
      </c>
      <c r="B16" s="20">
        <f t="shared" si="2"/>
        <v>42193</v>
      </c>
      <c r="C16" s="30" t="s">
        <v>17</v>
      </c>
      <c r="D16" s="31"/>
      <c r="E16" s="31"/>
      <c r="F16" s="25"/>
      <c r="G16" s="27"/>
      <c r="H16" s="13"/>
      <c r="I16" s="17">
        <v>8</v>
      </c>
      <c r="J16" s="10">
        <f t="shared" si="0"/>
        <v>1</v>
      </c>
    </row>
    <row r="17" spans="1:10" s="1" customFormat="1" ht="39" customHeight="1" x14ac:dyDescent="0.3">
      <c r="A17" s="4" t="str">
        <f t="shared" si="1"/>
        <v>Mit</v>
      </c>
      <c r="B17" s="20">
        <f>B16+1</f>
        <v>42194</v>
      </c>
      <c r="C17" s="30" t="s">
        <v>17</v>
      </c>
      <c r="D17" s="31"/>
      <c r="E17" s="31"/>
      <c r="F17" s="25"/>
      <c r="G17" s="27"/>
      <c r="H17" s="13"/>
      <c r="I17" s="17">
        <v>8</v>
      </c>
      <c r="J17" s="10">
        <f t="shared" si="0"/>
        <v>1</v>
      </c>
    </row>
    <row r="18" spans="1:10" s="1" customFormat="1" ht="39" customHeight="1" x14ac:dyDescent="0.3">
      <c r="A18" s="4" t="str">
        <f t="shared" si="1"/>
        <v>Do</v>
      </c>
      <c r="B18" s="20">
        <f t="shared" si="2"/>
        <v>42195</v>
      </c>
      <c r="C18" s="30" t="s">
        <v>17</v>
      </c>
      <c r="D18" s="31"/>
      <c r="E18" s="31"/>
      <c r="F18" s="25"/>
      <c r="G18" s="27"/>
      <c r="H18" s="13"/>
      <c r="I18" s="17">
        <v>8</v>
      </c>
      <c r="J18" s="10">
        <f t="shared" si="0"/>
        <v>1</v>
      </c>
    </row>
    <row r="19" spans="1:10" s="1" customFormat="1" ht="39" customHeight="1" x14ac:dyDescent="0.3">
      <c r="A19" s="4" t="str">
        <f t="shared" si="1"/>
        <v>Fr</v>
      </c>
      <c r="B19" s="20">
        <f t="shared" si="2"/>
        <v>42196</v>
      </c>
      <c r="C19" s="30" t="s">
        <v>17</v>
      </c>
      <c r="D19" s="31"/>
      <c r="E19" s="31"/>
      <c r="F19" s="25"/>
      <c r="G19" s="27"/>
      <c r="H19" s="13"/>
      <c r="I19" s="17">
        <v>7.5</v>
      </c>
      <c r="J19" s="10">
        <f t="shared" si="0"/>
        <v>0.9375</v>
      </c>
    </row>
    <row r="20" spans="1:10" s="1" customFormat="1" ht="39" customHeight="1" x14ac:dyDescent="0.3">
      <c r="A20" s="4" t="str">
        <f t="shared" si="1"/>
        <v>Sa</v>
      </c>
      <c r="B20" s="20">
        <f t="shared" si="2"/>
        <v>42197</v>
      </c>
      <c r="C20" s="30"/>
      <c r="D20" s="31"/>
      <c r="E20" s="31"/>
      <c r="F20" s="25"/>
      <c r="G20" s="27"/>
      <c r="H20" s="13"/>
      <c r="I20" s="17"/>
      <c r="J20" s="10">
        <f t="shared" si="0"/>
        <v>0</v>
      </c>
    </row>
    <row r="21" spans="1:10" s="1" customFormat="1" ht="39" customHeight="1" x14ac:dyDescent="0.3">
      <c r="A21" s="4" t="str">
        <f t="shared" si="1"/>
        <v>So</v>
      </c>
      <c r="B21" s="20">
        <f t="shared" si="2"/>
        <v>42198</v>
      </c>
      <c r="C21" s="30"/>
      <c r="D21" s="31"/>
      <c r="E21" s="31"/>
      <c r="F21" s="25"/>
      <c r="G21" s="27"/>
      <c r="H21" s="13"/>
      <c r="I21" s="17"/>
      <c r="J21" s="10">
        <f t="shared" si="0"/>
        <v>0</v>
      </c>
    </row>
    <row r="22" spans="1:10" s="1" customFormat="1" ht="39" customHeight="1" x14ac:dyDescent="0.3">
      <c r="A22" s="4" t="str">
        <f t="shared" si="1"/>
        <v>Mo</v>
      </c>
      <c r="B22" s="20">
        <f t="shared" si="2"/>
        <v>42199</v>
      </c>
      <c r="C22" s="30" t="s">
        <v>17</v>
      </c>
      <c r="D22" s="31"/>
      <c r="E22" s="31"/>
      <c r="F22" s="25"/>
      <c r="G22" s="27"/>
      <c r="H22" s="13"/>
      <c r="I22" s="17">
        <v>8</v>
      </c>
      <c r="J22" s="10">
        <f t="shared" si="0"/>
        <v>1</v>
      </c>
    </row>
    <row r="23" spans="1:10" s="1" customFormat="1" ht="39" customHeight="1" x14ac:dyDescent="0.3">
      <c r="A23" s="4" t="str">
        <f t="shared" si="1"/>
        <v>Die</v>
      </c>
      <c r="B23" s="20">
        <f t="shared" si="2"/>
        <v>42200</v>
      </c>
      <c r="C23" s="30" t="s">
        <v>17</v>
      </c>
      <c r="D23" s="31"/>
      <c r="E23" s="31"/>
      <c r="F23" s="25"/>
      <c r="G23" s="27"/>
      <c r="H23" s="13"/>
      <c r="I23" s="17">
        <v>8</v>
      </c>
      <c r="J23" s="10">
        <f t="shared" si="0"/>
        <v>1</v>
      </c>
    </row>
    <row r="24" spans="1:10" s="1" customFormat="1" ht="39" customHeight="1" x14ac:dyDescent="0.3">
      <c r="A24" s="4" t="str">
        <f t="shared" si="1"/>
        <v>Mit</v>
      </c>
      <c r="B24" s="20">
        <f t="shared" si="2"/>
        <v>42201</v>
      </c>
      <c r="C24" s="30" t="s">
        <v>17</v>
      </c>
      <c r="D24" s="31"/>
      <c r="E24" s="31"/>
      <c r="F24" s="25"/>
      <c r="G24" s="27"/>
      <c r="H24" s="13"/>
      <c r="I24" s="17">
        <v>8</v>
      </c>
      <c r="J24" s="10">
        <f t="shared" si="0"/>
        <v>1</v>
      </c>
    </row>
    <row r="25" spans="1:10" s="1" customFormat="1" ht="39" customHeight="1" x14ac:dyDescent="0.3">
      <c r="A25" s="4" t="str">
        <f t="shared" si="1"/>
        <v>Do</v>
      </c>
      <c r="B25" s="20">
        <f t="shared" si="2"/>
        <v>42202</v>
      </c>
      <c r="C25" s="30" t="s">
        <v>17</v>
      </c>
      <c r="D25" s="31"/>
      <c r="E25" s="31"/>
      <c r="F25" s="25"/>
      <c r="G25" s="27"/>
      <c r="H25" s="13"/>
      <c r="I25" s="17">
        <v>8</v>
      </c>
      <c r="J25" s="10">
        <f t="shared" si="0"/>
        <v>1</v>
      </c>
    </row>
    <row r="26" spans="1:10" s="1" customFormat="1" ht="39" customHeight="1" x14ac:dyDescent="0.3">
      <c r="A26" s="4" t="str">
        <f t="shared" si="1"/>
        <v>Fr</v>
      </c>
      <c r="B26" s="20">
        <f t="shared" si="2"/>
        <v>42203</v>
      </c>
      <c r="C26" s="30" t="s">
        <v>17</v>
      </c>
      <c r="D26" s="31"/>
      <c r="E26" s="31"/>
      <c r="F26" s="25"/>
      <c r="G26" s="27"/>
      <c r="H26" s="13"/>
      <c r="I26" s="17">
        <v>7.5</v>
      </c>
      <c r="J26" s="10">
        <f t="shared" si="0"/>
        <v>0.9375</v>
      </c>
    </row>
    <row r="27" spans="1:10" s="1" customFormat="1" ht="39" customHeight="1" x14ac:dyDescent="0.3">
      <c r="A27" s="4" t="str">
        <f t="shared" si="1"/>
        <v>Sa</v>
      </c>
      <c r="B27" s="20">
        <f t="shared" si="2"/>
        <v>42204</v>
      </c>
      <c r="C27" s="30"/>
      <c r="D27" s="31"/>
      <c r="E27" s="31"/>
      <c r="F27" s="25"/>
      <c r="G27" s="27"/>
      <c r="H27" s="13"/>
      <c r="I27" s="17"/>
      <c r="J27" s="10">
        <f t="shared" si="0"/>
        <v>0</v>
      </c>
    </row>
    <row r="28" spans="1:10" s="1" customFormat="1" ht="39" customHeight="1" x14ac:dyDescent="0.3">
      <c r="A28" s="4" t="str">
        <f t="shared" si="1"/>
        <v>So</v>
      </c>
      <c r="B28" s="20">
        <f t="shared" si="2"/>
        <v>42205</v>
      </c>
      <c r="C28" s="30"/>
      <c r="D28" s="31"/>
      <c r="E28" s="31"/>
      <c r="F28" s="25"/>
      <c r="G28" s="27"/>
      <c r="H28" s="13"/>
      <c r="I28" s="17"/>
      <c r="J28" s="10">
        <f t="shared" si="0"/>
        <v>0</v>
      </c>
    </row>
    <row r="29" spans="1:10" s="1" customFormat="1" ht="39" customHeight="1" x14ac:dyDescent="0.3">
      <c r="A29" s="4" t="str">
        <f t="shared" si="1"/>
        <v>Mo</v>
      </c>
      <c r="B29" s="20">
        <f t="shared" si="2"/>
        <v>42206</v>
      </c>
      <c r="C29" s="30" t="s">
        <v>17</v>
      </c>
      <c r="D29" s="31"/>
      <c r="E29" s="31"/>
      <c r="F29" s="25"/>
      <c r="G29" s="27"/>
      <c r="H29" s="13"/>
      <c r="I29" s="17">
        <v>8</v>
      </c>
      <c r="J29" s="10">
        <f t="shared" si="0"/>
        <v>1</v>
      </c>
    </row>
    <row r="30" spans="1:10" s="1" customFormat="1" ht="39" customHeight="1" x14ac:dyDescent="0.3">
      <c r="A30" s="4" t="str">
        <f t="shared" si="1"/>
        <v>Die</v>
      </c>
      <c r="B30" s="20">
        <f t="shared" si="2"/>
        <v>42207</v>
      </c>
      <c r="C30" s="30" t="s">
        <v>17</v>
      </c>
      <c r="D30" s="31"/>
      <c r="E30" s="31"/>
      <c r="F30" s="25"/>
      <c r="G30" s="27"/>
      <c r="H30" s="13"/>
      <c r="I30" s="17">
        <v>8</v>
      </c>
      <c r="J30" s="10">
        <f t="shared" si="0"/>
        <v>1</v>
      </c>
    </row>
    <row r="31" spans="1:10" s="1" customFormat="1" ht="39" customHeight="1" x14ac:dyDescent="0.3">
      <c r="A31" s="4" t="str">
        <f t="shared" si="1"/>
        <v>Mit</v>
      </c>
      <c r="B31" s="20">
        <f t="shared" si="2"/>
        <v>42208</v>
      </c>
      <c r="C31" s="30" t="s">
        <v>17</v>
      </c>
      <c r="D31" s="31"/>
      <c r="E31" s="31"/>
      <c r="F31" s="25"/>
      <c r="G31" s="27"/>
      <c r="H31" s="13"/>
      <c r="I31" s="17">
        <v>9</v>
      </c>
      <c r="J31" s="10">
        <f t="shared" si="0"/>
        <v>1.125</v>
      </c>
    </row>
    <row r="32" spans="1:10" s="1" customFormat="1" ht="39" customHeight="1" x14ac:dyDescent="0.3">
      <c r="A32" s="4" t="str">
        <f t="shared" si="1"/>
        <v>Do</v>
      </c>
      <c r="B32" s="20">
        <f t="shared" si="2"/>
        <v>42209</v>
      </c>
      <c r="C32" s="30" t="s">
        <v>17</v>
      </c>
      <c r="D32" s="31"/>
      <c r="E32" s="31"/>
      <c r="F32" s="25"/>
      <c r="G32" s="27"/>
      <c r="H32" s="13"/>
      <c r="I32" s="17">
        <v>8</v>
      </c>
      <c r="J32" s="10">
        <f t="shared" si="0"/>
        <v>1</v>
      </c>
    </row>
    <row r="33" spans="1:10" s="1" customFormat="1" ht="39" customHeight="1" x14ac:dyDescent="0.3">
      <c r="A33" s="4" t="str">
        <f t="shared" si="1"/>
        <v>Fr</v>
      </c>
      <c r="B33" s="20">
        <f t="shared" si="2"/>
        <v>42210</v>
      </c>
      <c r="C33" s="30" t="s">
        <v>17</v>
      </c>
      <c r="D33" s="31"/>
      <c r="E33" s="31"/>
      <c r="F33" s="25"/>
      <c r="G33" s="27"/>
      <c r="H33" s="13"/>
      <c r="I33" s="17">
        <v>8</v>
      </c>
      <c r="J33" s="10">
        <f t="shared" si="0"/>
        <v>1</v>
      </c>
    </row>
    <row r="34" spans="1:10" s="1" customFormat="1" ht="39" customHeight="1" x14ac:dyDescent="0.3">
      <c r="A34" s="4" t="str">
        <f t="shared" si="1"/>
        <v>Sa</v>
      </c>
      <c r="B34" s="20">
        <f t="shared" si="2"/>
        <v>42211</v>
      </c>
      <c r="C34" s="30"/>
      <c r="D34" s="31"/>
      <c r="E34" s="31"/>
      <c r="F34" s="25"/>
      <c r="G34" s="27"/>
      <c r="H34" s="13"/>
      <c r="I34" s="17"/>
      <c r="J34" s="10">
        <f t="shared" si="0"/>
        <v>0</v>
      </c>
    </row>
    <row r="35" spans="1:10" s="1" customFormat="1" ht="39" customHeight="1" x14ac:dyDescent="0.3">
      <c r="A35" s="4" t="str">
        <f t="shared" si="1"/>
        <v>So</v>
      </c>
      <c r="B35" s="20">
        <f t="shared" si="2"/>
        <v>42212</v>
      </c>
      <c r="C35" s="30"/>
      <c r="D35" s="31"/>
      <c r="E35" s="31"/>
      <c r="F35" s="25"/>
      <c r="G35" s="27"/>
      <c r="H35" s="13"/>
      <c r="I35" s="17"/>
      <c r="J35" s="10">
        <f t="shared" si="0"/>
        <v>0</v>
      </c>
    </row>
    <row r="36" spans="1:10" s="1" customFormat="1" ht="39" customHeight="1" x14ac:dyDescent="0.3">
      <c r="A36" s="4" t="str">
        <f t="shared" si="1"/>
        <v>Mo</v>
      </c>
      <c r="B36" s="20">
        <f>IF(MONTH(B35+1)&gt;MONTH(B35),"",B35+1)</f>
        <v>42213</v>
      </c>
      <c r="C36" s="30" t="s">
        <v>17</v>
      </c>
      <c r="D36" s="31"/>
      <c r="E36" s="31"/>
      <c r="F36" s="25"/>
      <c r="G36" s="27"/>
      <c r="H36" s="13"/>
      <c r="I36" s="17">
        <v>8</v>
      </c>
      <c r="J36" s="10">
        <f t="shared" si="0"/>
        <v>1</v>
      </c>
    </row>
    <row r="37" spans="1:10" s="1" customFormat="1" ht="39" customHeight="1" x14ac:dyDescent="0.3">
      <c r="A37" s="4" t="str">
        <f>IF(WEEKDAY(B37)=2,"Mo",IF(WEEKDAY(B37)=3,"Die",IF(WEEKDAY(B37)=4,"Mit",IF(WEEKDAY(B37)=5,"Do",IF(WEEKDAY(B37)=6,"Fr",IF(WEEKDAY(B37)=7,"Sa",IF(WEEKDAY(B37)=1,"So","")))))))</f>
        <v>Die</v>
      </c>
      <c r="B37" s="20">
        <f>IF(MONTH(B35+2)&gt;MONTH(B35),"",B35+2)</f>
        <v>42214</v>
      </c>
      <c r="C37" s="30" t="s">
        <v>17</v>
      </c>
      <c r="D37" s="31"/>
      <c r="E37" s="31"/>
      <c r="F37" s="25"/>
      <c r="G37" s="27"/>
      <c r="H37" s="13"/>
      <c r="I37" s="17">
        <v>8</v>
      </c>
      <c r="J37" s="10">
        <f t="shared" si="0"/>
        <v>1</v>
      </c>
    </row>
    <row r="38" spans="1:10" s="1" customFormat="1" ht="39" customHeight="1" thickBot="1" x14ac:dyDescent="0.35">
      <c r="A38" s="4"/>
      <c r="B38" s="21">
        <f>IF(MONTH(B35+3)&gt;MONTH(B35),"",B35+3)</f>
        <v>42215</v>
      </c>
      <c r="C38" s="30" t="s">
        <v>17</v>
      </c>
      <c r="D38" s="31"/>
      <c r="E38" s="31"/>
      <c r="F38" s="25"/>
      <c r="G38" s="29"/>
      <c r="H38" s="14"/>
      <c r="I38" s="17">
        <v>8</v>
      </c>
      <c r="J38" s="10">
        <f t="shared" si="0"/>
        <v>1</v>
      </c>
    </row>
    <row r="39" spans="1:10" ht="27" customHeight="1" thickBot="1" x14ac:dyDescent="0.35">
      <c r="A39" s="53"/>
      <c r="B39" s="54"/>
      <c r="C39" s="54"/>
      <c r="D39" s="55"/>
      <c r="E39" s="56" t="s">
        <v>12</v>
      </c>
      <c r="F39" s="57"/>
      <c r="G39" s="18">
        <f>SUM(G8:G38)</f>
        <v>0</v>
      </c>
      <c r="H39" s="15">
        <f>SUM(H8:H38)</f>
        <v>0</v>
      </c>
      <c r="I39" s="18">
        <f>SUM(I8:I38)</f>
        <v>184</v>
      </c>
      <c r="J39" s="9">
        <f>SUM(J8:J38)</f>
        <v>23</v>
      </c>
    </row>
    <row r="40" spans="1:10" ht="27" customHeight="1" thickBot="1" x14ac:dyDescent="0.35">
      <c r="A40" s="53"/>
      <c r="B40" s="54"/>
      <c r="C40" s="54"/>
      <c r="D40" s="55"/>
      <c r="E40" s="56" t="s">
        <v>13</v>
      </c>
      <c r="F40" s="57"/>
      <c r="G40" s="57"/>
      <c r="H40" s="57"/>
      <c r="I40" s="58"/>
      <c r="J40" s="19">
        <f>J39</f>
        <v>23</v>
      </c>
    </row>
    <row r="41" spans="1:10" ht="33" customHeight="1" thickBot="1" x14ac:dyDescent="0.35">
      <c r="A41" s="50" t="s">
        <v>14</v>
      </c>
      <c r="B41" s="51"/>
      <c r="C41" s="51"/>
      <c r="D41" s="51"/>
      <c r="E41" s="51"/>
      <c r="F41" s="51"/>
      <c r="G41" s="51"/>
      <c r="H41" s="51"/>
      <c r="I41" s="51"/>
      <c r="J41" s="52"/>
    </row>
    <row r="42" spans="1:10" ht="33" customHeight="1" thickBot="1" x14ac:dyDescent="0.35">
      <c r="A42" s="50" t="s">
        <v>15</v>
      </c>
      <c r="B42" s="51"/>
      <c r="C42" s="51"/>
      <c r="D42" s="51"/>
      <c r="E42" s="51"/>
      <c r="F42" s="51"/>
      <c r="G42" s="51"/>
      <c r="H42" s="51"/>
      <c r="I42" s="51"/>
      <c r="J42" s="52"/>
    </row>
    <row r="43" spans="1:10" x14ac:dyDescent="0.3">
      <c r="B43" s="3"/>
    </row>
    <row r="44" spans="1:10" x14ac:dyDescent="0.3">
      <c r="B44" s="3"/>
    </row>
    <row r="45" spans="1:10" x14ac:dyDescent="0.3">
      <c r="B45" s="3"/>
    </row>
    <row r="46" spans="1:10" x14ac:dyDescent="0.3">
      <c r="B46" s="3"/>
    </row>
    <row r="47" spans="1:10" x14ac:dyDescent="0.3">
      <c r="B47" s="3"/>
    </row>
    <row r="48" spans="1:10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</sheetData>
  <mergeCells count="47">
    <mergeCell ref="A42:J42"/>
    <mergeCell ref="C33:E33"/>
    <mergeCell ref="C34:E34"/>
    <mergeCell ref="C35:E35"/>
    <mergeCell ref="C36:E36"/>
    <mergeCell ref="C37:E37"/>
    <mergeCell ref="C38:E38"/>
    <mergeCell ref="A39:D39"/>
    <mergeCell ref="E39:F39"/>
    <mergeCell ref="A40:D40"/>
    <mergeCell ref="E40:I40"/>
    <mergeCell ref="A41:J41"/>
    <mergeCell ref="C32:E32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20:E20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8:E8"/>
    <mergeCell ref="A2:J2"/>
    <mergeCell ref="A3:C3"/>
    <mergeCell ref="F3:J3"/>
    <mergeCell ref="A4:C4"/>
    <mergeCell ref="F4:J4"/>
    <mergeCell ref="A5:C5"/>
    <mergeCell ref="F5:J5"/>
    <mergeCell ref="A6:J6"/>
    <mergeCell ref="A7:B7"/>
    <mergeCell ref="C7:E7"/>
  </mergeCells>
  <phoneticPr fontId="8" type="noConversion"/>
  <pageMargins left="0.75000000000000011" right="0.75000000000000011" top="0.984251969" bottom="0.984251969" header="0.5" footer="0.5"/>
  <pageSetup paperSize="9" scale="48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Leistungsnachweis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paul</cp:lastModifiedBy>
  <cp:lastPrinted>2019-01-30T22:32:52Z</cp:lastPrinted>
  <dcterms:created xsi:type="dcterms:W3CDTF">2010-03-15T22:38:44Z</dcterms:created>
  <dcterms:modified xsi:type="dcterms:W3CDTF">2019-07-30T04:56:53Z</dcterms:modified>
</cp:coreProperties>
</file>