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ptx" ContentType="application/vnd.openxmlformats-officedocument.presentationml.presentation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s.accenture.com/sites/DEVIBucharest/Shared Documents/General/TechTrainings/"/>
    </mc:Choice>
  </mc:AlternateContent>
  <xr:revisionPtr revIDLastSave="67" documentId="13_ncr:1_{393AD042-DBC0-45F5-91C7-8262618E02C1}" xr6:coauthVersionLast="47" xr6:coauthVersionMax="47" xr10:uidLastSave="{FC20B6FA-5101-4455-B5C0-E3216A548DA3}"/>
  <bookViews>
    <workbookView xWindow="-110" yWindow="-110" windowWidth="19420" windowHeight="10300" tabRatio="914" activeTab="4" xr2:uid="{00000000-000D-0000-FFFF-FFFF00000000}"/>
  </bookViews>
  <sheets>
    <sheet name="Team" sheetId="1" r:id="rId1"/>
    <sheet name="In case of PluralSight Errors" sheetId="15" r:id="rId2"/>
    <sheet name="AI" sheetId="2" r:id="rId3"/>
    <sheet name="Pluralsight &amp; Workday" sheetId="3" r:id="rId4"/>
    <sheet name="Certifications Cash Advance" sheetId="16" r:id="rId5"/>
    <sheet name="Git" sheetId="4" r:id="rId6"/>
    <sheet name="Dbt" sheetId="5" r:id="rId7"/>
    <sheet name="GCP" sheetId="6" r:id="rId8"/>
    <sheet name="AWS" sheetId="7" r:id="rId9"/>
    <sheet name="Azure" sheetId="8" r:id="rId10"/>
    <sheet name="DataBricks" sheetId="9" r:id="rId11"/>
    <sheet name="DataMesh" sheetId="10" r:id="rId12"/>
    <sheet name="Snowflake" sheetId="11" r:id="rId13"/>
    <sheet name="DataVault" sheetId="12" r:id="rId14"/>
    <sheet name="Fabric" sheetId="13" r:id="rId15"/>
    <sheet name="Python" sheetId="14" r:id="rId16"/>
  </sheets>
  <definedNames>
    <definedName name="OLE_LINK12" localSheetId="1">'In case of PluralSight Errors'!$A$8</definedName>
    <definedName name="OLE_LINK20" localSheetId="1">'In case of PluralSight Errors'!$A$4</definedName>
    <definedName name="OLE_LINK30" localSheetId="1">'In case of PluralSight Errors'!$A$3</definedName>
    <definedName name="OLE_LINK31" localSheetId="1">'In case of PluralSight Errors'!$A$4</definedName>
    <definedName name="OLE_LINK41" localSheetId="1">'In case of PluralSight Errors'!$A$3</definedName>
    <definedName name="OLE_LINK72" localSheetId="1">'In case of PluralSight Errors'!$A$7</definedName>
    <definedName name="OLE_LINK82" localSheetId="1">'In case of PluralSight Errors'!$A$5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9" l="1"/>
  <c r="C2" i="8"/>
  <c r="C3" i="7"/>
  <c r="C3" i="6"/>
  <c r="A12" i="14"/>
  <c r="A11" i="14"/>
  <c r="A10" i="14"/>
  <c r="A9" i="14"/>
  <c r="A8" i="14"/>
  <c r="A7" i="14"/>
  <c r="A6" i="14"/>
  <c r="A5" i="14"/>
  <c r="A4" i="14"/>
  <c r="A3" i="14"/>
  <c r="A8" i="13"/>
  <c r="A7" i="13"/>
  <c r="A6" i="13"/>
  <c r="A5" i="13"/>
  <c r="A4" i="13"/>
  <c r="A3" i="13"/>
  <c r="A6" i="12"/>
  <c r="A5" i="12"/>
  <c r="A4" i="12"/>
  <c r="A3" i="12"/>
  <c r="A6" i="11"/>
  <c r="A5" i="11"/>
  <c r="A4" i="11"/>
  <c r="A3" i="11"/>
  <c r="A6" i="10"/>
  <c r="A5" i="10"/>
  <c r="A4" i="10"/>
  <c r="A3" i="10"/>
  <c r="A6" i="9"/>
  <c r="A5" i="9"/>
  <c r="G4" i="9"/>
  <c r="A4" i="9"/>
  <c r="A3" i="9"/>
  <c r="A6" i="8"/>
  <c r="A5" i="8"/>
  <c r="A4" i="8"/>
  <c r="A3" i="8"/>
  <c r="A8" i="7"/>
  <c r="A7" i="7"/>
  <c r="A6" i="7"/>
  <c r="A5" i="7"/>
  <c r="A4" i="7"/>
  <c r="A3" i="7"/>
  <c r="A9" i="6"/>
  <c r="A8" i="6"/>
  <c r="A7" i="6"/>
  <c r="A6" i="6"/>
  <c r="A5" i="6"/>
  <c r="A4" i="6"/>
  <c r="A8" i="5"/>
  <c r="A7" i="5"/>
  <c r="A6" i="5"/>
  <c r="A5" i="5"/>
  <c r="A4" i="5"/>
  <c r="A3" i="5"/>
  <c r="A9" i="4"/>
  <c r="A8" i="4"/>
  <c r="A6" i="4"/>
  <c r="A5" i="4"/>
  <c r="A4" i="4"/>
  <c r="A3" i="4"/>
  <c r="BM13" i="1"/>
  <c r="BK12" i="1"/>
  <c r="BJ12" i="1"/>
  <c r="BI12" i="1"/>
  <c r="BH12" i="1"/>
  <c r="BG12" i="1"/>
  <c r="BF12" i="1"/>
  <c r="BE12" i="1"/>
  <c r="BD12" i="1"/>
  <c r="BC12" i="1"/>
  <c r="BB12" i="1"/>
  <c r="BK11" i="1"/>
  <c r="BJ11" i="1"/>
  <c r="BI11" i="1"/>
  <c r="BH11" i="1"/>
  <c r="BG11" i="1"/>
  <c r="BF11" i="1"/>
  <c r="BE11" i="1"/>
  <c r="BD11" i="1"/>
  <c r="BC11" i="1"/>
  <c r="BB11" i="1"/>
  <c r="BK10" i="1"/>
  <c r="BJ10" i="1"/>
  <c r="BI10" i="1"/>
  <c r="BH10" i="1"/>
  <c r="BG10" i="1"/>
  <c r="BF10" i="1"/>
  <c r="BE10" i="1"/>
  <c r="BD10" i="1"/>
  <c r="BC10" i="1"/>
  <c r="BB10" i="1"/>
  <c r="BK9" i="1"/>
  <c r="BJ9" i="1"/>
  <c r="BI9" i="1"/>
  <c r="BH9" i="1"/>
  <c r="BG9" i="1"/>
  <c r="BF9" i="1"/>
  <c r="BE9" i="1"/>
  <c r="BD9" i="1"/>
  <c r="BC9" i="1"/>
  <c r="BB9" i="1"/>
  <c r="BK8" i="1"/>
  <c r="BJ8" i="1"/>
  <c r="BI8" i="1"/>
  <c r="BH8" i="1"/>
  <c r="BG8" i="1"/>
  <c r="BF8" i="1"/>
  <c r="BE8" i="1"/>
  <c r="BD8" i="1"/>
  <c r="BC8" i="1"/>
  <c r="BB8" i="1"/>
  <c r="BK7" i="1"/>
  <c r="BJ7" i="1"/>
  <c r="BI7" i="1"/>
  <c r="BH7" i="1"/>
  <c r="BG7" i="1"/>
  <c r="BF7" i="1"/>
  <c r="BE7" i="1"/>
  <c r="BD7" i="1"/>
  <c r="BC7" i="1"/>
  <c r="BB7" i="1"/>
  <c r="BK6" i="1"/>
  <c r="BJ6" i="1"/>
  <c r="BI6" i="1"/>
  <c r="BH6" i="1"/>
  <c r="BG6" i="1"/>
  <c r="BF6" i="1"/>
  <c r="BE6" i="1"/>
  <c r="BD6" i="1"/>
  <c r="BC6" i="1"/>
  <c r="BB6" i="1"/>
  <c r="BK5" i="1"/>
  <c r="BJ5" i="1"/>
  <c r="BI5" i="1"/>
  <c r="BH5" i="1"/>
  <c r="BG5" i="1"/>
  <c r="BF5" i="1"/>
  <c r="BE5" i="1"/>
  <c r="BD5" i="1"/>
  <c r="BC5" i="1"/>
  <c r="BM5" i="1" s="1"/>
  <c r="BB5" i="1"/>
  <c r="BK4" i="1"/>
  <c r="BJ4" i="1"/>
  <c r="BI4" i="1"/>
  <c r="BH4" i="1"/>
  <c r="BG4" i="1"/>
  <c r="BF4" i="1"/>
  <c r="BE4" i="1"/>
  <c r="BM4" i="1" s="1"/>
  <c r="BD4" i="1"/>
  <c r="BC4" i="1"/>
  <c r="BB4" i="1"/>
  <c r="BK3" i="1"/>
  <c r="BJ3" i="1"/>
  <c r="BJ13" i="1" s="1"/>
  <c r="BI3" i="1"/>
  <c r="BH3" i="1"/>
  <c r="BG3" i="1"/>
  <c r="BF3" i="1"/>
  <c r="BE3" i="1"/>
  <c r="BD3" i="1"/>
  <c r="BC3" i="1"/>
  <c r="BB3" i="1"/>
  <c r="BB13" i="1" s="1"/>
  <c r="BM8" i="1" l="1"/>
  <c r="BL7" i="1"/>
  <c r="BM6" i="1"/>
  <c r="BL12" i="1"/>
  <c r="BM3" i="1"/>
  <c r="BM9" i="1"/>
  <c r="BL5" i="1"/>
  <c r="BH13" i="1"/>
  <c r="BL10" i="1"/>
  <c r="BF13" i="1"/>
  <c r="BL6" i="1"/>
  <c r="BL11" i="1"/>
  <c r="BM7" i="1"/>
  <c r="BM10" i="1"/>
  <c r="BM11" i="1"/>
  <c r="BD13" i="1"/>
  <c r="BL13" i="1" s="1"/>
  <c r="BL8" i="1"/>
  <c r="BL4" i="1"/>
  <c r="BL9" i="1"/>
  <c r="BM12" i="1"/>
  <c r="BL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tc={924969FD-3D0B-4697-99DE-670F93A8F322}</author>
  </authors>
  <commentList>
    <comment ref="L12" authorId="0" shapeId="0" xr:uid="{924969FD-3D0B-4697-99DE-670F93A8F32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2021 Associate Cloud Engineer</t>
      </text>
    </comment>
  </commentList>
</comments>
</file>

<file path=xl/sharedStrings.xml><?xml version="1.0" encoding="utf-8"?>
<sst xmlns="http://schemas.openxmlformats.org/spreadsheetml/2006/main" count="757" uniqueCount="613">
  <si>
    <t>Domain ID</t>
  </si>
  <si>
    <t>Full Name</t>
  </si>
  <si>
    <t>Home Location</t>
  </si>
  <si>
    <t>Comment</t>
  </si>
  <si>
    <t>Git</t>
  </si>
  <si>
    <t>Dbt</t>
  </si>
  <si>
    <t>AWS</t>
  </si>
  <si>
    <t>GCP</t>
  </si>
  <si>
    <t>Azure</t>
  </si>
  <si>
    <t>DataBricks</t>
  </si>
  <si>
    <t>DataVault</t>
  </si>
  <si>
    <t>DataMesh</t>
  </si>
  <si>
    <t>Fabric</t>
  </si>
  <si>
    <t>Python</t>
  </si>
  <si>
    <t>Category</t>
  </si>
  <si>
    <t>Selected</t>
  </si>
  <si>
    <t>In Progress &lt;= 25%</t>
  </si>
  <si>
    <t>In Progress &gt; 25% and &lt;= 50%</t>
  </si>
  <si>
    <t>In Progress &gt; 50% and &lt;= 75%</t>
  </si>
  <si>
    <t>Completed</t>
  </si>
  <si>
    <t>Total</t>
  </si>
  <si>
    <t>Status</t>
  </si>
  <si>
    <t>Completion Percentage</t>
  </si>
  <si>
    <t>Course</t>
  </si>
  <si>
    <t>Certification</t>
  </si>
  <si>
    <t>andreea.r.apostol</t>
  </si>
  <si>
    <t>Apostol Andreea Roxana</t>
  </si>
  <si>
    <t>Bucharest</t>
  </si>
  <si>
    <t>levin.resul</t>
  </si>
  <si>
    <t>Zugravu Dragos</t>
  </si>
  <si>
    <t>costin.diaconu</t>
  </si>
  <si>
    <t>Diaconu Costin</t>
  </si>
  <si>
    <t>victor.sandu</t>
  </si>
  <si>
    <t>Sandu Victor</t>
  </si>
  <si>
    <t>constantin.deaconu</t>
  </si>
  <si>
    <t>Deaconu Constantin</t>
  </si>
  <si>
    <t>hasan.alkoutaini</t>
  </si>
  <si>
    <t>Alkoutaini Hasan</t>
  </si>
  <si>
    <t>simona.r.dobre</t>
  </si>
  <si>
    <t>Dobre Simona Robertina</t>
  </si>
  <si>
    <t>robert.calcan</t>
  </si>
  <si>
    <t>Calcan Robert Dragos</t>
  </si>
  <si>
    <t>andreea.drumeanu</t>
  </si>
  <si>
    <t>Drumeanu Andreea</t>
  </si>
  <si>
    <t>andreea.g.popescu</t>
  </si>
  <si>
    <t>Popescu Andreea Georgiana</t>
  </si>
  <si>
    <t>voinea.bogdan</t>
  </si>
  <si>
    <t>Voinea Bogdan</t>
  </si>
  <si>
    <t>d.bostina</t>
  </si>
  <si>
    <t>Bostina Daniel</t>
  </si>
  <si>
    <t>nicu.stan</t>
  </si>
  <si>
    <t>Stan Nicu</t>
  </si>
  <si>
    <t>b.gavrila</t>
  </si>
  <si>
    <t>Gavrila Beatrice Oana</t>
  </si>
  <si>
    <t>daniel.salcianu</t>
  </si>
  <si>
    <t>Salcianu Daniel</t>
  </si>
  <si>
    <t>alin.radu</t>
  </si>
  <si>
    <t>Alin Radu</t>
  </si>
  <si>
    <t>vivian.lupascu</t>
  </si>
  <si>
    <t>Lupascu Vivian</t>
  </si>
  <si>
    <t>madalina.ghiata</t>
  </si>
  <si>
    <t>Ghiata Madalina-Gabriela</t>
  </si>
  <si>
    <t>a.tecucianu</t>
  </si>
  <si>
    <t>Tecucianu Adriana-Elena</t>
  </si>
  <si>
    <t>florin.muntean</t>
  </si>
  <si>
    <t>Muntean Florin</t>
  </si>
  <si>
    <t>Brasov</t>
  </si>
  <si>
    <t>emanuel.mihai.kakuja</t>
  </si>
  <si>
    <t>Kakuja Emanuel Mihai</t>
  </si>
  <si>
    <t>Timisoara</t>
  </si>
  <si>
    <t>patricia.baican</t>
  </si>
  <si>
    <t>Baican Patricia</t>
  </si>
  <si>
    <t>marius-gabriel.dinca</t>
  </si>
  <si>
    <t>Dinca Marius-Gabriel</t>
  </si>
  <si>
    <t>anca.rata</t>
  </si>
  <si>
    <t>Rata Anca</t>
  </si>
  <si>
    <t>ciprian.zurba</t>
  </si>
  <si>
    <t>Zurba Ciprian</t>
  </si>
  <si>
    <t>alexandru.croitoru</t>
  </si>
  <si>
    <t>Croitoru Alexandru</t>
  </si>
  <si>
    <t>ana-maria.vladescu</t>
  </si>
  <si>
    <t>Vladescu Ana-Maria</t>
  </si>
  <si>
    <t>paul.tirlea</t>
  </si>
  <si>
    <t>Tirlea Paul</t>
  </si>
  <si>
    <t>n.vasilache</t>
  </si>
  <si>
    <t>Vasilache Nicolae Sorin</t>
  </si>
  <si>
    <t>malina.p.rotaru</t>
  </si>
  <si>
    <t>Rotaru Malina</t>
  </si>
  <si>
    <t>cristian.tandara</t>
  </si>
  <si>
    <t>Tandara Cristian</t>
  </si>
  <si>
    <t>adina.catana</t>
  </si>
  <si>
    <t>Catana Adina</t>
  </si>
  <si>
    <t>ruxandra.stefanescu</t>
  </si>
  <si>
    <t>Stefanescu Ruxandra</t>
  </si>
  <si>
    <t>razvan-theodor.iorga</t>
  </si>
  <si>
    <t>Iorga Razvan Theodor</t>
  </si>
  <si>
    <t>andra.pirvu</t>
  </si>
  <si>
    <t>Pirvu Andra</t>
  </si>
  <si>
    <t>daniel.stefan.popa</t>
  </si>
  <si>
    <t>Popa Stefan</t>
  </si>
  <si>
    <t>tecu.georgiana.maria</t>
  </si>
  <si>
    <t>Tecu Georgiana</t>
  </si>
  <si>
    <t>catalina.e.sterea</t>
  </si>
  <si>
    <t>Sterea Elena Catalina</t>
  </si>
  <si>
    <t>eduard.costache</t>
  </si>
  <si>
    <t>Costache Eduard</t>
  </si>
  <si>
    <t>claudiu.m.gheorghe</t>
  </si>
  <si>
    <t>Gheorghe Claudiu Mihai</t>
  </si>
  <si>
    <t xml:space="preserve">In case of errors, upgrade requirements you can try the steps </t>
  </si>
  <si>
    <t>Please follow the below steps to get started and try to unlock the access -</t>
  </si>
  <si>
    <t>a. Log out from your existing Pluralsight account</t>
  </si>
  <si>
    <t>b. Clear cache: History&gt;Clear Browsing History&gt; Time Range: All time. &gt; mark on cached images and files &gt; Clear data.</t>
  </si>
  <si>
    <t>c. Pop up window is not blocked</t>
  </si>
  <si>
    <t>d. Click on this link: www.pluralsight.com   </t>
  </si>
  <si>
    <t>e. Click Sign In at the top of the screen</t>
  </si>
  <si>
    <t>f. Click Sign in with Skills</t>
  </si>
  <si>
    <r>
      <t xml:space="preserve">g. Click Sign in with </t>
    </r>
    <r>
      <rPr>
        <b/>
        <u/>
        <sz val="12"/>
        <color theme="1"/>
        <rFont val="Aptos"/>
        <family val="2"/>
      </rPr>
      <t>Company or School</t>
    </r>
  </si>
  <si>
    <t>h. Type Company URL as Accenture or Accenture.com</t>
  </si>
  <si>
    <t>Click Sign in</t>
  </si>
  <si>
    <r>
      <t xml:space="preserve">Only </t>
    </r>
    <r>
      <rPr>
        <b/>
        <u/>
        <sz val="12"/>
        <color theme="1"/>
        <rFont val="Aptos"/>
        <family val="2"/>
      </rPr>
      <t>after</t>
    </r>
    <r>
      <rPr>
        <sz val="12"/>
        <color theme="1"/>
        <rFont val="Aptos"/>
        <family val="2"/>
      </rPr>
      <t xml:space="preserve"> performing these steps, please try accessing the link again.</t>
    </r>
  </si>
  <si>
    <t>Please also try using incognito mode. Let us know if the issue persists.</t>
  </si>
  <si>
    <t>In case if it still doesn't work you can send an e-mail to Learning.Vendor.Mgmt &lt;Learning.Vendor.Mgmt@accenture.com&gt;</t>
  </si>
  <si>
    <t>TQ Agentic AI training  [Link to TQ Agentic AI]</t>
  </si>
  <si>
    <t>Level 3A [Link]</t>
  </si>
  <si>
    <t>Level 3B [Link] </t>
  </si>
  <si>
    <t>All TQ trainings  [Link to TQ in WD]</t>
  </si>
  <si>
    <t xml:space="preserve">Reinvention with Agentic AI [Link to WD] </t>
  </si>
  <si>
    <t>https://wd103.myworkday.com/accenture/d/faceted-search2/c55/fs1/recover-current-state.htmld?metadataEntryPoint=%2Faccenture%2Flearning</t>
  </si>
  <si>
    <t>Certification Center | Pluralsight</t>
  </si>
  <si>
    <t xml:space="preserve">Search on </t>
  </si>
  <si>
    <t>amazon web services</t>
  </si>
  <si>
    <t>google cloud</t>
  </si>
  <si>
    <t>azure cloud</t>
  </si>
  <si>
    <t>python</t>
  </si>
  <si>
    <t>data mesh</t>
  </si>
  <si>
    <t>data vault</t>
  </si>
  <si>
    <t>microsoft Fabric</t>
  </si>
  <si>
    <t>https://app.pluralsight.com/explore/certifications</t>
  </si>
  <si>
    <t>https://app.pluralsight.com/search/?q=google%20cloud&amp;m_sort=relevance&amp;query_id=fabc1162-28be-44d8-a461-a31aafe3711b&amp;source=user_typed</t>
  </si>
  <si>
    <t>Pluralsight</t>
  </si>
  <si>
    <t>Practice/Examples</t>
  </si>
  <si>
    <t>Other Souces</t>
  </si>
  <si>
    <t>Certifications</t>
  </si>
  <si>
    <t>Working with Git</t>
  </si>
  <si>
    <t>GitLab Fundamentals – Udemy</t>
  </si>
  <si>
    <t>Complete Git Specialization</t>
  </si>
  <si>
    <t>Working with Git and GitHub in Visual Studio 2022</t>
  </si>
  <si>
    <t>GitLab Tutorial – YouTube</t>
  </si>
  <si>
    <t>Git and GitHub Complete Master Class</t>
  </si>
  <si>
    <t>Using Git with a GUI</t>
  </si>
  <si>
    <t>GitLab Documentation – TutorialsPoint</t>
  </si>
  <si>
    <t>GitHub Foundations Certification</t>
  </si>
  <si>
    <t>Working with Git in the Command Line</t>
  </si>
  <si>
    <t>GitLab Official Tutorials – GitLab Docs</t>
  </si>
  <si>
    <t>Git Branching and Merging</t>
  </si>
  <si>
    <t>Use Git to Make Changes to Code</t>
  </si>
  <si>
    <t>GitLab Channel – YouTube</t>
  </si>
  <si>
    <t>Test skills PluralSight</t>
  </si>
  <si>
    <t>Essential Source Control with Git</t>
  </si>
  <si>
    <t>Learn Git – Codecademy</t>
  </si>
  <si>
    <t>Branching and Merging Code with Git Source Control</t>
  </si>
  <si>
    <t>Pro Git Book – git-scm.com</t>
  </si>
  <si>
    <t>Git Skill Assessment</t>
  </si>
  <si>
    <t>Git Administration</t>
  </si>
  <si>
    <t>Installing Git and Configuring it for Local Repositories</t>
  </si>
  <si>
    <t>Learn Git Branching – Interactive Tutorial</t>
  </si>
  <si>
    <t>GitHub Foundations Skill Assessment</t>
  </si>
  <si>
    <t>Rewriting Git History</t>
  </si>
  <si>
    <t>Using Git for Source Control and Programming</t>
  </si>
  <si>
    <t>GitHub Learning Lab</t>
  </si>
  <si>
    <t>Collaborative Coding With GitHub Skill Assessment</t>
  </si>
  <si>
    <t>Creating Local Repositories with Git and Adding/Checking in FIles</t>
  </si>
  <si>
    <t>Git for beginners – YouTube</t>
  </si>
  <si>
    <t>GitHub Administration Skill Assessment</t>
  </si>
  <si>
    <t>Pushing a File to a GitHub Repository</t>
  </si>
  <si>
    <t>GitHub Copilot</t>
  </si>
  <si>
    <t>GitHub Actions Skill Assessment</t>
  </si>
  <si>
    <t>Cloning a Remote GitHub Repository</t>
  </si>
  <si>
    <t>Official Git Documentation</t>
  </si>
  <si>
    <t>Git Tutorial for Beginners - W3Schools</t>
  </si>
  <si>
    <t>Git Cheat Sheet - GeeksforGeeks</t>
  </si>
  <si>
    <t>Top 10 Free Git Resources - TipsTrick</t>
  </si>
  <si>
    <t>Sourcetree - Free Git GUI</t>
  </si>
  <si>
    <t>Git Tutorials - FreeCodeCamp</t>
  </si>
  <si>
    <t>Git Beginner Video Tutorial - YouTube</t>
  </si>
  <si>
    <t>Interactive Git Course - Codecademy</t>
  </si>
  <si>
    <t>Version Control with Git - Coursera</t>
  </si>
  <si>
    <t>Git Course - edX</t>
  </si>
  <si>
    <t>Build and Manage dbt Models</t>
  </si>
  <si>
    <t>dbt introduction – Documentation</t>
  </si>
  <si>
    <t>dbt Fundamentals Certification</t>
  </si>
  <si>
    <t>dbt community</t>
  </si>
  <si>
    <t>Advanced dbt Certification</t>
  </si>
  <si>
    <t>dbt examples  – GitHub</t>
  </si>
  <si>
    <t>dbt Learning Platform – learn.getdbt.com</t>
  </si>
  <si>
    <t>dbt Cloud Training &amp; Certification</t>
  </si>
  <si>
    <t>dbt Labs – Canal YouTube</t>
  </si>
  <si>
    <t>dbt Cheat Sheet – GitHub PDF</t>
  </si>
  <si>
    <t>dbt Labs YouTube Channel</t>
  </si>
  <si>
    <t>dbt Official Documentation</t>
  </si>
  <si>
    <t>dbt Community</t>
  </si>
  <si>
    <t>SQL and Jinja for dbt</t>
  </si>
  <si>
    <t>dbt Learn Platform</t>
  </si>
  <si>
    <t>Transform, Model, and Manage Data with dbt (Data Build Tool) Skill Assessment</t>
  </si>
  <si>
    <t>Version Control, CI/CD, and Deployment in dbt</t>
  </si>
  <si>
    <t>dbt Examples on GitHub</t>
  </si>
  <si>
    <t>Test, Validate, and Document Data in dbt</t>
  </si>
  <si>
    <t>dbt Cheat Sheet on GitHub</t>
  </si>
  <si>
    <t>Packages, Macros, and Performance Optimization in dbt</t>
  </si>
  <si>
    <t>dbt Free Account</t>
  </si>
  <si>
    <t>dbt Self Help</t>
  </si>
  <si>
    <t>DBT Worksheets - TherapistAid</t>
  </si>
  <si>
    <t>Online DBT Courses Free Resources</t>
  </si>
  <si>
    <t>Other Sources</t>
  </si>
  <si>
    <t>Certifications practice</t>
  </si>
  <si>
    <t>Pluralsight Skill IQ – Big Data on GCP</t>
  </si>
  <si>
    <t>Google Cloud Training</t>
  </si>
  <si>
    <t>Google Cloud Certified Associate Cloud Engineer</t>
  </si>
  <si>
    <t>Object Versioning in Google Cloud Storage</t>
  </si>
  <si>
    <t>Google Cloud Skills Boost</t>
  </si>
  <si>
    <t>Google Cloud Certified Professional Data Engineer</t>
  </si>
  <si>
    <t>Creating a VM in Google Cloud</t>
  </si>
  <si>
    <t xml:space="preserve">Google Cloud Big Data </t>
  </si>
  <si>
    <t>Google Cloud Certified Professional Network Engineer</t>
  </si>
  <si>
    <t>Logging In to GCP and Creating Your First VM</t>
  </si>
  <si>
    <t>Google Cloud Courses – Alison</t>
  </si>
  <si>
    <t>Google Cloud Certified Professional Cloud Architect</t>
  </si>
  <si>
    <t>Creating and Manage IAM Roles on Google Cloud</t>
  </si>
  <si>
    <t>Google Cloud Tutorials</t>
  </si>
  <si>
    <t>Google Cloud Certified DevOps Engineer</t>
  </si>
  <si>
    <t>Utilizing Google Cloud Pub/Sub</t>
  </si>
  <si>
    <t>Google Cloud Courses – edX</t>
  </si>
  <si>
    <t>Google Cloud Associate Cloud Engineer Certification Essentials</t>
  </si>
  <si>
    <t>Working with BigQuery in Google Cloud Shell</t>
  </si>
  <si>
    <t>Google Cloud Free Tier</t>
  </si>
  <si>
    <t>Google Cloud Certified Professional Cloud Architect - Practice Exam</t>
  </si>
  <si>
    <t>Google Cloud Fundamentals: Core Infrastructure</t>
  </si>
  <si>
    <t>Creating a Cloud SQL Instance in Google Cloud</t>
  </si>
  <si>
    <t>6 Ways to Use GCP for Free - Hystax</t>
  </si>
  <si>
    <t>Google Cloud Associate Data Practitioner - Practice Exam</t>
  </si>
  <si>
    <t>Networking in Google Cloud: Fundamentals</t>
  </si>
  <si>
    <t>Creating and Managing GCP Storage Bucket Roles and ACLs</t>
  </si>
  <si>
    <t>Free GCP Credits - Code Boost</t>
  </si>
  <si>
    <t>Reliable Google Cloud Infrastructure: Design and Process</t>
  </si>
  <si>
    <t>Creating and Managing GCP Service Accounts</t>
  </si>
  <si>
    <t>Google Cloud Platform Tutorial - GeeksforGeeks</t>
  </si>
  <si>
    <t>Essential Google Cloud Infrastructure: Foundation</t>
  </si>
  <si>
    <t>Storing Container Data in Google Cloud Storage</t>
  </si>
  <si>
    <t>Google Cloud Tutorials - FreeCodeCamp</t>
  </si>
  <si>
    <t>Essential Google Cloud Infrastructure: Core Services</t>
  </si>
  <si>
    <t>Integrating Google Cloud Functions and Cloud Source Repositories</t>
  </si>
  <si>
    <t>Google Cloud Platform YouTube Playlists</t>
  </si>
  <si>
    <t>Security Best Practices in Google Cloud</t>
  </si>
  <si>
    <t>Your First Cloud Run Deployment</t>
  </si>
  <si>
    <t>Getting Started with Google Cloud - Codecademy</t>
  </si>
  <si>
    <t>Google Cloud Associate Data Practitioner: Data Management</t>
  </si>
  <si>
    <t>GCP Fundamentals - Coursera</t>
  </si>
  <si>
    <t>Google Cloud Platform Fundamentals - edX</t>
  </si>
  <si>
    <t>Google Cloud Learning - LinkedIn</t>
  </si>
  <si>
    <t>AWS courses</t>
  </si>
  <si>
    <t>AWS Solutions Architect Associate (SAA-CO3)</t>
  </si>
  <si>
    <t>Create and Assume Roles in AWS</t>
  </si>
  <si>
    <t>AWS Training</t>
  </si>
  <si>
    <t>AWS Certified Sysops Administrator — Associate</t>
  </si>
  <si>
    <t>Using EC2 Roles and Instance Profiles in AWS</t>
  </si>
  <si>
    <t>AWS Cloud Practitioner</t>
  </si>
  <si>
    <t>AWS Certified Security – Specialty</t>
  </si>
  <si>
    <t>Ingesting Data Using AWS Glue</t>
  </si>
  <si>
    <t>Best free AWS  courses</t>
  </si>
  <si>
    <t>AWS Certified Machine Learning – Specialty</t>
  </si>
  <si>
    <t>Use AWS Glue to Load Data into Redshift</t>
  </si>
  <si>
    <t>AWS Certified Cloud Practitioner (CLF-C02)</t>
  </si>
  <si>
    <t>Getting Started with the AWS CDK</t>
  </si>
  <si>
    <t>AWS Cloud Practitioner – YouTube</t>
  </si>
  <si>
    <t>AWS Certified Data Engineer - Associate (DEA-C01)</t>
  </si>
  <si>
    <t>Spring Cloud AWS Fundamentals</t>
  </si>
  <si>
    <t>Create a Lambda Function Using the AWS Management Console</t>
  </si>
  <si>
    <t>AWS Tutorial – W3Schools</t>
  </si>
  <si>
    <t>AWS Certified Solutions Architect – Professional</t>
  </si>
  <si>
    <t>AWS Networking Fundamentals</t>
  </si>
  <si>
    <t>Creating an Event-driven Serverless Function with AWS Lambda</t>
  </si>
  <si>
    <t>AWS Free Tier</t>
  </si>
  <si>
    <t>AWS Certified DevOps Engineer – Professional</t>
  </si>
  <si>
    <t>The Forecast: AWS Certified CloudOps Engineer - Associate</t>
  </si>
  <si>
    <t>How to Make API Calls Using Python and the AWS Boto3 Library</t>
  </si>
  <si>
    <t>AWS Free Tier Guide - Rotek</t>
  </si>
  <si>
    <t>AWS Certified Security - Specialty (SCS-C02): Infrastructure Security</t>
  </si>
  <si>
    <t>AWS Database Fundamentals</t>
  </si>
  <si>
    <t>Orchestrating Serverless Workflows with AWS Step Functions</t>
  </si>
  <si>
    <t>AWS Free Guide for Beginners - Mousmadi</t>
  </si>
  <si>
    <t>AWS Certified Security - Specialty (SCS-C02): Certification Essentials</t>
  </si>
  <si>
    <t>AWS Compute Fundamentals</t>
  </si>
  <si>
    <t>Deploying a Web App Using Elastic Kubernetes Service in AWS Hands-on Lab</t>
  </si>
  <si>
    <t>AWS Training - ReshapeStudio</t>
  </si>
  <si>
    <t>AWS Certified Solutions Architect - Associate (SAA-C03): Core Services</t>
  </si>
  <si>
    <t>AWS Monitoring Fundamentals</t>
  </si>
  <si>
    <t>Preparing Data Using Amazon Athena and AWS Glue</t>
  </si>
  <si>
    <t>AWS Cloud Project Bootcamp - FreeCodeCamp</t>
  </si>
  <si>
    <t>AWS Certified Database - Specialty (DBS-C01)</t>
  </si>
  <si>
    <t>Hands-on with Terraform on AWS</t>
  </si>
  <si>
    <t>Creating and Assuming an Administrator AWS IAM Role Hands-on Lab</t>
  </si>
  <si>
    <t>AWS Beginner Video Tutorial - YouTube</t>
  </si>
  <si>
    <t>AWS Certified Solutions Architect - Professional (SAP-C02): Accelerate Workload Migration and Modernization | Pluralsight Skills Player</t>
  </si>
  <si>
    <t>Core AWS Services in Data Pipeline Architecture</t>
  </si>
  <si>
    <t>Deploying a Serverless Application Using AWS Lambda, API Gateway, and DynamoDB</t>
  </si>
  <si>
    <t>Getting Started with AWS - Codecademy</t>
  </si>
  <si>
    <t>AWS Certified Solutions Architect - Associate (SAA-C03): Exam Preparation</t>
  </si>
  <si>
    <t>AWS Storage Fundamentals</t>
  </si>
  <si>
    <t>Implementing IAM Policies for AWS Lambda</t>
  </si>
  <si>
    <t>AWS Fundamentals - Coursera</t>
  </si>
  <si>
    <t>AWS Certified Security - Specialty (SCS-C02): Identity and Access Management</t>
  </si>
  <si>
    <t>Orchestrating and Automating AWS Data Pipelines</t>
  </si>
  <si>
    <t>Spring Cloud AWS with Amazon S3</t>
  </si>
  <si>
    <t>AWS Cloud Technical Essentials - edX</t>
  </si>
  <si>
    <t>AWS Lambda Deep Dive</t>
  </si>
  <si>
    <t>Pluralsight Hands-on Lab</t>
  </si>
  <si>
    <t>AWS Learning - LinkedIn</t>
  </si>
  <si>
    <t>AWS Certified Solutions Architect - Associate (SAA-C03): Certification Essentials</t>
  </si>
  <si>
    <t>Creating a Simple AWS Lambda Function</t>
  </si>
  <si>
    <t>AWS Certified Cloud Practitioner (CLF-C02) Practice Exam</t>
  </si>
  <si>
    <t>Creating an EC2 Instance with Lambda in AWS Hands-on Lab</t>
  </si>
  <si>
    <t>Storing Container Data in AWS S3</t>
  </si>
  <si>
    <t>AWS Certification in details</t>
  </si>
  <si>
    <t>s</t>
  </si>
  <si>
    <t>Creating a Data Pipeline in Azure Data Factory Hands-on Lab</t>
  </si>
  <si>
    <t>Azure 7 free courses</t>
  </si>
  <si>
    <t>Microsoft Azure Data Engineer Associate (DP-203)</t>
  </si>
  <si>
    <t>Creating an Azure Storage Account and File Share</t>
  </si>
  <si>
    <t>Microsoft Learn – Azure Training</t>
  </si>
  <si>
    <t>Azure Security Engineer Associate (AZ-500)</t>
  </si>
  <si>
    <t>Deploying a Simple Azure SQL Database</t>
  </si>
  <si>
    <t>Microsoft Azure Fundamentals – Coursera</t>
  </si>
  <si>
    <t>Microsoft Certified: Azure Fundamentals (AZ-900)</t>
  </si>
  <si>
    <t xml:space="preserve">DevOps with GitHub and Azure: Implementing CI/CD with GitHub Actions </t>
  </si>
  <si>
    <t>Azure Cloud for beginners – YouTube</t>
  </si>
  <si>
    <t>Microsoft Azure (DP-900): Azure Data Fundamentals</t>
  </si>
  <si>
    <t>Azure Functions Deep Dive</t>
  </si>
  <si>
    <t>Getting Started with Git and Azure DevOps Using Visual Studio Code</t>
  </si>
  <si>
    <t>Azure Courses – Alison</t>
  </si>
  <si>
    <t>Microsoft Certified: Azure AI Fundamentals</t>
  </si>
  <si>
    <t>Manage Data with Azure Databricks and Azure Data Lake</t>
  </si>
  <si>
    <t>Creating an Azure Storage Account and Blob Container</t>
  </si>
  <si>
    <t>Start with Azure</t>
  </si>
  <si>
    <t>Microsoft Certified: Azure Administrator Associate (AZ-104)</t>
  </si>
  <si>
    <t>Azure Active Directory Deep Dive</t>
  </si>
  <si>
    <t>Trigger and Monitor an Azure Data Factory Pipeline</t>
  </si>
  <si>
    <t>Azure Free Services</t>
  </si>
  <si>
    <t>Microsoft Azure Solutions Architect Expert</t>
  </si>
  <si>
    <t>Build and Run ETL Pipelines with Azure Databricks and Azure Data Factory</t>
  </si>
  <si>
    <t>Work with GitHub in Azure Data Factory</t>
  </si>
  <si>
    <t>Azure Free Guide - TechSyncer</t>
  </si>
  <si>
    <t>Microsoft DevOps Engineer Expert</t>
  </si>
  <si>
    <t>Introduction to Azure Data Pipeline Patterns and Use Cases</t>
  </si>
  <si>
    <t>Azure Container Instances - Deploying and Running a Container</t>
  </si>
  <si>
    <t>Azure Account Options</t>
  </si>
  <si>
    <t>Microsoft Azure Fundamentals (AZ-900): Exam Preparation</t>
  </si>
  <si>
    <t>Orchestrating and Automating Azure Data Pipelines</t>
  </si>
  <si>
    <t>Design a Hybrid Pipeline with GitHub Actions and Azure Pipelines</t>
  </si>
  <si>
    <t>Azure Fundamentals Course - FreeCodeCamp</t>
  </si>
  <si>
    <t>Microsoft Azure Fundamentals (AZ-900): Foundational Cloud Concepts</t>
  </si>
  <si>
    <t>Integrating Data in Microsoft Azure</t>
  </si>
  <si>
    <t>Accessing Microsoft Azure</t>
  </si>
  <si>
    <t>Microsoft Azure YouTube Channel</t>
  </si>
  <si>
    <t>Microsoft Azure Data Fundamentals (DP-900): Describe Core Data Concepts</t>
  </si>
  <si>
    <t>Introduction to Application Development on Microsoft Azure</t>
  </si>
  <si>
    <t>Cost Planning and Management in Azure</t>
  </si>
  <si>
    <t>Getting Started with Azure - Codecademy</t>
  </si>
  <si>
    <t>Azure Security Engineer Associate (AZ-500): Secure Identity and Access</t>
  </si>
  <si>
    <t>Configuring and Managing Microsoft Azure Key Vault</t>
  </si>
  <si>
    <t>Developing a Pipeline in Azure Data Factory</t>
  </si>
  <si>
    <t>Microsoft Azure Fundamentals - Coursera</t>
  </si>
  <si>
    <t>Azure Developer Associate (AZ-204): Building Connected and Distributed Systems</t>
  </si>
  <si>
    <t>Deploying Data Pipelines in Microsoft Azure</t>
  </si>
  <si>
    <t>Creating a Data Pipeline Using Azure Synapse Pipelines</t>
  </si>
  <si>
    <t>Introduction to Azure - edX</t>
  </si>
  <si>
    <t>Microsoft Azure Fundamentals (AZ-900): Identity, Deployment, and Management</t>
  </si>
  <si>
    <t>Building Your First Data Pipeline in Azure Data Factory</t>
  </si>
  <si>
    <t>Azure Learning - LinkedIn</t>
  </si>
  <si>
    <t>Microsoft Azure Fundamentals (AZ-900): Azure Security Management and Governance</t>
  </si>
  <si>
    <t>How to Get Started with Azure</t>
  </si>
  <si>
    <t>Azure Basics - Khan Academy</t>
  </si>
  <si>
    <t>Exam AZ-204: Developing Solutions for Microsoft Azure - Practice Exam</t>
  </si>
  <si>
    <t>Building Your First ETL Pipeline Using Azure Databricks</t>
  </si>
  <si>
    <t>Exam DP-300: Administering Microsoft Azure SQL Solutions - Practice Exam</t>
  </si>
  <si>
    <t>Delta Lake with Azure Databricks: Deep Dive</t>
  </si>
  <si>
    <t>Optimize Storage and Performance in Azure Databricks with Delta Lake</t>
  </si>
  <si>
    <t>Integrating Azure Functions with CI/CD Pipelines</t>
  </si>
  <si>
    <t>Introduction to Serverless with Azure Functions</t>
  </si>
  <si>
    <t>DevOps with GitHub and Azure: Implementing CI/CD with GitHub Actions</t>
  </si>
  <si>
    <t>Databricks free courses – Coursesity</t>
  </si>
  <si>
    <t>Databricks Certified Data Analyst Associate Path | Pluralsight</t>
  </si>
  <si>
    <t>Databricks free courses – Simplilearn</t>
  </si>
  <si>
    <t>Databricks Tutorial – YouTube</t>
  </si>
  <si>
    <t>Databricks Certified Data Analyst: Data Management | Pluralsight Skills Player</t>
  </si>
  <si>
    <t>Databricks Tutorials - FreeCodeCamp</t>
  </si>
  <si>
    <t>Databricks Certified Data Analyst: Data Visualization and Dashboarding</t>
  </si>
  <si>
    <t>Databricks Beginner Video Tutorial - YouTube</t>
  </si>
  <si>
    <t>Getting Started with Databricks - Codecademy</t>
  </si>
  <si>
    <t>Build and Run ETL Pipelines in Databricks</t>
  </si>
  <si>
    <t>Other sources</t>
  </si>
  <si>
    <t>Data Science Fundamentals - Coursera</t>
  </si>
  <si>
    <t>For free voucher you can try the following link . The prequisite is to finish the step no 1 and after to request the voucher. The course is 25$ and it will be charge to the cost center and after you can ask for the free voucher in the step no 2.</t>
  </si>
  <si>
    <t>Introduction to the Databricks Lakehouse Architecture</t>
  </si>
  <si>
    <t>Data Science with Python - edX</t>
  </si>
  <si>
    <t>Databricks Certified Data Analyst Associate - Workday</t>
  </si>
  <si>
    <t>Data Preparation and Exploration in Databricks</t>
  </si>
  <si>
    <t>Getting Started with Databricks</t>
  </si>
  <si>
    <t>Databricks Learning - LinkedIn</t>
  </si>
  <si>
    <t>Query Data with Databricks SQL</t>
  </si>
  <si>
    <t>Databricks Free Edition – Blog oficial</t>
  </si>
  <si>
    <t>Computer Science Basics - Khan Academy</t>
  </si>
  <si>
    <t>Getting Started with Apache Spark on Databricks</t>
  </si>
  <si>
    <t>Free Training Databricks – Microsoft Learn</t>
  </si>
  <si>
    <t>Databricks Certified Data Analyst: Databricks SQL</t>
  </si>
  <si>
    <t>Databricks Free Edition</t>
  </si>
  <si>
    <t>Security and Compliance in Azure Databricks</t>
  </si>
  <si>
    <t>Azure Databricks Getting Started</t>
  </si>
  <si>
    <t>Getting Started with Databricks SQL</t>
  </si>
  <si>
    <t>Ultimate Guide to Databricks Free Edition</t>
  </si>
  <si>
    <t>Delta Lake Essentials in Databricks</t>
  </si>
  <si>
    <t>Workflow Automation with Databricks Jobs</t>
  </si>
  <si>
    <t>Real-time Data Processing with Azure Databricks</t>
  </si>
  <si>
    <t>Integrating Business Intelligence Tools with Databricks</t>
  </si>
  <si>
    <t>Integrating SQL and ETL Tools with Databricks</t>
  </si>
  <si>
    <t>Implementing an Azure Databricks Environment in Microsoft Azure</t>
  </si>
  <si>
    <t>Connecting to SQL Server from Databricks</t>
  </si>
  <si>
    <t>Monitoring and Optimizing Queries in Databricks SQL</t>
  </si>
  <si>
    <t>Extracting Insights from Data with Databricks SQL</t>
  </si>
  <si>
    <t>Monitoring Microsoft Azure Data Pipelines and Processing</t>
  </si>
  <si>
    <t>Databricks Essentials Path</t>
  </si>
  <si>
    <t>Build Data Solutions with Azure Databricks Path</t>
  </si>
  <si>
    <t>Databricks SQL Path</t>
  </si>
  <si>
    <t>Building Data Pipelines in Microsoft Azure Path</t>
  </si>
  <si>
    <t>Data Mesh Courses – ClassCentral</t>
  </si>
  <si>
    <t>Snowflake for Data Engineers skill assessment</t>
  </si>
  <si>
    <t>Certifications for data mesh</t>
  </si>
  <si>
    <t>Data Mesh Architecture – LinkedIn Learning</t>
  </si>
  <si>
    <t>Snowflake for Data Analyst skill assessment</t>
  </si>
  <si>
    <t>Data Mesh – LinkedIn Post</t>
  </si>
  <si>
    <t>Data Mesh Intro – Confluent Developer</t>
  </si>
  <si>
    <t>Data Modeling for Modern Data Architectures</t>
  </si>
  <si>
    <t>Data Mesh Tutorial – YouTube</t>
  </si>
  <si>
    <t>Data Mesh and Data Fabric Architecture Strategies</t>
  </si>
  <si>
    <t>Data Mesh</t>
  </si>
  <si>
    <t>Data Mesh 101 - ClassCentral</t>
  </si>
  <si>
    <t>Data Mesh 101 - Udemy</t>
  </si>
  <si>
    <t>Data Mesh Learning - LinkedIn</t>
  </si>
  <si>
    <t>Data Mesh Architecture Overview</t>
  </si>
  <si>
    <t>Data Mesh Developer Guide - Confluent</t>
  </si>
  <si>
    <t>Data Mesh Video Tutorial - YouTube</t>
  </si>
  <si>
    <t>DataMeshX Resource Hub</t>
  </si>
  <si>
    <t>Data Mesh Canvas</t>
  </si>
  <si>
    <t>Learning Data Mesh - GitHub</t>
  </si>
  <si>
    <t>Confluent Data Mesh Learning</t>
  </si>
  <si>
    <t>Certifications/Assesments</t>
  </si>
  <si>
    <t xml:space="preserve">Snowflake Essentials Training </t>
  </si>
  <si>
    <t>Snowflake Tutorials</t>
  </si>
  <si>
    <t>Snowflake Quickstarts</t>
  </si>
  <si>
    <t>SnowPro Core Certification COF-C02</t>
  </si>
  <si>
    <t>Snowflake Training – Simplilearn</t>
  </si>
  <si>
    <t>SnowPro Advanced: Data Engineer (DEA-C01)</t>
  </si>
  <si>
    <t>Build ELT Pipelines in Snowflake</t>
  </si>
  <si>
    <t>Snowflake Core Training – Udemy</t>
  </si>
  <si>
    <t>SnowPro Advanced: Data Analyst (DAA-C01)</t>
  </si>
  <si>
    <t>Data Transformation in Snowflake</t>
  </si>
  <si>
    <t>Snowflake for beginners  – YouTube</t>
  </si>
  <si>
    <t>Snowflake Cloud Data Platform: Getting Started</t>
  </si>
  <si>
    <t>Snowflake Courses – learn.snowflake.com</t>
  </si>
  <si>
    <t>Warehouse Design and Architecture in Snowflake</t>
  </si>
  <si>
    <t>Snowflake Training</t>
  </si>
  <si>
    <t>Security, Roles, and Governance in Snowflake</t>
  </si>
  <si>
    <t>Snowflake Video Tutorials – YouTube Playlist</t>
  </si>
  <si>
    <t>Query and Performance Tuning in Snowflake</t>
  </si>
  <si>
    <t>Snowflake courses – Coursesity</t>
  </si>
  <si>
    <t>Orchestrate and Automate Data Workflows in Snowflake</t>
  </si>
  <si>
    <t>Snowflake Training – Percipio</t>
  </si>
  <si>
    <t>Test and Validate Data in Snowflake Pipelines</t>
  </si>
  <si>
    <t>Snowflake Courses – Coursera</t>
  </si>
  <si>
    <t>Load Data into Snowflake</t>
  </si>
  <si>
    <t>Free Learning Snowflake – SnowDBA</t>
  </si>
  <si>
    <t>SnowPro Core: Snowflake Cloud Data Platform Features and Architecture</t>
  </si>
  <si>
    <t>Snowflake SQL Tutorial – HevoData</t>
  </si>
  <si>
    <t>Query Data with Snowflake</t>
  </si>
  <si>
    <t>Snowflake Essentials Training</t>
  </si>
  <si>
    <t>Data Visualization with Snowflake</t>
  </si>
  <si>
    <t>SnowPro Core: Data Transformations</t>
  </si>
  <si>
    <t>Snowflake for Academia</t>
  </si>
  <si>
    <t>SnowPro Advanced Data Engineer: Performance Optimization</t>
  </si>
  <si>
    <t>Snowflake Training - Simplilearn</t>
  </si>
  <si>
    <t>SnowPro Advanced Data Engineer: Storage and Data Protection</t>
  </si>
  <si>
    <t>Introduction to Snowflake - Udemy</t>
  </si>
  <si>
    <t>SnowPro Advanced Data Analyst: Data Ingestion and Preparation</t>
  </si>
  <si>
    <t>Snowflake Tutorial - TutorialsPoint</t>
  </si>
  <si>
    <t>SnowPro Core: Data Loading and Unloading</t>
  </si>
  <si>
    <t>Snowflake Tutorials - FreeCodeCamp</t>
  </si>
  <si>
    <t>Snowflake for Data Analysts</t>
  </si>
  <si>
    <t>Snowflake Beginner Video Tutorial - YouTube</t>
  </si>
  <si>
    <t>Snowflake for Data Engineers</t>
  </si>
  <si>
    <t>Data Warehousing and BI - Coursera</t>
  </si>
  <si>
    <t>Data Warehousing for BI - edX</t>
  </si>
  <si>
    <t>Free Data Vault Training – data-vault.com</t>
  </si>
  <si>
    <t>Data vault certification</t>
  </si>
  <si>
    <t>Data Vault Fundamentals – Scalefree</t>
  </si>
  <si>
    <t>Data vault 2 1 certification</t>
  </si>
  <si>
    <t>Free Data Vault Handbook – Scalefree</t>
  </si>
  <si>
    <t>Data Vault Academy – YouTube</t>
  </si>
  <si>
    <t>Vault Architecture Fundamentals for Vault Associate (003)</t>
  </si>
  <si>
    <t>DataVault Official Site</t>
  </si>
  <si>
    <t>Vault Deployment Architecture for Vault Associate (003)</t>
  </si>
  <si>
    <t>DataVault Alliance</t>
  </si>
  <si>
    <t>DataVault Community</t>
  </si>
  <si>
    <t>DataVault Alliance YouTube Channel</t>
  </si>
  <si>
    <t>Free Certificates - FreeCodeCamp</t>
  </si>
  <si>
    <t>DataVault Learning - LinkedIn</t>
  </si>
  <si>
    <t>DataVault Community Resources</t>
  </si>
  <si>
    <t>Password Manager - Ascendo</t>
  </si>
  <si>
    <t>Microsoft Fabric Training – Microsoft Learn</t>
  </si>
  <si>
    <t>Implementing Analytics Solutions Using Microsoft Fabric (DP-600) Path | Pluralsight</t>
  </si>
  <si>
    <t>Microsoft Fabric Tutorial – DataCamp</t>
  </si>
  <si>
    <t>Microsoft Fabric Data Engineer (DP-700): Implement and Manage an Analytics Solution</t>
  </si>
  <si>
    <t>Learn Microsoft Fabric – Analytical Ants</t>
  </si>
  <si>
    <t>Implementing Data Engineering Solutions Using Microsoft Fabric (DP-700)</t>
  </si>
  <si>
    <t>Microsoft Fabric Overview – YouTube</t>
  </si>
  <si>
    <t>Microsoft Fabric Essentials skill assessment</t>
  </si>
  <si>
    <t>Microsoft Fabric End-to-End Tutorials – Microsoft Learn</t>
  </si>
  <si>
    <t>Microsoft Fabric Trial – Microsoft Learn</t>
  </si>
  <si>
    <t>Data Fabric: Capabilities, Patterns, and Automation</t>
  </si>
  <si>
    <t>Introduction to Microsoft Fabric</t>
  </si>
  <si>
    <t>Databases and Data Warehousing with Microsoft Fabric</t>
  </si>
  <si>
    <t>Microsoft Fabric Tutorial - DataCamp</t>
  </si>
  <si>
    <t>Microsoft Fabric Data Engineer (DP-700): Ingest and Transform Data</t>
  </si>
  <si>
    <t>Learn Microsoft Fabric - AnalyticalAnts</t>
  </si>
  <si>
    <t>Microsoft Fabric Video Tutorials - YouTube</t>
  </si>
  <si>
    <t>OneLake and Data Engineering with Microsoft Fabric</t>
  </si>
  <si>
    <t>Microsoft Fabric End-to-End Training</t>
  </si>
  <si>
    <t>Implement CI/CD and DevOps in Microsoft Fabric</t>
  </si>
  <si>
    <t>Microsoft Fabric Trial Module</t>
  </si>
  <si>
    <t>FabricMC Official Site</t>
  </si>
  <si>
    <t>Microsoft Fabric Data Engineer (DP-700): Monitor and Optimize an Analytics Solution</t>
  </si>
  <si>
    <t>Fabric API - Modrinth</t>
  </si>
  <si>
    <t>Implement Security and Governance in Microsoft Fabric</t>
  </si>
  <si>
    <t>Fabric API - CurseForge</t>
  </si>
  <si>
    <t>Design Governance Strategies for Data Mesh and Data Fabric Solutions</t>
  </si>
  <si>
    <t>Fabric Wiki</t>
  </si>
  <si>
    <t>Microsoft Fabric Analytics Engineer: Prepare and Serve Data</t>
  </si>
  <si>
    <t>Data Integration and Orchestration with Microsoft Fabric</t>
  </si>
  <si>
    <t>Microsoft Fabric Analytics Engineer: Plan, Implement, and Manage a Solution for Data Analytics</t>
  </si>
  <si>
    <t>Learn Python Free – FreeCodeCamp</t>
  </si>
  <si>
    <t>Guided: Object-oriented Programming in Python</t>
  </si>
  <si>
    <t>Python Essentials skill assessment</t>
  </si>
  <si>
    <t>Learn Python – learnpython.org</t>
  </si>
  <si>
    <t>Connect to Relational Databases with Python</t>
  </si>
  <si>
    <t>Python for Data Engineers skill assessment</t>
  </si>
  <si>
    <t>Python Courses – Codecademy</t>
  </si>
  <si>
    <t>Log, Monitor, and Debug Data Pipelines with Python</t>
  </si>
  <si>
    <t>Python: Advanced Pandas skill assessment</t>
  </si>
  <si>
    <t>Python for Everybody – Coursera</t>
  </si>
  <si>
    <t>Guided: Using Regular Expressions in Python</t>
  </si>
  <si>
    <t>Python: Data Wrangling skill assessment</t>
  </si>
  <si>
    <t>Google Python Class – developers.google.com</t>
  </si>
  <si>
    <t>Build a Job Board with Python &amp; Flask</t>
  </si>
  <si>
    <t>Python for Data Analysis skill assessment</t>
  </si>
  <si>
    <t xml:space="preserve">Real Python – Advanced Tutorials </t>
  </si>
  <si>
    <t>Using Python Lists</t>
  </si>
  <si>
    <t>Python 3 skill assessment</t>
  </si>
  <si>
    <t>Python for beginners – YouTube</t>
  </si>
  <si>
    <t>Guided: Build a Library System with Python</t>
  </si>
  <si>
    <t>Python: Exploratory Data Analysis skill assessment</t>
  </si>
  <si>
    <t>Learn Python Free - FreeCodeCamp</t>
  </si>
  <si>
    <t>Guided: Optimizing Data Handling Using Collections in Python</t>
  </si>
  <si>
    <t>Python: NumPy skill assessment</t>
  </si>
  <si>
    <t>LearnPython.org</t>
  </si>
  <si>
    <t>Creating and Using Python Classes</t>
  </si>
  <si>
    <t>Python: Cleaning Data</t>
  </si>
  <si>
    <t>Python Course - Codecademy</t>
  </si>
  <si>
    <t>Importing Text Files in Python Hands-on Practice</t>
  </si>
  <si>
    <t>Python Core Language</t>
  </si>
  <si>
    <t>Python: HTTP Clients and APIs</t>
  </si>
  <si>
    <t>Python for Everybody - Coursera</t>
  </si>
  <si>
    <t>Utilizing Python Loops</t>
  </si>
  <si>
    <t>Python: Pandas Essentials</t>
  </si>
  <si>
    <t>Python: Testing Strategies</t>
  </si>
  <si>
    <t>Google Python Class</t>
  </si>
  <si>
    <t>Build a Static Site Generator with Python</t>
  </si>
  <si>
    <t>Python: Importing Data</t>
  </si>
  <si>
    <t>Python: Design Patterns</t>
  </si>
  <si>
    <t>Real Python Tutorials</t>
  </si>
  <si>
    <t>Adding Logging to a Python Application</t>
  </si>
  <si>
    <t>Python: Matplotlib</t>
  </si>
  <si>
    <t>Python: Development Environments</t>
  </si>
  <si>
    <t>Python Beginner Video Tutorial - YouTube</t>
  </si>
  <si>
    <t>Defining and Using Python Functions</t>
  </si>
  <si>
    <t>Python Data Essentials</t>
  </si>
  <si>
    <t>Python: Object-oriented Programming</t>
  </si>
  <si>
    <t>Python Algorithms - GitHub</t>
  </si>
  <si>
    <t>Python: Clean Code Practices</t>
  </si>
  <si>
    <t>Learn Python - GitHub</t>
  </si>
  <si>
    <t>Python: Data Structures</t>
  </si>
  <si>
    <t>Introduction to Python Programming - edX</t>
  </si>
  <si>
    <t>Python: File Operations</t>
  </si>
  <si>
    <t>Python: Debugging Techniques</t>
  </si>
  <si>
    <t>Python: Functional Programming</t>
  </si>
  <si>
    <t>Automating Networks with Python</t>
  </si>
  <si>
    <t>Build and Deploy ETL Pipelines with Python</t>
  </si>
  <si>
    <t>Docker for Software Development: Python Apps</t>
  </si>
  <si>
    <t>Python: Relational Database Integration</t>
  </si>
  <si>
    <t>Python: Functions and Modules</t>
  </si>
  <si>
    <t>Python Data Essentials: Programming Fundamentals</t>
  </si>
  <si>
    <t>Classes and Object-oriented Programming in Python 3</t>
  </si>
  <si>
    <t>Developing Python 3 Apps with Docker</t>
  </si>
  <si>
    <t>Python 3 Best Practices</t>
  </si>
  <si>
    <t>Please check the TechTrainings folder for Cash Advance steps . You can check also  30Oct_VTA_Sadhana_Lui file for guidance if you plan to enroll through workday.</t>
  </si>
  <si>
    <t>For questions and clarifications regarding cash advance please contact : Levin Resul.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</si>
</sst>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8"/>
      <color indexed="9"/>
      <name val="Calibri"/>
      <family val="2"/>
    </font>
    <font>
      <sz val="8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0"/>
      <name val="Aptos Narrow"/>
      <family val="2"/>
      <scheme val="minor"/>
    </font>
    <font>
      <u/>
      <sz val="11"/>
      <color rgb="FFFFFF00"/>
      <name val="Aptos Narrow"/>
      <family val="2"/>
    </font>
    <font>
      <i/>
      <sz val="7"/>
      <color theme="1"/>
      <name val="Segoe UI"/>
      <family val="2"/>
    </font>
    <font>
      <sz val="12"/>
      <color theme="1"/>
      <name val="Aptos"/>
      <family val="2"/>
    </font>
    <font>
      <b/>
      <u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1"/>
    <xf numFmtId="0" fontId="5" fillId="0" borderId="0" xfId="0" applyFont="1" applyAlignment="1">
      <alignment horizontal="center" vertical="center"/>
    </xf>
    <xf numFmtId="0" fontId="3" fillId="0" borderId="0" xfId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1" applyFont="1"/>
    <xf numFmtId="0" fontId="7" fillId="0" borderId="0" xfId="1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0" fillId="0" borderId="2" xfId="0" applyBorder="1"/>
    <xf numFmtId="0" fontId="4" fillId="0" borderId="0" xfId="0" applyFont="1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</xdr:row>
          <xdr:rowOff>0</xdr:rowOff>
        </xdr:from>
        <xdr:to>
          <xdr:col>4</xdr:col>
          <xdr:colOff>158750</xdr:colOff>
          <xdr:row>8</xdr:row>
          <xdr:rowOff>158750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4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</xdr:colOff>
          <xdr:row>22</xdr:row>
          <xdr:rowOff>82550</xdr:rowOff>
        </xdr:from>
        <xdr:to>
          <xdr:col>7</xdr:col>
          <xdr:colOff>330200</xdr:colOff>
          <xdr:row>26</xdr:row>
          <xdr:rowOff>31750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8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opescu, Andreea Georgiana" id="{DAAE0625-F7FF-4BDE-A406-D98C4A309E67}" userId="S::andreea.g.popescu@accenture.com::43266a81-4a86-403b-bb06-fb6d33b4ba0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2" dT="2026-04-06T11:21:06.13" personId="{DAAE0625-F7FF-4BDE-A406-D98C4A309E67}" id="{924969FD-3D0B-4697-99DE-670F93A8F322}">
    <text>2021 Associate Cloud Engineer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luralsight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aileranalytics.accenture.com/Log/Log?link=%5bhttps%3a%2f%2fwd103.myworkday.com%2faccenture%2flearning%2fprogram%2f9a74c413ff121001288f4f5ca96e0000%5d&amp;tranId=100283930&amp;Subject=&amp;userPk=%23_Z9j7nMz52B5l1sdtzVOrIQ%3d%3d&amp;email=GeX4s%2b%2bllCGFUjpLh5bAo6W3hWxjmjYUJcFD4waN4%2fA%3d" TargetMode="External"/><Relationship Id="rId2" Type="http://schemas.openxmlformats.org/officeDocument/2006/relationships/hyperlink" Target="https://maileranalytics.accenture.com/Log/Log?link=%5bhttps%3a%2f%2fwd103.myworkday.com%2faccenture%2flearning%2fprogram%2f4510d076039210016cc0344f0eeb0000%5d&amp;tranId=100283930&amp;Subject=&amp;userPk=%23_Z9j7nMz52B5l1sdtzVOrIQ%3d%3d&amp;email=GeX4s%2b%2bllCGFUjpLh5bAo6W3hWxjmjYUJcFD4waN4%2fA%3d" TargetMode="External"/><Relationship Id="rId1" Type="http://schemas.openxmlformats.org/officeDocument/2006/relationships/hyperlink" Target="https://www.udacity.com/learning-plan/tq-at-accenture/step/a6d48e7d-839c-4a66-ad91-349efc061cc6" TargetMode="External"/><Relationship Id="rId5" Type="http://schemas.openxmlformats.org/officeDocument/2006/relationships/hyperlink" Target="https://maileranalytics.accenture.com/Log/Log?link=%5bhttps%3a%2f%2fwd103.myworkday.com%2faccenture%2flearning%2fprogram%2f1fe39d5dd5db1000e3b5953839700000%5d&amp;tranId=100283930&amp;Subject=&amp;userPk=%23_Z9j7nMz52B5l1sdtzVOrIQ%3d%3d&amp;email=GeX4s%2b%2bllCGFUjpLh5bAo6W3hWxjmjYUJcFD4waN4%2fA%3d" TargetMode="External"/><Relationship Id="rId4" Type="http://schemas.openxmlformats.org/officeDocument/2006/relationships/hyperlink" Target="https://maileranalytics.accenture.com/Log/Log?link=%5bhttps%3a%2f%2fwd103.myworkday.com%2faccenture%2flearning%2fcourse%2f329c5e644d0c1000a016e10cddb00000%5d&amp;tranId=100283930&amp;Subject=&amp;userPk=%23_Z9j7nMz52B5l1sdtzVOrIQ%3d%3d&amp;email=GeX4s%2b%2bllCGFUjpLh5bAo6W3hWxjmjYUJcFD4waN4%2fA%3d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pluralsight.com/explore/certification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w3schools.com/git/default.asp" TargetMode="External"/><Relationship Id="rId18" Type="http://schemas.openxmlformats.org/officeDocument/2006/relationships/hyperlink" Target="https://www.youtube.com/watch?v=zTjRZNkhiEU" TargetMode="External"/><Relationship Id="rId26" Type="http://schemas.openxmlformats.org/officeDocument/2006/relationships/hyperlink" Target="https://app.pluralsight.com/ilx/video-courses/visual-studio-2022-working-git-github/course-overview" TargetMode="External"/><Relationship Id="rId39" Type="http://schemas.openxmlformats.org/officeDocument/2006/relationships/hyperlink" Target="https://app.pluralsight.com/ilx/video-courses/git-branching-merging/course-overview" TargetMode="External"/><Relationship Id="rId21" Type="http://schemas.openxmlformats.org/officeDocument/2006/relationships/hyperlink" Target="https://www.edx.org/learn/git" TargetMode="External"/><Relationship Id="rId34" Type="http://schemas.openxmlformats.org/officeDocument/2006/relationships/hyperlink" Target="https://app.pluralsight.com/hands-on/labs/04f61afe-b921-47c1-ae5d-9342d9c3dde5?originUrl=https%3A%2F%2Fapp.pluralsight.com%2Fsearch%2F" TargetMode="External"/><Relationship Id="rId42" Type="http://schemas.openxmlformats.org/officeDocument/2006/relationships/hyperlink" Target="https://app.pluralsight.com/skilliq/github-actions/intro" TargetMode="External"/><Relationship Id="rId7" Type="http://schemas.openxmlformats.org/officeDocument/2006/relationships/hyperlink" Target="https://git-scm.com/book/en/v2" TargetMode="External"/><Relationship Id="rId2" Type="http://schemas.openxmlformats.org/officeDocument/2006/relationships/hyperlink" Target="https://www.youtube.com/watch?v=9zUHg7xjIqQ" TargetMode="External"/><Relationship Id="rId16" Type="http://schemas.openxmlformats.org/officeDocument/2006/relationships/hyperlink" Target="https://www.sourcetreeapp.com/" TargetMode="External"/><Relationship Id="rId20" Type="http://schemas.openxmlformats.org/officeDocument/2006/relationships/hyperlink" Target="https://www.coursera.org/learn/version-control-with-git" TargetMode="External"/><Relationship Id="rId29" Type="http://schemas.openxmlformats.org/officeDocument/2006/relationships/hyperlink" Target="https://app.pluralsight.com/ilx/video-courses/git-rewriting-history/course-overview" TargetMode="External"/><Relationship Id="rId41" Type="http://schemas.openxmlformats.org/officeDocument/2006/relationships/hyperlink" Target="https://app.pluralsight.com/skilliq/github-administration/intro" TargetMode="External"/><Relationship Id="rId1" Type="http://schemas.openxmlformats.org/officeDocument/2006/relationships/hyperlink" Target="https://www.udemy.com/course/gitlab-fundamentals/" TargetMode="External"/><Relationship Id="rId6" Type="http://schemas.openxmlformats.org/officeDocument/2006/relationships/hyperlink" Target="https://www.codecademy.com/learn/learn-git" TargetMode="External"/><Relationship Id="rId11" Type="http://schemas.openxmlformats.org/officeDocument/2006/relationships/hyperlink" Target="https://app.pluralsight.com/paths/skill/github-copilot" TargetMode="External"/><Relationship Id="rId24" Type="http://schemas.openxmlformats.org/officeDocument/2006/relationships/hyperlink" Target="https://docs.github.com/en/get-started/showcase-your-expertise-with-github-certifications/about-github-certifications" TargetMode="External"/><Relationship Id="rId32" Type="http://schemas.openxmlformats.org/officeDocument/2006/relationships/hyperlink" Target="https://app.pluralsight.com/hands-on/labs/8457abff-2021-4f59-bc46-952619fbf06f?originUrl=https%3A%2F%2Fapp.pluralsight.com%2Fsearch%2F" TargetMode="External"/><Relationship Id="rId37" Type="http://schemas.openxmlformats.org/officeDocument/2006/relationships/hyperlink" Target="https://app.pluralsight.com/hands-on/labs/ee48386b-ce12-4804-9b20-27af29b12dab?originUrl=https%3A%2F%2Fapp.pluralsight.com%2Fsearch%2F" TargetMode="External"/><Relationship Id="rId40" Type="http://schemas.openxmlformats.org/officeDocument/2006/relationships/hyperlink" Target="https://app.pluralsight.com/skilliq/git/intro" TargetMode="External"/><Relationship Id="rId5" Type="http://schemas.openxmlformats.org/officeDocument/2006/relationships/hyperlink" Target="https://www.youtube.com/c/GitLab" TargetMode="External"/><Relationship Id="rId15" Type="http://schemas.openxmlformats.org/officeDocument/2006/relationships/hyperlink" Target="https://tipstrick.ro/cele-mai-bune-10-resurse-gratuite-pentru-a-invata-git-sistemul-de-control-al-versiunilor/" TargetMode="External"/><Relationship Id="rId23" Type="http://schemas.openxmlformats.org/officeDocument/2006/relationships/hyperlink" Target="https://www.coursera.org/specializations/packt-git-and-github-complete-master-class" TargetMode="External"/><Relationship Id="rId28" Type="http://schemas.openxmlformats.org/officeDocument/2006/relationships/hyperlink" Target="https://app.pluralsight.com/ilx/video-courses/administration-git/course-overview" TargetMode="External"/><Relationship Id="rId36" Type="http://schemas.openxmlformats.org/officeDocument/2006/relationships/hyperlink" Target="https://app.pluralsight.com/hands-on/labs/348c67da-57df-48b8-81c7-3f5a1a80ac3a?originUrl=https%3A%2F%2Fapp.pluralsight.com%2Fsearch%2F" TargetMode="External"/><Relationship Id="rId10" Type="http://schemas.openxmlformats.org/officeDocument/2006/relationships/hyperlink" Target="https://www.youtube.com/watch?v=RGOj5yH7evk" TargetMode="External"/><Relationship Id="rId19" Type="http://schemas.openxmlformats.org/officeDocument/2006/relationships/hyperlink" Target="https://www.codecademy.com/learn/learn-git" TargetMode="External"/><Relationship Id="rId31" Type="http://schemas.openxmlformats.org/officeDocument/2006/relationships/hyperlink" Target="https://app.pluralsight.com/hands-on/labs/13c54ab9-9d70-4ce7-aed2-224add7d66d1?originUrl=https%3A%2F%2Fapp.pluralsight.com%2Fsearch%2F" TargetMode="External"/><Relationship Id="rId44" Type="http://schemas.openxmlformats.org/officeDocument/2006/relationships/hyperlink" Target="https://app.pluralsight.com/skilliq/github/intro" TargetMode="External"/><Relationship Id="rId4" Type="http://schemas.openxmlformats.org/officeDocument/2006/relationships/hyperlink" Target="https://docs.gitlab.com/ee/tutorials/" TargetMode="External"/><Relationship Id="rId9" Type="http://schemas.openxmlformats.org/officeDocument/2006/relationships/hyperlink" Target="https://lab.github.com/" TargetMode="External"/><Relationship Id="rId14" Type="http://schemas.openxmlformats.org/officeDocument/2006/relationships/hyperlink" Target="https://www.geeksforgeeks.org/git/git-cheat-sheet/" TargetMode="External"/><Relationship Id="rId22" Type="http://schemas.openxmlformats.org/officeDocument/2006/relationships/hyperlink" Target="https://www.coursera.org/specializations/git-certification-course" TargetMode="External"/><Relationship Id="rId27" Type="http://schemas.openxmlformats.org/officeDocument/2006/relationships/hyperlink" Target="https://app.pluralsight.com/ilx/video-courses/git-using-gui/course-overview" TargetMode="External"/><Relationship Id="rId30" Type="http://schemas.openxmlformats.org/officeDocument/2006/relationships/hyperlink" Target="https://app.pluralsight.com/hands-on/labs/966c5b8d-50ed-44a2-9327-aea5e9d911f4?originUrl=https%3A%2F%2Fapp.pluralsight.com%2Fsearch%2F" TargetMode="External"/><Relationship Id="rId35" Type="http://schemas.openxmlformats.org/officeDocument/2006/relationships/hyperlink" Target="https://app.pluralsight.com/hands-on/labs/7f7a2325-4dcb-4a5d-941f-2dd203107777?originUrl=https%3A%2F%2Fapp.pluralsight.com%2Fsearch%2F" TargetMode="External"/><Relationship Id="rId43" Type="http://schemas.openxmlformats.org/officeDocument/2006/relationships/hyperlink" Target="https://app.pluralsight.com/skilliq/github-foundations/intro" TargetMode="External"/><Relationship Id="rId8" Type="http://schemas.openxmlformats.org/officeDocument/2006/relationships/hyperlink" Target="https://learngitbranching.js.org/" TargetMode="External"/><Relationship Id="rId3" Type="http://schemas.openxmlformats.org/officeDocument/2006/relationships/hyperlink" Target="https://www.tutorialspoint.com/gitlab/index.htm" TargetMode="External"/><Relationship Id="rId12" Type="http://schemas.openxmlformats.org/officeDocument/2006/relationships/hyperlink" Target="https://git-scm.com/" TargetMode="External"/><Relationship Id="rId17" Type="http://schemas.openxmlformats.org/officeDocument/2006/relationships/hyperlink" Target="https://www.freecodecamp.org/news/tag/git/" TargetMode="External"/><Relationship Id="rId25" Type="http://schemas.openxmlformats.org/officeDocument/2006/relationships/hyperlink" Target="https://www.pluralsight.com/professional-services/software-development/working-with-git" TargetMode="External"/><Relationship Id="rId33" Type="http://schemas.openxmlformats.org/officeDocument/2006/relationships/hyperlink" Target="https://app.pluralsight.com/hands-on/labs/7a9d5522-cc11-417b-9079-b9bf65b982e8?originUrl=https%3A%2F%2Fapp.pluralsight.com%2Fsearch%2F" TargetMode="External"/><Relationship Id="rId38" Type="http://schemas.openxmlformats.org/officeDocument/2006/relationships/hyperlink" Target="https://app.pluralsight.com/hands-on/labs/e4ef85d1-caac-4ae3-b146-96d9b455bc73?originUrl=https%3A%2F%2Fapp.pluralsight.com%2Fsearch%2F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community.getdbt.com/" TargetMode="External"/><Relationship Id="rId13" Type="http://schemas.openxmlformats.org/officeDocument/2006/relationships/hyperlink" Target="https://www.getdbt.com/lp/dbt-free-account" TargetMode="External"/><Relationship Id="rId18" Type="http://schemas.openxmlformats.org/officeDocument/2006/relationships/hyperlink" Target="https://app.pluralsight.com/ilx/video-courses/sql-jinja-dbt/course-overview" TargetMode="External"/><Relationship Id="rId3" Type="http://schemas.openxmlformats.org/officeDocument/2006/relationships/hyperlink" Target="https://www.youtube.com/c/dbtlabs" TargetMode="External"/><Relationship Id="rId21" Type="http://schemas.openxmlformats.org/officeDocument/2006/relationships/hyperlink" Target="https://app.pluralsight.com/ilx/video-courses/dbt-packages-macros-performance-optimization/course-overview" TargetMode="External"/><Relationship Id="rId7" Type="http://schemas.openxmlformats.org/officeDocument/2006/relationships/hyperlink" Target="https://docs.getdbt.com/docs/introduction" TargetMode="External"/><Relationship Id="rId12" Type="http://schemas.openxmlformats.org/officeDocument/2006/relationships/hyperlink" Target="https://github.com/fishtown-analytics/dbt-cheat-sheet" TargetMode="External"/><Relationship Id="rId17" Type="http://schemas.openxmlformats.org/officeDocument/2006/relationships/hyperlink" Target="https://www.pluralsight.com/courses/build-manage-dbt-models" TargetMode="External"/><Relationship Id="rId25" Type="http://schemas.openxmlformats.org/officeDocument/2006/relationships/hyperlink" Target="https://learn.getdbt.com/" TargetMode="External"/><Relationship Id="rId2" Type="http://schemas.openxmlformats.org/officeDocument/2006/relationships/hyperlink" Target="https://community.getdbt.com/" TargetMode="External"/><Relationship Id="rId16" Type="http://schemas.openxmlformats.org/officeDocument/2006/relationships/hyperlink" Target="https://www.onlinedbtcourses.com/free-resources" TargetMode="External"/><Relationship Id="rId20" Type="http://schemas.openxmlformats.org/officeDocument/2006/relationships/hyperlink" Target="https://app.pluralsight.com/ilx/video-courses/dbt-test-validate-document-data/course-overview" TargetMode="External"/><Relationship Id="rId1" Type="http://schemas.openxmlformats.org/officeDocument/2006/relationships/hyperlink" Target="https://docs.getdbt.com/docs/introduction" TargetMode="External"/><Relationship Id="rId6" Type="http://schemas.openxmlformats.org/officeDocument/2006/relationships/hyperlink" Target="https://github.com/bruno-szdl/cheatsheets/blob/main/dbt_cheat_sheet.pdf" TargetMode="External"/><Relationship Id="rId11" Type="http://schemas.openxmlformats.org/officeDocument/2006/relationships/hyperlink" Target="https://github.com/fishtown-analytics/dbt-examples" TargetMode="External"/><Relationship Id="rId24" Type="http://schemas.openxmlformats.org/officeDocument/2006/relationships/hyperlink" Target="https://www.getdbt.com/dbt-certification" TargetMode="External"/><Relationship Id="rId5" Type="http://schemas.openxmlformats.org/officeDocument/2006/relationships/hyperlink" Target="https://github.com/dbt-labs/dbt-examples" TargetMode="External"/><Relationship Id="rId15" Type="http://schemas.openxmlformats.org/officeDocument/2006/relationships/hyperlink" Target="https://www.therapistaid.com/therapy-worksheets/dbt/none" TargetMode="External"/><Relationship Id="rId23" Type="http://schemas.openxmlformats.org/officeDocument/2006/relationships/hyperlink" Target="https://www.getdbt.com/dbt-certification" TargetMode="External"/><Relationship Id="rId10" Type="http://schemas.openxmlformats.org/officeDocument/2006/relationships/hyperlink" Target="https://learn.getdbt.com/" TargetMode="External"/><Relationship Id="rId19" Type="http://schemas.openxmlformats.org/officeDocument/2006/relationships/hyperlink" Target="https://app.pluralsight.com/ilx/video-courses/dbt-version-control-deployment-ci-cd/course-overview" TargetMode="External"/><Relationship Id="rId4" Type="http://schemas.openxmlformats.org/officeDocument/2006/relationships/hyperlink" Target="https://learn.getdbt.com/" TargetMode="External"/><Relationship Id="rId9" Type="http://schemas.openxmlformats.org/officeDocument/2006/relationships/hyperlink" Target="https://www.youtube.com/c/dbtlabs" TargetMode="External"/><Relationship Id="rId14" Type="http://schemas.openxmlformats.org/officeDocument/2006/relationships/hyperlink" Target="https://dbtselfhelp.com/" TargetMode="External"/><Relationship Id="rId22" Type="http://schemas.openxmlformats.org/officeDocument/2006/relationships/hyperlink" Target="https://app.pluralsight.com/skilliq/transform-model-and-manage-data-with-dbt-data-build-tool/intro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cloud.google.com/free" TargetMode="External"/><Relationship Id="rId18" Type="http://schemas.openxmlformats.org/officeDocument/2006/relationships/hyperlink" Target="https://www.youtube.com/googlecloudplatform/playlists" TargetMode="External"/><Relationship Id="rId26" Type="http://schemas.openxmlformats.org/officeDocument/2006/relationships/hyperlink" Target="https://app.pluralsight.com/ilx/video-courses/reliable-google-cloud-infrastructure-design-process-9/course-overview" TargetMode="External"/><Relationship Id="rId39" Type="http://schemas.openxmlformats.org/officeDocument/2006/relationships/hyperlink" Target="https://app.pluralsight.com/hands-on/labs/cbd2a3b5-27fb-4c29-a6fa-19c0eef373ed?originUrl=https%3A%2F%2Fapp.pluralsight.com%2Fsearch%2F" TargetMode="External"/><Relationship Id="rId21" Type="http://schemas.openxmlformats.org/officeDocument/2006/relationships/hyperlink" Target="https://www.edx.org/course/google-cloud-platform-fundamentals-core-infrastructure" TargetMode="External"/><Relationship Id="rId34" Type="http://schemas.openxmlformats.org/officeDocument/2006/relationships/hyperlink" Target="https://app.pluralsight.com/hands-on/labs/1ffb9963-8746-497c-9549-140a0aa069d8?originUrl=https%3A%2F%2Fapp.pluralsight.com%2Fsearch%2F" TargetMode="External"/><Relationship Id="rId42" Type="http://schemas.openxmlformats.org/officeDocument/2006/relationships/hyperlink" Target="https://app.pluralsight.com/hands-on/labs/869004d1-7bf9-4594-8f2d-60181dd72a7c?originUrl=https%3A%2F%2Fapp.pluralsight.com%2Fsearch%2F" TargetMode="External"/><Relationship Id="rId7" Type="http://schemas.openxmlformats.org/officeDocument/2006/relationships/hyperlink" Target="https://cloud.google.com/docs/tutorials" TargetMode="External"/><Relationship Id="rId2" Type="http://schemas.openxmlformats.org/officeDocument/2006/relationships/hyperlink" Target="https://www.cloudskillsboost.google/" TargetMode="External"/><Relationship Id="rId16" Type="http://schemas.openxmlformats.org/officeDocument/2006/relationships/hyperlink" Target="https://www.geeksforgeeks.org/devops/google-cloud-platform-tutorial/" TargetMode="External"/><Relationship Id="rId20" Type="http://schemas.openxmlformats.org/officeDocument/2006/relationships/hyperlink" Target="https://www.coursera.org/learn/gcp-fundamentals" TargetMode="External"/><Relationship Id="rId29" Type="http://schemas.openxmlformats.org/officeDocument/2006/relationships/hyperlink" Target="https://app.pluralsight.com/ilx/video-courses/security-best-practices-google-cloud-8/course-overview" TargetMode="External"/><Relationship Id="rId41" Type="http://schemas.openxmlformats.org/officeDocument/2006/relationships/hyperlink" Target="https://app.pluralsight.com/hands-on/labs/ee128181-41dc-44c3-be75-146d69855616?originUrl=https%3A%2F%2Fapp.pluralsight.com%2Fsearch%2F" TargetMode="External"/><Relationship Id="rId1" Type="http://schemas.openxmlformats.org/officeDocument/2006/relationships/hyperlink" Target="https://cloud.google.com/learn/training" TargetMode="External"/><Relationship Id="rId6" Type="http://schemas.openxmlformats.org/officeDocument/2006/relationships/hyperlink" Target="https://app.pluralsight.com/explore/certifications/topics/gc?examPrepId=051b411f-839a-456b-93ea-a44758d2151f" TargetMode="External"/><Relationship Id="rId11" Type="http://schemas.openxmlformats.org/officeDocument/2006/relationships/hyperlink" Target="https://app.pluralsight.com/skilliq/gathering-and-analyzing-big-data-on-gcp/intro?context=skills" TargetMode="External"/><Relationship Id="rId24" Type="http://schemas.openxmlformats.org/officeDocument/2006/relationships/hyperlink" Target="https://app.pluralsight.com/ilx/video-courses/networking-google-cloud-defining-implementing-networks-10/course-overview" TargetMode="External"/><Relationship Id="rId32" Type="http://schemas.openxmlformats.org/officeDocument/2006/relationships/hyperlink" Target="https://app.pluralsight.com/hands-on/labs/fba04190-fb44-48c5-b6e3-88f81e8107ee?originUrl=https%3A%2F%2Fapp.pluralsight.com%2Fsearch%2F" TargetMode="External"/><Relationship Id="rId37" Type="http://schemas.openxmlformats.org/officeDocument/2006/relationships/hyperlink" Target="https://app.pluralsight.com/hands-on/labs/05a1b339-5617-49fb-9010-3cb73f3efc34?originUrl=https%3A%2F%2Fapp.pluralsight.com%2Fsearch%2F" TargetMode="External"/><Relationship Id="rId40" Type="http://schemas.openxmlformats.org/officeDocument/2006/relationships/hyperlink" Target="https://app.pluralsight.com/hands-on/labs/6b09b8c1-4ced-44c3-b630-824752fcaf47?originUrl=https%3A%2F%2Fapp.pluralsight.com%2Fsearch%2F" TargetMode="External"/><Relationship Id="rId5" Type="http://schemas.openxmlformats.org/officeDocument/2006/relationships/hyperlink" Target="https://alison.com/tag/google-cloud" TargetMode="External"/><Relationship Id="rId15" Type="http://schemas.openxmlformats.org/officeDocument/2006/relationships/hyperlink" Target="https://code-boost.com/free-gcp-credits/" TargetMode="External"/><Relationship Id="rId23" Type="http://schemas.openxmlformats.org/officeDocument/2006/relationships/hyperlink" Target="https://app.pluralsight.com/ilx/video-courses/google-cloud-fundamentals-core-infrastructure-6/course-overview" TargetMode="External"/><Relationship Id="rId28" Type="http://schemas.openxmlformats.org/officeDocument/2006/relationships/hyperlink" Target="https://app.pluralsight.com/ilx/video-courses/essential-google-cloud-infrastructure-core-services-13/course-overview" TargetMode="External"/><Relationship Id="rId36" Type="http://schemas.openxmlformats.org/officeDocument/2006/relationships/hyperlink" Target="https://app.pluralsight.com/hands-on/labs/af3d1f08-77e6-4125-b12c-df5a14b1ec12?originUrl=https%3A%2F%2Fapp.pluralsight.com%2Fsearch%2F" TargetMode="External"/><Relationship Id="rId10" Type="http://schemas.openxmlformats.org/officeDocument/2006/relationships/hyperlink" Target="https://app.pluralsight.com/explore/certifications/topics/gc?examPrepId=4a86221e-7e2e-4a9a-a0fe-4c942a7e1055" TargetMode="External"/><Relationship Id="rId19" Type="http://schemas.openxmlformats.org/officeDocument/2006/relationships/hyperlink" Target="https://www.codecademy.com/article/getting-started-with-google-cloud" TargetMode="External"/><Relationship Id="rId31" Type="http://schemas.openxmlformats.org/officeDocument/2006/relationships/hyperlink" Target="https://app.pluralsight.com/hands-on/labs/845b1161-8774-4beb-a199-430daf3c3514?originUrl=https%3A%2F%2Fapp.pluralsight.com%2Fsearch%2F" TargetMode="External"/><Relationship Id="rId44" Type="http://schemas.openxmlformats.org/officeDocument/2006/relationships/hyperlink" Target="https://app.pluralsight.com/assessment-pe/google-cloud-associate-date-practitioner/intro" TargetMode="External"/><Relationship Id="rId4" Type="http://schemas.openxmlformats.org/officeDocument/2006/relationships/hyperlink" Target="https://app.pluralsight.com/paths/certificate/cloud-engineering-with-google-cloud" TargetMode="External"/><Relationship Id="rId9" Type="http://schemas.openxmlformats.org/officeDocument/2006/relationships/hyperlink" Target="https://www.edx.org/school/googlecloud" TargetMode="External"/><Relationship Id="rId14" Type="http://schemas.openxmlformats.org/officeDocument/2006/relationships/hyperlink" Target="https://hystax.com/6-ways-to-use-gcp-for-free/" TargetMode="External"/><Relationship Id="rId22" Type="http://schemas.openxmlformats.org/officeDocument/2006/relationships/hyperlink" Target="https://www.linkedin.com/learning/topics/google-cloud" TargetMode="External"/><Relationship Id="rId27" Type="http://schemas.openxmlformats.org/officeDocument/2006/relationships/hyperlink" Target="https://app.pluralsight.com/ilx/video-courses/essential-google-cloud-infrastructure-foundation-9/course-overview" TargetMode="External"/><Relationship Id="rId30" Type="http://schemas.openxmlformats.org/officeDocument/2006/relationships/hyperlink" Target="https://app.pluralsight.com/ilx/video-courses/google-adp-data-management/course-overview" TargetMode="External"/><Relationship Id="rId35" Type="http://schemas.openxmlformats.org/officeDocument/2006/relationships/hyperlink" Target="https://app.pluralsight.com/hands-on/labs/44f2b633-bd74-4f07-ac6a-d008dc94661e?originUrl=https%3A%2F%2Fapp.pluralsight.com%2Fsearch%2F" TargetMode="External"/><Relationship Id="rId43" Type="http://schemas.openxmlformats.org/officeDocument/2006/relationships/hyperlink" Target="https://app.pluralsight.com/assessment-pe/google-cloud-certified-professional-cloud-architect/intro" TargetMode="External"/><Relationship Id="rId8" Type="http://schemas.openxmlformats.org/officeDocument/2006/relationships/hyperlink" Target="https://app.pluralsight.com/explore/certifications/topics/gc?examPrepId=7758709e-f756-455e-a291-544b96f34130" TargetMode="External"/><Relationship Id="rId3" Type="http://schemas.openxmlformats.org/officeDocument/2006/relationships/hyperlink" Target="https://www.youtube.com/watch?v=lvZk_sc8u5I" TargetMode="External"/><Relationship Id="rId12" Type="http://schemas.openxmlformats.org/officeDocument/2006/relationships/hyperlink" Target="https://app.pluralsight.com/explore/certifications/topics/gc?examPrepId=041fbd11-db80-4ea7-be17-c92bf163c77e" TargetMode="External"/><Relationship Id="rId17" Type="http://schemas.openxmlformats.org/officeDocument/2006/relationships/hyperlink" Target="https://www.freecodecamp.org/news/tag/git/" TargetMode="External"/><Relationship Id="rId25" Type="http://schemas.openxmlformats.org/officeDocument/2006/relationships/hyperlink" Target="https://app.pluralsight.com/ilx/video-courses/google-ace-certification-essentials/course-overview" TargetMode="External"/><Relationship Id="rId33" Type="http://schemas.openxmlformats.org/officeDocument/2006/relationships/hyperlink" Target="https://app.pluralsight.com/hands-on/labs/6528e774-5d51-413c-92ba-c0d7b4dd68a0?originUrl=https%3A%2F%2Fapp.pluralsight.com%2Fsearch%2F" TargetMode="External"/><Relationship Id="rId38" Type="http://schemas.openxmlformats.org/officeDocument/2006/relationships/hyperlink" Target="https://app.pluralsight.com/hands-on/labs/e97faaee-a2be-4b5f-9041-826f3243323e?originUrl=https%3A%2F%2Fapp.pluralsight.com%2Fsearch%2F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app.pluralsight.com/ilx/video-courses/spring-cloud-aws-fundamentals/course-overview" TargetMode="External"/><Relationship Id="rId21" Type="http://schemas.openxmlformats.org/officeDocument/2006/relationships/hyperlink" Target="https://www.youtube.com/watch?v=Bz5jfTRYacU" TargetMode="External"/><Relationship Id="rId42" Type="http://schemas.openxmlformats.org/officeDocument/2006/relationships/hyperlink" Target="https://app.pluralsight.com/ilx/aws-certified-solutions-architect-associate-(saa-c03)-exam-preparation/course-overview" TargetMode="External"/><Relationship Id="rId47" Type="http://schemas.openxmlformats.org/officeDocument/2006/relationships/hyperlink" Target="https://app.pluralsight.com/hands-on/labs/2eb1d816-31b5-4a2c-959e-b4e7140df731?originUrl=https%3A%2F%2Fapp.pluralsight.com%2Fsearch%2F" TargetMode="External"/><Relationship Id="rId63" Type="http://schemas.openxmlformats.org/officeDocument/2006/relationships/hyperlink" Target="https://app.pluralsight.com/hands-on/labs/fa909442-ef96-43fc-97ad-a52892a1401b?originUrl=https%3A%2F%2Fapp.pluralsight.com%2Fsearch%2F" TargetMode="External"/><Relationship Id="rId68" Type="http://schemas.openxmlformats.org/officeDocument/2006/relationships/package" Target="../embeddings/Microsoft_PowerPoint_Presentation.pptx"/><Relationship Id="rId7" Type="http://schemas.openxmlformats.org/officeDocument/2006/relationships/hyperlink" Target="https://www.aboutamazon.com/news/workforce/free-aws-training-courses" TargetMode="External"/><Relationship Id="rId2" Type="http://schemas.openxmlformats.org/officeDocument/2006/relationships/hyperlink" Target="https://aws.amazon.com/training/" TargetMode="External"/><Relationship Id="rId16" Type="http://schemas.openxmlformats.org/officeDocument/2006/relationships/hyperlink" Target="https://rotek.fr/aws-free-tier-nouveaux-plans-gratuits-payants-amazon/" TargetMode="External"/><Relationship Id="rId29" Type="http://schemas.openxmlformats.org/officeDocument/2006/relationships/hyperlink" Target="https://app.pluralsight.com/ilx/video-courses/aws-database-fundamentals/course-overview" TargetMode="External"/><Relationship Id="rId11" Type="http://schemas.openxmlformats.org/officeDocument/2006/relationships/hyperlink" Target="https://www.w3schools.com/aws/" TargetMode="External"/><Relationship Id="rId24" Type="http://schemas.openxmlformats.org/officeDocument/2006/relationships/hyperlink" Target="https://www.edx.org/course/aws-cloud-technical-essentials" TargetMode="External"/><Relationship Id="rId32" Type="http://schemas.openxmlformats.org/officeDocument/2006/relationships/hyperlink" Target="https://app.pluralsight.com/ilx/hands-on-with-terraform-on-aws/course-overview" TargetMode="External"/><Relationship Id="rId37" Type="http://schemas.openxmlformats.org/officeDocument/2006/relationships/hyperlink" Target="https://app.pluralsight.com/ilx/aws-certified-database-specialty-(dbs-c01)/course-overview" TargetMode="External"/><Relationship Id="rId40" Type="http://schemas.openxmlformats.org/officeDocument/2006/relationships/hyperlink" Target="https://app.pluralsight.com/ilx/video-courses/aws-saa-c03-certified-solutions-architect-associate-core-services/course-overview" TargetMode="External"/><Relationship Id="rId45" Type="http://schemas.openxmlformats.org/officeDocument/2006/relationships/hyperlink" Target="https://app.pluralsight.com/ilx/video-courses/aws-saa-c03-certified-solutions-architect-associate-certification-essentials/course-overview" TargetMode="External"/><Relationship Id="rId53" Type="http://schemas.openxmlformats.org/officeDocument/2006/relationships/hyperlink" Target="https://app.pluralsight.com/hands-on/labs/2e48223b-dee3-48a8-b303-4d5f57ace7f6?originUrl=https%3A%2F%2Fapp.pluralsight.com%2Fsearch%2F" TargetMode="External"/><Relationship Id="rId58" Type="http://schemas.openxmlformats.org/officeDocument/2006/relationships/hyperlink" Target="https://app.pluralsight.com/hands-on/labs/65e07c9d-919f-4256-a94b-379c344b3cd7?originUrl=https%3A%2F%2Fapp.pluralsight.com%2Fsearch%2F" TargetMode="External"/><Relationship Id="rId66" Type="http://schemas.openxmlformats.org/officeDocument/2006/relationships/drawing" Target="../drawings/drawing2.xml"/><Relationship Id="rId5" Type="http://schemas.openxmlformats.org/officeDocument/2006/relationships/hyperlink" Target="https://dev.to/prasadkpd/best-free-aws-cloud-courses-for-2023-41be" TargetMode="External"/><Relationship Id="rId61" Type="http://schemas.openxmlformats.org/officeDocument/2006/relationships/hyperlink" Target="https://app.pluralsight.com/hands-on/labs/68b15e5a-6295-4e22-a1c6-fbe7aa23918f?originUrl=https%3A%2F%2Fapp.pluralsight.com%2Fsearch%2F" TargetMode="External"/><Relationship Id="rId19" Type="http://schemas.openxmlformats.org/officeDocument/2006/relationships/hyperlink" Target="https://reshapestudio.ro/amazon-web-services-training/" TargetMode="External"/><Relationship Id="rId14" Type="http://schemas.openxmlformats.org/officeDocument/2006/relationships/hyperlink" Target="https://aws.amazon.com/free/" TargetMode="External"/><Relationship Id="rId22" Type="http://schemas.openxmlformats.org/officeDocument/2006/relationships/hyperlink" Target="https://www.codecademy.com/article/getting-started-with-aws" TargetMode="External"/><Relationship Id="rId27" Type="http://schemas.openxmlformats.org/officeDocument/2006/relationships/hyperlink" Target="https://app.pluralsight.com/ilx/video-courses/aws-networking-fundamentals/course-overview" TargetMode="External"/><Relationship Id="rId30" Type="http://schemas.openxmlformats.org/officeDocument/2006/relationships/hyperlink" Target="https://app.pluralsight.com/ilx/aws-compute-fundamentals/course-overview" TargetMode="External"/><Relationship Id="rId35" Type="http://schemas.openxmlformats.org/officeDocument/2006/relationships/hyperlink" Target="https://app.pluralsight.com/ilx/video-courses/aws-data-pipeline-architecture-core-services/course-overview" TargetMode="External"/><Relationship Id="rId43" Type="http://schemas.openxmlformats.org/officeDocument/2006/relationships/hyperlink" Target="https://app.pluralsight.com/ilx/video-courses/aws-scs-c02-identity-access-management/course-overview" TargetMode="External"/><Relationship Id="rId48" Type="http://schemas.openxmlformats.org/officeDocument/2006/relationships/hyperlink" Target="https://app.pluralsight.com/hands-on/labs/d7695b1b-94d7-44d2-84f0-79003fa2e79e?originUrl=https%3A%2F%2Fapp.pluralsight.com%2Fsearch%2F" TargetMode="External"/><Relationship Id="rId56" Type="http://schemas.openxmlformats.org/officeDocument/2006/relationships/hyperlink" Target="https://app.pluralsight.com/hands-on/labs/b4c7090a-ccdd-4ace-a1fe-57255c125fa8?originUrl=https%3A%2F%2Fapp.pluralsight.com%2Fsearch%2F" TargetMode="External"/><Relationship Id="rId64" Type="http://schemas.openxmlformats.org/officeDocument/2006/relationships/hyperlink" Target="https://app.pluralsight.com/hands-on/labs/244f54f0-1a70-460f-a6ed-8280cb167d76?originUrl=https%3A%2F%2Fapp.pluralsight.com%2Fsearch%2F" TargetMode="External"/><Relationship Id="rId69" Type="http://schemas.openxmlformats.org/officeDocument/2006/relationships/image" Target="../media/image2.emf"/><Relationship Id="rId8" Type="http://schemas.openxmlformats.org/officeDocument/2006/relationships/hyperlink" Target="https://app.pluralsight.com/explore/certifications/topics/aws?trackId=f233c73f-d0ce-4a3a-980d-ad56d9f41f3a&amp;examPrepId=ffb3203a-5d48-4ac8-988d-06d5a54a843a" TargetMode="External"/><Relationship Id="rId51" Type="http://schemas.openxmlformats.org/officeDocument/2006/relationships/hyperlink" Target="https://app.pluralsight.com/hands-on/labs/2ab0e485-f457-41fa-9c87-9c28fd35df4a?originUrl=https%3A%2F%2Fapp.pluralsight.com%2Fsearch%2F" TargetMode="External"/><Relationship Id="rId3" Type="http://schemas.openxmlformats.org/officeDocument/2006/relationships/hyperlink" Target="../&#160;https:/aws.amazon.com/training/learn-about/cloud-practitioner" TargetMode="External"/><Relationship Id="rId12" Type="http://schemas.openxmlformats.org/officeDocument/2006/relationships/hyperlink" Target="https://app.pluralsight.com/paths/certificate/aws-certified-cloud-practitioner-clf-c02" TargetMode="External"/><Relationship Id="rId17" Type="http://schemas.openxmlformats.org/officeDocument/2006/relationships/hyperlink" Target="https://app.pluralsight.com/explore/certifications/topics/aws?trackId=bf52727e-690e-4ea2-8b52-d26c8d116dfd&amp;examPrepId=9c066ff1-979a-4b66-af75-1b2e67b34de1" TargetMode="External"/><Relationship Id="rId25" Type="http://schemas.openxmlformats.org/officeDocument/2006/relationships/hyperlink" Target="https://www.linkedin.com/learning/topics/aws" TargetMode="External"/><Relationship Id="rId33" Type="http://schemas.openxmlformats.org/officeDocument/2006/relationships/hyperlink" Target="https://app.pluralsight.com/ilx/video-courses/aws-scs-c02-infrastructure-security/course-overview" TargetMode="External"/><Relationship Id="rId38" Type="http://schemas.openxmlformats.org/officeDocument/2006/relationships/hyperlink" Target="https://app.pluralsight.com/ilx/video-courses/aws-data-pipelines-orchestrating-automating/course-overview" TargetMode="External"/><Relationship Id="rId46" Type="http://schemas.openxmlformats.org/officeDocument/2006/relationships/hyperlink" Target="https://app.pluralsight.com/hands-on/labs/606718a0-c9d0-4fda-af49-878d6f2d2a1f?originUrl=https%3A%2F%2Fapp.pluralsight.com%2Fsearch%2F" TargetMode="External"/><Relationship Id="rId59" Type="http://schemas.openxmlformats.org/officeDocument/2006/relationships/hyperlink" Target="https://app.pluralsight.com/hands-on/labs/99a5c6a2-73bb-437a-812c-aee4d929f38f?originUrl=https%3A%2F%2Fapp.pluralsight.com%2Fsearch%2F" TargetMode="External"/><Relationship Id="rId67" Type="http://schemas.openxmlformats.org/officeDocument/2006/relationships/vmlDrawing" Target="../drawings/vmlDrawing3.vml"/><Relationship Id="rId20" Type="http://schemas.openxmlformats.org/officeDocument/2006/relationships/hyperlink" Target="https://www.freecodecamp.org/news/tag/git/" TargetMode="External"/><Relationship Id="rId41" Type="http://schemas.openxmlformats.org/officeDocument/2006/relationships/hyperlink" Target="https://app.pluralsight.com/ilx/video-courses/aws-certified-solutions-architect-professional-sap-c02-accelerate-workload-migration-and-modernization/course-overview" TargetMode="External"/><Relationship Id="rId54" Type="http://schemas.openxmlformats.org/officeDocument/2006/relationships/hyperlink" Target="https://app.pluralsight.com/hands-on/labs/3bc88ae3-095c-49ec-96fb-15e0678a3807?originUrl=https%3A%2F%2Fapp.pluralsight.com%2Fsearch%2F" TargetMode="External"/><Relationship Id="rId62" Type="http://schemas.openxmlformats.org/officeDocument/2006/relationships/hyperlink" Target="https://app.pluralsight.com/hands-on/labs/f2b58b6b-2a05-435a-8746-ca1ff25b9773?originUrl=https%3A%2F%2Fapp.pluralsight.com%2Fsearch%2F" TargetMode="External"/><Relationship Id="rId1" Type="http://schemas.openxmlformats.org/officeDocument/2006/relationships/hyperlink" Target="https://www.aboutamazon.com/news/workforce/free-aws-training-courses" TargetMode="External"/><Relationship Id="rId6" Type="http://schemas.openxmlformats.org/officeDocument/2006/relationships/hyperlink" Target="https://app.pluralsight.com/explore/certifications/topics/aws?trackId=bf52727e-690e-4ea2-8b52-d26c8d116dfd&amp;examPrepId=b93df306-972e-44f9-b4e3-f23810e5fe6e" TargetMode="External"/><Relationship Id="rId15" Type="http://schemas.openxmlformats.org/officeDocument/2006/relationships/hyperlink" Target="https://app.pluralsight.com/explore/certifications/topics/aws?trackId=cdae8d3c-d025-4f7a-9d55-7fa7bdff17d0&amp;examPrepId=08607ce7-ae18-4408-b2e0-5098c019743f" TargetMode="External"/><Relationship Id="rId23" Type="http://schemas.openxmlformats.org/officeDocument/2006/relationships/hyperlink" Target="https://www.coursera.org/learn/aws-fundamentals-going-cloud-native" TargetMode="External"/><Relationship Id="rId28" Type="http://schemas.openxmlformats.org/officeDocument/2006/relationships/hyperlink" Target="https://app.pluralsight.com/ilx/video-courses/aws-certified-cloudops-engineer-associate-forecast/course-overview" TargetMode="External"/><Relationship Id="rId36" Type="http://schemas.openxmlformats.org/officeDocument/2006/relationships/hyperlink" Target="https://app.pluralsight.com/ilx/video-courses/aws-storage-fundamentals/course-overview" TargetMode="External"/><Relationship Id="rId49" Type="http://schemas.openxmlformats.org/officeDocument/2006/relationships/hyperlink" Target="https://app.pluralsight.com/hands-on/labs/7cdb1834-4130-496a-9899-58310b11df37?originUrl=https%3A%2F%2Fapp.pluralsight.com%2Fsearch%2F" TargetMode="External"/><Relationship Id="rId57" Type="http://schemas.openxmlformats.org/officeDocument/2006/relationships/hyperlink" Target="https://app.pluralsight.com/hands-on/labs/e76243b6-7a8a-412c-b9c9-7ea2a4a78978?originUrl=https%3A%2F%2Fapp.pluralsight.com%2Fsearch%2F" TargetMode="External"/><Relationship Id="rId10" Type="http://schemas.openxmlformats.org/officeDocument/2006/relationships/hyperlink" Target="https://app.pluralsight.com/explore/certifications/topics/aws?trackId=f233c73f-d0ce-4a3a-980d-ad56d9f41f3a&amp;examPrepId=e1515cd9-fd5d-43eb-be1f-28b70ecca1f8" TargetMode="External"/><Relationship Id="rId31" Type="http://schemas.openxmlformats.org/officeDocument/2006/relationships/hyperlink" Target="https://app.pluralsight.com/ilx/video-courses/aws-monitoring-fundamentals/course-overview" TargetMode="External"/><Relationship Id="rId44" Type="http://schemas.openxmlformats.org/officeDocument/2006/relationships/hyperlink" Target="https://app.pluralsight.com/ilx/aws-certified-solutions-architect-associate-(saa-c03)-exam-preparation/course-overview" TargetMode="External"/><Relationship Id="rId52" Type="http://schemas.openxmlformats.org/officeDocument/2006/relationships/hyperlink" Target="https://app.pluralsight.com/hands-on/labs/5526b8e2-bc9d-4a93-bcfc-69d4e7bda227?originUrl=https%3A%2F%2Fapp.pluralsight.com%2Fsearch%2F" TargetMode="External"/><Relationship Id="rId60" Type="http://schemas.openxmlformats.org/officeDocument/2006/relationships/hyperlink" Target="https://app.pluralsight.com/hands-on/labs/ab4f2dd8-bc43-426d-abae-0849d97a07c6?originUrl=https%3A%2F%2Fapp.pluralsight.com%2Fsearch%2F" TargetMode="External"/><Relationship Id="rId65" Type="http://schemas.openxmlformats.org/officeDocument/2006/relationships/hyperlink" Target="https://app.pluralsight.com/assessment-pe/aws-certified-cloud-practitioner-clf-c02/intro" TargetMode="External"/><Relationship Id="rId4" Type="http://schemas.openxmlformats.org/officeDocument/2006/relationships/hyperlink" Target="https://app.pluralsight.com/explore/certifications/topics/aws?trackId=cdae8d3c-d025-4f7a-9d55-7fa7bdff17d0&amp;examPrepId=0d13701b-67e7-4073-a422-58b96b8abc1d" TargetMode="External"/><Relationship Id="rId9" Type="http://schemas.openxmlformats.org/officeDocument/2006/relationships/hyperlink" Target="https://www.youtube.com/watch?v=Bz5jfTRYacU" TargetMode="External"/><Relationship Id="rId13" Type="http://schemas.openxmlformats.org/officeDocument/2006/relationships/hyperlink" Target="https://app.pluralsight.com/paths/certificate/aws-certified-data-engineer-associate-dea-c01" TargetMode="External"/><Relationship Id="rId18" Type="http://schemas.openxmlformats.org/officeDocument/2006/relationships/hyperlink" Target="https://mousmadi.com/aws-gratuit-un-guide-complet-pour-debutants/" TargetMode="External"/><Relationship Id="rId39" Type="http://schemas.openxmlformats.org/officeDocument/2006/relationships/hyperlink" Target="https://app.pluralsight.com/ilx/aws-lambda-deep-dive/course-overview" TargetMode="External"/><Relationship Id="rId34" Type="http://schemas.openxmlformats.org/officeDocument/2006/relationships/hyperlink" Target="https://app.pluralsight.com/ilx/video-courses/aws-scs-c02-certification-essentials/course-overview" TargetMode="External"/><Relationship Id="rId50" Type="http://schemas.openxmlformats.org/officeDocument/2006/relationships/hyperlink" Target="https://app.pluralsight.com/hands-on/labs/0f19e418-5e2a-4994-b708-fca89a67969a?originUrl=https%3A%2F%2Fapp.pluralsight.com%2Fsearch%2F" TargetMode="External"/><Relationship Id="rId55" Type="http://schemas.openxmlformats.org/officeDocument/2006/relationships/hyperlink" Target="https://app.pluralsight.com/hands-on/labs/17d201ee-8a47-4364-a6c0-eba0391a9f22?originUrl=https%3A%2F%2Fapp.pluralsight.com%2Fsearch%2F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app.pluralsight.com/ilx/microsoft-azure-fundamentals-(az-900)-foundational-cloud-concepts/course-overview" TargetMode="External"/><Relationship Id="rId21" Type="http://schemas.openxmlformats.org/officeDocument/2006/relationships/hyperlink" Target="https://www.coursera.org/learn/microsoft-azure-fundamentals" TargetMode="External"/><Relationship Id="rId34" Type="http://schemas.openxmlformats.org/officeDocument/2006/relationships/hyperlink" Target="https://app.pluralsight.com/ilx/video-courses/azure-data-pipelines-introduction/course-overview" TargetMode="External"/><Relationship Id="rId42" Type="http://schemas.openxmlformats.org/officeDocument/2006/relationships/hyperlink" Target="https://app.pluralsight.com/ilx/video-courses/building-first-data-pipeline-azure-data-factory/course-overview" TargetMode="External"/><Relationship Id="rId47" Type="http://schemas.openxmlformats.org/officeDocument/2006/relationships/hyperlink" Target="https://app.pluralsight.com/ilx/video-courses/building-etl-pipeline-microsoft-azure-databricks/course-overview" TargetMode="External"/><Relationship Id="rId50" Type="http://schemas.openxmlformats.org/officeDocument/2006/relationships/hyperlink" Target="https://app.pluralsight.com/ilx/video-courses/devops-github-azure-implementing-cicd-github-actions/course-overview" TargetMode="External"/><Relationship Id="rId55" Type="http://schemas.openxmlformats.org/officeDocument/2006/relationships/hyperlink" Target="https://app.pluralsight.com/hands-on/labs/f5ad6c64-b7af-4639-a863-b1d689f03bbc?originUrl=https%3A%2F%2Fapp.pluralsight.com%2Fsearch%2F" TargetMode="External"/><Relationship Id="rId63" Type="http://schemas.openxmlformats.org/officeDocument/2006/relationships/hyperlink" Target="https://app.pluralsight.com/hands-on/labs/8b223e9e-960a-42c4-b9cc-3176ddd71a52?originUrl=https%3A%2F%2Fapp.pluralsight.com%2Fsearch%2F" TargetMode="External"/><Relationship Id="rId7" Type="http://schemas.openxmlformats.org/officeDocument/2006/relationships/hyperlink" Target="https://alison.com/tag/microsoft-azure" TargetMode="External"/><Relationship Id="rId2" Type="http://schemas.openxmlformats.org/officeDocument/2006/relationships/hyperlink" Target="https://learn.microsoft.com/en-us/training/azure/" TargetMode="External"/><Relationship Id="rId16" Type="http://schemas.openxmlformats.org/officeDocument/2006/relationships/hyperlink" Target="https://azure.microsoft.com/fr-fr/pricing/purchase-options/azure-account" TargetMode="External"/><Relationship Id="rId29" Type="http://schemas.openxmlformats.org/officeDocument/2006/relationships/hyperlink" Target="https://app.pluralsight.com/ilx/video-courses/azure-databricks-data-lake-manage-data/course-overview" TargetMode="External"/><Relationship Id="rId11" Type="http://schemas.openxmlformats.org/officeDocument/2006/relationships/hyperlink" Target="https://app.pluralsight.com/paths/certificate/ai-900-microsoft-azure-ai-fundamentals" TargetMode="External"/><Relationship Id="rId24" Type="http://schemas.openxmlformats.org/officeDocument/2006/relationships/hyperlink" Target="https://www.khanacademy.org/computing/computer-science" TargetMode="External"/><Relationship Id="rId32" Type="http://schemas.openxmlformats.org/officeDocument/2006/relationships/hyperlink" Target="https://app.pluralsight.com/ilx/video-courses/azure-databricks-data-factory-build-run-etl-pipelines/course-overview" TargetMode="External"/><Relationship Id="rId37" Type="http://schemas.openxmlformats.org/officeDocument/2006/relationships/hyperlink" Target="https://app.pluralsight.com/ilx/microsoft-azure-fundamentals-(az-900)-azure-security-management-and-governance/course-overview" TargetMode="External"/><Relationship Id="rId40" Type="http://schemas.openxmlformats.org/officeDocument/2006/relationships/hyperlink" Target="https://app.pluralsight.com/ilx/video-courses/microsoft-azure-key-vault-configuring-managing/course-overview" TargetMode="External"/><Relationship Id="rId45" Type="http://schemas.openxmlformats.org/officeDocument/2006/relationships/hyperlink" Target="https://app.pluralsight.com/ilx/video-courses/delta-lake-azure-databricks-deep-dive/course-overview" TargetMode="External"/><Relationship Id="rId53" Type="http://schemas.openxmlformats.org/officeDocument/2006/relationships/hyperlink" Target="https://app.pluralsight.com/hands-on/labs/e937e799-0878-4052-8d22-0c4e9a23a697?originUrl=https%3A%2F%2Fapp.pluralsight.com%2Fsearch%2F" TargetMode="External"/><Relationship Id="rId58" Type="http://schemas.openxmlformats.org/officeDocument/2006/relationships/hyperlink" Target="https://app.pluralsight.com/hands-on/labs/639ffb56-b8f8-48cf-ab26-dbaa965e3457?originUrl=https%3A%2F%2Fapp.pluralsight.com%2Fsearch%2F" TargetMode="External"/><Relationship Id="rId66" Type="http://schemas.openxmlformats.org/officeDocument/2006/relationships/hyperlink" Target="https://app.pluralsight.com/assessment-pe/exam-3p-d00-administering-microsoft-azure-sql-solutions/intro" TargetMode="External"/><Relationship Id="rId5" Type="http://schemas.openxmlformats.org/officeDocument/2006/relationships/hyperlink" Target="https://www.youtube.com/watch?v=iy_5g5lYY7s" TargetMode="External"/><Relationship Id="rId61" Type="http://schemas.openxmlformats.org/officeDocument/2006/relationships/hyperlink" Target="https://app.pluralsight.com/hands-on/labs/35106e15-1f52-4df5-a7bf-1d2eaa443dde?originUrl=https%3A%2F%2Fapp.pluralsight.com%2Fsearch%2F" TargetMode="External"/><Relationship Id="rId19" Type="http://schemas.openxmlformats.org/officeDocument/2006/relationships/hyperlink" Target="https://www.youtube.com/c/MicrosoftAzure/videos" TargetMode="External"/><Relationship Id="rId14" Type="http://schemas.openxmlformats.org/officeDocument/2006/relationships/hyperlink" Target="https://www.techsyncer.com/fr/azure-free.html" TargetMode="External"/><Relationship Id="rId22" Type="http://schemas.openxmlformats.org/officeDocument/2006/relationships/hyperlink" Target="https://www.edx.org/course/introduction-to-azure" TargetMode="External"/><Relationship Id="rId27" Type="http://schemas.openxmlformats.org/officeDocument/2006/relationships/hyperlink" Target="https://app.pluralsight.com/ilx/video-courses/dp-900-microsoft-azure-data-fundamentals-describe-core-data-concepts-cert/course-overview" TargetMode="External"/><Relationship Id="rId30" Type="http://schemas.openxmlformats.org/officeDocument/2006/relationships/hyperlink" Target="https://app.pluralsight.com/ilx/azure-active-directory-deep-dive/course-overview" TargetMode="External"/><Relationship Id="rId35" Type="http://schemas.openxmlformats.org/officeDocument/2006/relationships/hyperlink" Target="https://app.pluralsight.com/ilx/video-courses/azure-data-pipelines-orchestrating-automating/course-overview" TargetMode="External"/><Relationship Id="rId43" Type="http://schemas.openxmlformats.org/officeDocument/2006/relationships/hyperlink" Target="https://app.pluralsight.com/ilx/how-to-get-started-with-azure/course-overview" TargetMode="External"/><Relationship Id="rId48" Type="http://schemas.openxmlformats.org/officeDocument/2006/relationships/hyperlink" Target="https://app.pluralsight.com/ilx/video-courses/azure-functions-integrating-cicd-pipelines/course-overview" TargetMode="External"/><Relationship Id="rId56" Type="http://schemas.openxmlformats.org/officeDocument/2006/relationships/hyperlink" Target="https://app.pluralsight.com/hands-on/labs/a79fbb00-1fa0-4f0e-8477-15d29cf8199c?originUrl=https%3A%2F%2Fapp.pluralsight.com%2Fsearch%2F" TargetMode="External"/><Relationship Id="rId64" Type="http://schemas.openxmlformats.org/officeDocument/2006/relationships/hyperlink" Target="https://app.pluralsight.com/hands-on/labs/2439a944-11f9-41a9-a115-86dab74f3b1c?originUrl=https%3A%2F%2Fapp.pluralsight.com%2Fsearch%2F" TargetMode="External"/><Relationship Id="rId8" Type="http://schemas.openxmlformats.org/officeDocument/2006/relationships/hyperlink" Target="https://app.pluralsight.com/paths/certificate/microsoft-certified-azure-fundamentals-az-900" TargetMode="External"/><Relationship Id="rId51" Type="http://schemas.openxmlformats.org/officeDocument/2006/relationships/hyperlink" Target="https://app.pluralsight.com/ilx/video-courses/devops-github-azure-implementing-cicd-github-actions/course-overview" TargetMode="External"/><Relationship Id="rId3" Type="http://schemas.openxmlformats.org/officeDocument/2006/relationships/hyperlink" Target="https://www.coursera.org/learn/az-900" TargetMode="External"/><Relationship Id="rId12" Type="http://schemas.openxmlformats.org/officeDocument/2006/relationships/hyperlink" Target="https://azure.microsoft.com/en-in/pricing/free-services/" TargetMode="External"/><Relationship Id="rId17" Type="http://schemas.openxmlformats.org/officeDocument/2006/relationships/hyperlink" Target="https://app.pluralsight.com/explore/certifications/topics/azure?trackId=78a544fd-0e27-4a98-805e-50e6a480b285&amp;examPrepId=096228eb-19d2-4110-9e2b-d6c660888b5b" TargetMode="External"/><Relationship Id="rId25" Type="http://schemas.openxmlformats.org/officeDocument/2006/relationships/hyperlink" Target="https://app.pluralsight.com/ilx/microsoft-azure-fundamentals-(az-900)-exam-preparation/course-overview" TargetMode="External"/><Relationship Id="rId33" Type="http://schemas.openxmlformats.org/officeDocument/2006/relationships/hyperlink" Target="https://app.pluralsight.com/ilx/video-courses/az-204-connected-distributed-systems-building/course-overview" TargetMode="External"/><Relationship Id="rId38" Type="http://schemas.openxmlformats.org/officeDocument/2006/relationships/hyperlink" Target="https://app.pluralsight.com/ilx/video-courses/microsoft-azure-data-integrating/course-overview" TargetMode="External"/><Relationship Id="rId46" Type="http://schemas.openxmlformats.org/officeDocument/2006/relationships/hyperlink" Target="https://app.pluralsight.com/ilx/video-courses/azure-databricks-delta-lake-optimize-storage-performance/course-overview" TargetMode="External"/><Relationship Id="rId59" Type="http://schemas.openxmlformats.org/officeDocument/2006/relationships/hyperlink" Target="https://app.pluralsight.com/hands-on/labs/e9346eb8-1036-4688-ab6d-3d21612f0707?originUrl=https%3A%2F%2Fapp.pluralsight.com%2Fsearch%2F" TargetMode="External"/><Relationship Id="rId20" Type="http://schemas.openxmlformats.org/officeDocument/2006/relationships/hyperlink" Target="https://www.codecademy.com/article/getting-started-with-azure" TargetMode="External"/><Relationship Id="rId41" Type="http://schemas.openxmlformats.org/officeDocument/2006/relationships/hyperlink" Target="https://app.pluralsight.com/ilx/video-courses/microsoft-azure-data-pipelines-deploying/course-overview" TargetMode="External"/><Relationship Id="rId54" Type="http://schemas.openxmlformats.org/officeDocument/2006/relationships/hyperlink" Target="https://app.pluralsight.com/hands-on/labs/ff4f541a-2d41-45a0-b4f8-9b3033665476?originUrl=https%3A%2F%2Fapp.pluralsight.com%2Fsearch%2F" TargetMode="External"/><Relationship Id="rId62" Type="http://schemas.openxmlformats.org/officeDocument/2006/relationships/hyperlink" Target="https://app.pluralsight.com/hands-on/labs/1d8f11bf-4126-4ff1-b534-e321ec4e91b0?originUrl=https%3A%2F%2Fapp.pluralsight.com%2Fsearch%2F" TargetMode="External"/><Relationship Id="rId1" Type="http://schemas.openxmlformats.org/officeDocument/2006/relationships/hyperlink" Target="https://dev.to/javinpaul/7-free-courses-to-learn-microsoft-azure-cloud-platform-bg4" TargetMode="External"/><Relationship Id="rId6" Type="http://schemas.openxmlformats.org/officeDocument/2006/relationships/hyperlink" Target="https://app.pluralsight.com/explore/certifications/topics/azure?trackId=705981e3-f576-4ba5-b3ea-fb5d7c66c976&amp;examPrepId=402814b1-4a64-4a73-8cac-4d6150f648d0" TargetMode="External"/><Relationship Id="rId15" Type="http://schemas.openxmlformats.org/officeDocument/2006/relationships/hyperlink" Target="https://app.pluralsight.com/explore/certifications/topics/azure?trackId=36cb98ea-5762-4b75-bd5b-c8e86392aa47" TargetMode="External"/><Relationship Id="rId23" Type="http://schemas.openxmlformats.org/officeDocument/2006/relationships/hyperlink" Target="https://www.linkedin.com/learning/topics/azure" TargetMode="External"/><Relationship Id="rId28" Type="http://schemas.openxmlformats.org/officeDocument/2006/relationships/hyperlink" Target="https://app.pluralsight.com/ilx/azure-functions-deep-dive/course-overview" TargetMode="External"/><Relationship Id="rId36" Type="http://schemas.openxmlformats.org/officeDocument/2006/relationships/hyperlink" Target="https://app.pluralsight.com/ilx/microsoft-azure-fundamentals-(az-900)-identity-deployment-and-management/course-overview" TargetMode="External"/><Relationship Id="rId49" Type="http://schemas.openxmlformats.org/officeDocument/2006/relationships/hyperlink" Target="https://app.pluralsight.com/ilx/introduction-to-serverless-with-azure-functions/course-overview" TargetMode="External"/><Relationship Id="rId57" Type="http://schemas.openxmlformats.org/officeDocument/2006/relationships/hyperlink" Target="https://app.pluralsight.com/hands-on/labs/1be91046-e2c2-4b53-a380-49b4c0cc4c9b?originUrl=https%3A%2F%2Fapp.pluralsight.com%2Fsearch%2F" TargetMode="External"/><Relationship Id="rId10" Type="http://schemas.openxmlformats.org/officeDocument/2006/relationships/hyperlink" Target="https://app.pluralsight.com/paths/certificate/dp-900-azure-data-fundamentals" TargetMode="External"/><Relationship Id="rId31" Type="http://schemas.openxmlformats.org/officeDocument/2006/relationships/hyperlink" Target="https://app.pluralsight.com/ilx/video-courses/az-500-secure-identity-access/course-overview" TargetMode="External"/><Relationship Id="rId44" Type="http://schemas.openxmlformats.org/officeDocument/2006/relationships/hyperlink" Target="https://app.pluralsight.com/ilx/video-courses/building-etl-pipeline-microsoft-azure-databricks/course-overview" TargetMode="External"/><Relationship Id="rId52" Type="http://schemas.openxmlformats.org/officeDocument/2006/relationships/hyperlink" Target="https://app.pluralsight.com/hands-on/labs/5b2ad777-495a-4296-b9cf-8ef85d23955f?originUrl=https%3A%2F%2Fapp.pluralsight.com%2Fsearch%2F" TargetMode="External"/><Relationship Id="rId60" Type="http://schemas.openxmlformats.org/officeDocument/2006/relationships/hyperlink" Target="https://app.pluralsight.com/hands-on/labs/98bd9dc0-5651-48ef-a1c6-4c4a9d726f45?originUrl=https%3A%2F%2Fapp.pluralsight.com%2Fsearch%2F" TargetMode="External"/><Relationship Id="rId65" Type="http://schemas.openxmlformats.org/officeDocument/2006/relationships/hyperlink" Target="https://app.pluralsight.com/assessment-pe/exam-az-204-developing-solutions-for-microsoft-azure/intro" TargetMode="External"/><Relationship Id="rId4" Type="http://schemas.openxmlformats.org/officeDocument/2006/relationships/hyperlink" Target="https://app.pluralsight.com/explore/certifications/topics/azure?trackId=695788b5-92be-49b7-8851-039dbf71f0e3&amp;examPrepId=6d117911-ad61-422d-8b55-a7e81b4284a6" TargetMode="External"/><Relationship Id="rId9" Type="http://schemas.openxmlformats.org/officeDocument/2006/relationships/hyperlink" Target="https://azure.microsoft.com/en-us/get-started" TargetMode="External"/><Relationship Id="rId13" Type="http://schemas.openxmlformats.org/officeDocument/2006/relationships/hyperlink" Target="https://app.pluralsight.com/paths/certificate/az-104-microsoft-azure-administrator-certification-prep" TargetMode="External"/><Relationship Id="rId18" Type="http://schemas.openxmlformats.org/officeDocument/2006/relationships/hyperlink" Target="https://www.freecodecamp.org/news/tag/git/" TargetMode="External"/><Relationship Id="rId39" Type="http://schemas.openxmlformats.org/officeDocument/2006/relationships/hyperlink" Target="https://app.pluralsight.com/ilx/introduction-to-application-development-on-microsoft-azure/course-overview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odecademy.com/article/getting-started-with-databricks" TargetMode="External"/><Relationship Id="rId18" Type="http://schemas.openxmlformats.org/officeDocument/2006/relationships/hyperlink" Target="https://app.pluralsight.com/ilx/video-courses/azure-databricks-data-lake-manage-data/course-overview" TargetMode="External"/><Relationship Id="rId26" Type="http://schemas.openxmlformats.org/officeDocument/2006/relationships/hyperlink" Target="https://app.pluralsight.com/ilx/video-courses/azure-databricks-security-compliance/course-overview" TargetMode="External"/><Relationship Id="rId39" Type="http://schemas.openxmlformats.org/officeDocument/2006/relationships/hyperlink" Target="https://app.pluralsight.com/ilx/video-courses/connecting-sql-server-databricks/course-overview" TargetMode="External"/><Relationship Id="rId21" Type="http://schemas.openxmlformats.org/officeDocument/2006/relationships/hyperlink" Target="https://app.pluralsight.com/ilx/video-courses/databricks-lakehouse-architecture-introduction/course-overview" TargetMode="External"/><Relationship Id="rId34" Type="http://schemas.openxmlformats.org/officeDocument/2006/relationships/hyperlink" Target="https://app.pluralsight.com/ilx/video-courses/databricks-certified-data-analyst-data-vis-dashboarding-cert/course-overview" TargetMode="External"/><Relationship Id="rId42" Type="http://schemas.openxmlformats.org/officeDocument/2006/relationships/hyperlink" Target="https://app.pluralsight.com/ilx/video-courses/microsoft-azure-data-pipelines-processing-monitoring/course-overview" TargetMode="External"/><Relationship Id="rId47" Type="http://schemas.openxmlformats.org/officeDocument/2006/relationships/hyperlink" Target="https://app.pluralsight.com/paths/skill/building-data-pipelines-in-microsoft-azure" TargetMode="External"/><Relationship Id="rId7" Type="http://schemas.openxmlformats.org/officeDocument/2006/relationships/hyperlink" Target="https://www.youtube.com/watch?v=7pee6_Sq3VY" TargetMode="External"/><Relationship Id="rId2" Type="http://schemas.openxmlformats.org/officeDocument/2006/relationships/hyperlink" Target="https://docs.databricks.com/aws/en/getting-started/free-training" TargetMode="External"/><Relationship Id="rId16" Type="http://schemas.openxmlformats.org/officeDocument/2006/relationships/hyperlink" Target="https://www.linkedin.com/learning/topics/databricks" TargetMode="External"/><Relationship Id="rId29" Type="http://schemas.openxmlformats.org/officeDocument/2006/relationships/hyperlink" Target="https://app.pluralsight.com/ilx/video-courses/delta-lake-azure-databricks-deep-dive/course-overview" TargetMode="External"/><Relationship Id="rId1" Type="http://schemas.openxmlformats.org/officeDocument/2006/relationships/hyperlink" Target="https://coursesity.com/free-tutorials-learn/databricks" TargetMode="External"/><Relationship Id="rId6" Type="http://schemas.openxmlformats.org/officeDocument/2006/relationships/hyperlink" Target="https://learn.microsoft.com/en-us/azure/databricks/getting-started/free-training" TargetMode="External"/><Relationship Id="rId11" Type="http://schemas.openxmlformats.org/officeDocument/2006/relationships/hyperlink" Target="https://www.freecodecamp.org/news/tag/git/" TargetMode="External"/><Relationship Id="rId24" Type="http://schemas.openxmlformats.org/officeDocument/2006/relationships/hyperlink" Target="https://app.pluralsight.com/ilx/video-courses/getting-started-apache-spark-databricks/course-overview" TargetMode="External"/><Relationship Id="rId32" Type="http://schemas.openxmlformats.org/officeDocument/2006/relationships/hyperlink" Target="https://app.pluralsight.com/ilx/video-courses/databricks-certified-data-analyst-data-management-cert/course-overview" TargetMode="External"/><Relationship Id="rId37" Type="http://schemas.openxmlformats.org/officeDocument/2006/relationships/hyperlink" Target="https://app.pluralsight.com/ilx/video-courses/integrating-sql-etl-tools-databricks/course-overview" TargetMode="External"/><Relationship Id="rId40" Type="http://schemas.openxmlformats.org/officeDocument/2006/relationships/hyperlink" Target="https://app.pluralsight.com/ilx/video-courses/monitoring-optimizing-queries-databricks-sql/course-overview" TargetMode="External"/><Relationship Id="rId45" Type="http://schemas.openxmlformats.org/officeDocument/2006/relationships/hyperlink" Target="https://app.pluralsight.com/paths/skill/build-data-solutions-with-azure-databricks" TargetMode="External"/><Relationship Id="rId5" Type="http://schemas.openxmlformats.org/officeDocument/2006/relationships/hyperlink" Target="https://www.databricks.com/blog/introducing-databricks-free-edition" TargetMode="External"/><Relationship Id="rId15" Type="http://schemas.openxmlformats.org/officeDocument/2006/relationships/hyperlink" Target="https://www.edx.org/course/data-science-with-python" TargetMode="External"/><Relationship Id="rId23" Type="http://schemas.openxmlformats.org/officeDocument/2006/relationships/hyperlink" Target="https://app.pluralsight.com/ilx/video-courses/databricks-sql-query-data/course-overview" TargetMode="External"/><Relationship Id="rId28" Type="http://schemas.openxmlformats.org/officeDocument/2006/relationships/hyperlink" Target="https://app.pluralsight.com/ilx/video-courses/building-etl-pipeline-microsoft-azure-databricks/course-overview" TargetMode="External"/><Relationship Id="rId36" Type="http://schemas.openxmlformats.org/officeDocument/2006/relationships/hyperlink" Target="https://app.pluralsight.com/ilx/video-courses/integrating-business-intelligence-tools-databricks/course-overview" TargetMode="External"/><Relationship Id="rId10" Type="http://schemas.openxmlformats.org/officeDocument/2006/relationships/hyperlink" Target="https://tecyfy.com/blog/ultimate-guide-to-databricks-free-edition-permanent-no-cost-lakehouse-june-2025" TargetMode="External"/><Relationship Id="rId19" Type="http://schemas.openxmlformats.org/officeDocument/2006/relationships/hyperlink" Target="https://app.pluralsight.com/ilx/video-courses/azure-databricks-data-factory-build-run-etl-pipelines/course-overview" TargetMode="External"/><Relationship Id="rId31" Type="http://schemas.openxmlformats.org/officeDocument/2006/relationships/hyperlink" Target="https://app.pluralsight.com/ilx/video-courses/azure-databricks-delta-lake-optimize-storage-performance/course-overview" TargetMode="External"/><Relationship Id="rId44" Type="http://schemas.openxmlformats.org/officeDocument/2006/relationships/hyperlink" Target="https://app.pluralsight.com/paths/skill/databricks-essentials" TargetMode="External"/><Relationship Id="rId4" Type="http://schemas.openxmlformats.org/officeDocument/2006/relationships/hyperlink" Target="https://app.pluralsight.com/paths/certificate/databricks-certified-data-analyst-associate" TargetMode="External"/><Relationship Id="rId9" Type="http://schemas.openxmlformats.org/officeDocument/2006/relationships/hyperlink" Target="https://learn.microsoft.com/en-us/azure/databricks/getting-started/free-edition" TargetMode="External"/><Relationship Id="rId14" Type="http://schemas.openxmlformats.org/officeDocument/2006/relationships/hyperlink" Target="https://www.coursera.org/learn/data-science-fundamentals-python-sql" TargetMode="External"/><Relationship Id="rId22" Type="http://schemas.openxmlformats.org/officeDocument/2006/relationships/hyperlink" Target="https://app.pluralsight.com/ilx/video-courses/databricks-data-preparation-exploration/course-overview" TargetMode="External"/><Relationship Id="rId27" Type="http://schemas.openxmlformats.org/officeDocument/2006/relationships/hyperlink" Target="https://app.pluralsight.com/ilx/video-courses/getting-started-databricks-sql/course-overview" TargetMode="External"/><Relationship Id="rId30" Type="http://schemas.openxmlformats.org/officeDocument/2006/relationships/hyperlink" Target="https://app.pluralsight.com/ilx/video-courses/databricks-delta-lake-essentials/course-overview" TargetMode="External"/><Relationship Id="rId35" Type="http://schemas.openxmlformats.org/officeDocument/2006/relationships/hyperlink" Target="https://app.pluralsight.com/ilx/video-courses/azure-databricks-real-time-data-processing/course-overview" TargetMode="External"/><Relationship Id="rId43" Type="http://schemas.openxmlformats.org/officeDocument/2006/relationships/hyperlink" Target="https://app.pluralsight.com/ilx/video-courses/microsoft-azure-data-integrating/course-overview" TargetMode="External"/><Relationship Id="rId48" Type="http://schemas.openxmlformats.org/officeDocument/2006/relationships/hyperlink" Target="https://wd103.myworkday.com/accenture/learning/course/5b671b3859391001153e45ea55980001?type=9882927d138b100019b928e75843018d" TargetMode="External"/><Relationship Id="rId8" Type="http://schemas.openxmlformats.org/officeDocument/2006/relationships/hyperlink" Target="https://www.databricks.com/learn/free-edition" TargetMode="External"/><Relationship Id="rId3" Type="http://schemas.openxmlformats.org/officeDocument/2006/relationships/hyperlink" Target="https://www.simplilearn.com/free-databricks-courses-article" TargetMode="External"/><Relationship Id="rId12" Type="http://schemas.openxmlformats.org/officeDocument/2006/relationships/hyperlink" Target="https://www.youtube.com/watch?v=6f0kORJQMdI" TargetMode="External"/><Relationship Id="rId17" Type="http://schemas.openxmlformats.org/officeDocument/2006/relationships/hyperlink" Target="https://www.khanacademy.org/computing/computer-science" TargetMode="External"/><Relationship Id="rId25" Type="http://schemas.openxmlformats.org/officeDocument/2006/relationships/hyperlink" Target="https://app.pluralsight.com/ilx/video-courses/databricks-certified-data-analyst-sql-cert/course-overview" TargetMode="External"/><Relationship Id="rId33" Type="http://schemas.openxmlformats.org/officeDocument/2006/relationships/hyperlink" Target="https://app.pluralsight.com/ilx/video-courses/databricks-jobs-workflow-automation/course-overview" TargetMode="External"/><Relationship Id="rId38" Type="http://schemas.openxmlformats.org/officeDocument/2006/relationships/hyperlink" Target="https://app.pluralsight.com/ilx/video-courses/microsoft-azure-databricks-environment-implementing/course-overview" TargetMode="External"/><Relationship Id="rId46" Type="http://schemas.openxmlformats.org/officeDocument/2006/relationships/hyperlink" Target="https://app.pluralsight.com/paths/skill/databricks-sql" TargetMode="External"/><Relationship Id="rId20" Type="http://schemas.openxmlformats.org/officeDocument/2006/relationships/hyperlink" Target="https://app.pluralsight.com/ilx/video-courses/databricks-build-run-etl-pipelines/course-overview" TargetMode="External"/><Relationship Id="rId41" Type="http://schemas.openxmlformats.org/officeDocument/2006/relationships/hyperlink" Target="https://app.pluralsight.com/ilx/video-courses/extracting-insights-data-databricks-sql/course-overview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learning/topics/data-mesh" TargetMode="External"/><Relationship Id="rId13" Type="http://schemas.openxmlformats.org/officeDocument/2006/relationships/hyperlink" Target="https://www.datamesh-architecture.com/data-mesh-canvas" TargetMode="External"/><Relationship Id="rId18" Type="http://schemas.openxmlformats.org/officeDocument/2006/relationships/hyperlink" Target="https://app.pluralsight.com/skilliq/snowflake-for-data-analyst/intro" TargetMode="External"/><Relationship Id="rId3" Type="http://schemas.openxmlformats.org/officeDocument/2006/relationships/hyperlink" Target="https://lnkd.in/dPRzdJwM" TargetMode="External"/><Relationship Id="rId21" Type="http://schemas.openxmlformats.org/officeDocument/2006/relationships/hyperlink" Target="https://hydranode.ai/blog/best-certifications-for-data-mesh" TargetMode="External"/><Relationship Id="rId7" Type="http://schemas.openxmlformats.org/officeDocument/2006/relationships/hyperlink" Target="https://www.udemy.com/course/data-mesh-101/" TargetMode="External"/><Relationship Id="rId12" Type="http://schemas.openxmlformats.org/officeDocument/2006/relationships/hyperlink" Target="https://datameshx.com/" TargetMode="External"/><Relationship Id="rId17" Type="http://schemas.openxmlformats.org/officeDocument/2006/relationships/hyperlink" Target="https://app.pluralsight.com/paths/skill/data-mesh-and-data-fabric-architecture-strategies" TargetMode="External"/><Relationship Id="rId2" Type="http://schemas.openxmlformats.org/officeDocument/2006/relationships/hyperlink" Target="https://www.linkedin.com/learning/data-mesh-architecture-core-concepts" TargetMode="External"/><Relationship Id="rId16" Type="http://schemas.openxmlformats.org/officeDocument/2006/relationships/hyperlink" Target="https://app.pluralsight.com/ilx/video-courses/modern-data-architectures-data-modeling/course-overview" TargetMode="External"/><Relationship Id="rId20" Type="http://schemas.openxmlformats.org/officeDocument/2006/relationships/hyperlink" Target="https://www.classcentral.com/subject/data-mesh" TargetMode="External"/><Relationship Id="rId1" Type="http://schemas.openxmlformats.org/officeDocument/2006/relationships/hyperlink" Target="https://www.classcentral.com/subject/data-mesh" TargetMode="External"/><Relationship Id="rId6" Type="http://schemas.openxmlformats.org/officeDocument/2006/relationships/hyperlink" Target="https://www.classcentral.com/course/data-mesh-101-udemy-108726" TargetMode="External"/><Relationship Id="rId11" Type="http://schemas.openxmlformats.org/officeDocument/2006/relationships/hyperlink" Target="https://www.youtube.com/watch?v=M0iVfM3bAhw" TargetMode="External"/><Relationship Id="rId5" Type="http://schemas.openxmlformats.org/officeDocument/2006/relationships/hyperlink" Target="https://www.youtube.com/watch?v=zfFyE3xmJ7I" TargetMode="External"/><Relationship Id="rId15" Type="http://schemas.openxmlformats.org/officeDocument/2006/relationships/hyperlink" Target="https://www.confluent.io/learn/data-mesh/" TargetMode="External"/><Relationship Id="rId10" Type="http://schemas.openxmlformats.org/officeDocument/2006/relationships/hyperlink" Target="https://developer.confluent.io/learn/data-mesh/" TargetMode="External"/><Relationship Id="rId19" Type="http://schemas.openxmlformats.org/officeDocument/2006/relationships/hyperlink" Target="https://app.pluralsight.com/skilliq/snowflake-for-data-engineers/intro" TargetMode="External"/><Relationship Id="rId4" Type="http://schemas.openxmlformats.org/officeDocument/2006/relationships/hyperlink" Target="https://developer.confluent.io/courses/data-mesh/intro/" TargetMode="External"/><Relationship Id="rId9" Type="http://schemas.openxmlformats.org/officeDocument/2006/relationships/hyperlink" Target="https://www.linkedin.com/pulse/data-mesh-architecture/" TargetMode="External"/><Relationship Id="rId14" Type="http://schemas.openxmlformats.org/officeDocument/2006/relationships/hyperlink" Target="https://github.com/lynnlangit/learning-data-mesh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nowdba.com/chapter-3-free-learning/" TargetMode="External"/><Relationship Id="rId18" Type="http://schemas.openxmlformats.org/officeDocument/2006/relationships/hyperlink" Target="https://www.simplilearn.com/snowflake-training-skillup" TargetMode="External"/><Relationship Id="rId26" Type="http://schemas.openxmlformats.org/officeDocument/2006/relationships/hyperlink" Target="https://app.pluralsight.com/skilliq/snowflake-for-data-analyst/intro" TargetMode="External"/><Relationship Id="rId39" Type="http://schemas.openxmlformats.org/officeDocument/2006/relationships/hyperlink" Target="https://app.pluralsight.com/ilx/video-courses/snowpro-core-data-transformations-cert/course-overview" TargetMode="External"/><Relationship Id="rId21" Type="http://schemas.openxmlformats.org/officeDocument/2006/relationships/hyperlink" Target="https://www.freecodecamp.org/news/tag/git/" TargetMode="External"/><Relationship Id="rId34" Type="http://schemas.openxmlformats.org/officeDocument/2006/relationships/hyperlink" Target="https://app.pluralsight.com/ilx/video-courses/snowflake-test-validate-data-pipelines/course-overview" TargetMode="External"/><Relationship Id="rId42" Type="http://schemas.openxmlformats.org/officeDocument/2006/relationships/hyperlink" Target="https://app.pluralsight.com/ilx/video-courses/snowpro-advanced-data-analyst-data-ingestion-preparation-cert/course-overview" TargetMode="External"/><Relationship Id="rId47" Type="http://schemas.openxmlformats.org/officeDocument/2006/relationships/hyperlink" Target="https://app.pluralsight.com/paths/certificate/snowpro-advanced-data-engineer-dea-c01" TargetMode="External"/><Relationship Id="rId7" Type="http://schemas.openxmlformats.org/officeDocument/2006/relationships/hyperlink" Target="https://learn.snowflake.com/en/courses/" TargetMode="External"/><Relationship Id="rId2" Type="http://schemas.openxmlformats.org/officeDocument/2006/relationships/hyperlink" Target="https://docs.snowflake.com/en/learn-tutorials" TargetMode="External"/><Relationship Id="rId16" Type="http://schemas.openxmlformats.org/officeDocument/2006/relationships/hyperlink" Target="https://docs.snowflake.com/en/learn-tutorials" TargetMode="External"/><Relationship Id="rId29" Type="http://schemas.openxmlformats.org/officeDocument/2006/relationships/hyperlink" Target="https://app.pluralsight.com/ilx/video-courses/snowflake-cloud-data-getting-started/course-overview" TargetMode="External"/><Relationship Id="rId1" Type="http://schemas.openxmlformats.org/officeDocument/2006/relationships/hyperlink" Target="https://www.snowflake.com/en/resources/learn/snowflake-essentials-training/" TargetMode="External"/><Relationship Id="rId6" Type="http://schemas.openxmlformats.org/officeDocument/2006/relationships/hyperlink" Target="https://www.youtube.com/watch?v=nV1n06MAYM0" TargetMode="External"/><Relationship Id="rId11" Type="http://schemas.openxmlformats.org/officeDocument/2006/relationships/hyperlink" Target="https://share.percipio.com/cd/ZO-Y50vVX" TargetMode="External"/><Relationship Id="rId24" Type="http://schemas.openxmlformats.org/officeDocument/2006/relationships/hyperlink" Target="https://www.edx.org/course/data-warehousing-for-business-intelligence" TargetMode="External"/><Relationship Id="rId32" Type="http://schemas.openxmlformats.org/officeDocument/2006/relationships/hyperlink" Target="https://app.pluralsight.com/ilx/video-courses/snowflake-query-performance-tuning/course-overview" TargetMode="External"/><Relationship Id="rId37" Type="http://schemas.openxmlformats.org/officeDocument/2006/relationships/hyperlink" Target="https://app.pluralsight.com/ilx/video-courses/snowflake-query-data/course-overview" TargetMode="External"/><Relationship Id="rId40" Type="http://schemas.openxmlformats.org/officeDocument/2006/relationships/hyperlink" Target="https://app.pluralsight.com/ilx/video-courses/snowpro-advanced-data-engineer-performance-optimization-cert/course-overview" TargetMode="External"/><Relationship Id="rId45" Type="http://schemas.openxmlformats.org/officeDocument/2006/relationships/hyperlink" Target="https://app.pluralsight.com/paths/skill/snowflake-for-data-engineers" TargetMode="External"/><Relationship Id="rId5" Type="http://schemas.openxmlformats.org/officeDocument/2006/relationships/hyperlink" Target="https://www.udemy.com/course/snowflake-snowpro-core-training-material/" TargetMode="External"/><Relationship Id="rId15" Type="http://schemas.openxmlformats.org/officeDocument/2006/relationships/hyperlink" Target="https://www.snowflake.com/en/resources/learn/snowflake-essentials-training/" TargetMode="External"/><Relationship Id="rId23" Type="http://schemas.openxmlformats.org/officeDocument/2006/relationships/hyperlink" Target="https://www.coursera.org/learn/data-warehousing-business-intelligence" TargetMode="External"/><Relationship Id="rId28" Type="http://schemas.openxmlformats.org/officeDocument/2006/relationships/hyperlink" Target="https://app.pluralsight.com/ilx/video-courses/snowflake-data-transformations/course-overview" TargetMode="External"/><Relationship Id="rId36" Type="http://schemas.openxmlformats.org/officeDocument/2006/relationships/hyperlink" Target="https://app.pluralsight.com/ilx/video-courses/snowpro-core-snowflake-cloud-data-platform-features-architecture/course-overview" TargetMode="External"/><Relationship Id="rId10" Type="http://schemas.openxmlformats.org/officeDocument/2006/relationships/hyperlink" Target="https://coursesity.com/free-tutorials-learn/snowflake" TargetMode="External"/><Relationship Id="rId19" Type="http://schemas.openxmlformats.org/officeDocument/2006/relationships/hyperlink" Target="https://www.udemy.com/course/introduction-to-snowflake-cloud-data-warehouse-analytics/" TargetMode="External"/><Relationship Id="rId31" Type="http://schemas.openxmlformats.org/officeDocument/2006/relationships/hyperlink" Target="https://app.pluralsight.com/ilx/video-courses/snowflake-security-roles-governance/course-overview" TargetMode="External"/><Relationship Id="rId44" Type="http://schemas.openxmlformats.org/officeDocument/2006/relationships/hyperlink" Target="https://app.pluralsight.com/paths/skill/snowflake-for-data-analysts" TargetMode="External"/><Relationship Id="rId4" Type="http://schemas.openxmlformats.org/officeDocument/2006/relationships/hyperlink" Target="https://www.simplilearn.com/snowflake-training-skillup" TargetMode="External"/><Relationship Id="rId9" Type="http://schemas.openxmlformats.org/officeDocument/2006/relationships/hyperlink" Target="https://www.youtube.com/playlist?list=PLc2EZr8W2QIBqETApuLNGGB8X_WL47AKb" TargetMode="External"/><Relationship Id="rId14" Type="http://schemas.openxmlformats.org/officeDocument/2006/relationships/hyperlink" Target="https://hevodata.com/learn/snowflake-sql/" TargetMode="External"/><Relationship Id="rId22" Type="http://schemas.openxmlformats.org/officeDocument/2006/relationships/hyperlink" Target="https://www.youtube.com/watch?v=nV1n06MAYM0" TargetMode="External"/><Relationship Id="rId27" Type="http://schemas.openxmlformats.org/officeDocument/2006/relationships/hyperlink" Target="https://app.pluralsight.com/ilx/video-courses/snowflake-build-elt-pipelines/course-overview" TargetMode="External"/><Relationship Id="rId30" Type="http://schemas.openxmlformats.org/officeDocument/2006/relationships/hyperlink" Target="https://app.pluralsight.com/ilx/video-courses/snowflake-warehouse-design-architecture/course-overview" TargetMode="External"/><Relationship Id="rId35" Type="http://schemas.openxmlformats.org/officeDocument/2006/relationships/hyperlink" Target="https://app.pluralsight.com/ilx/video-courses/snowflake-load-data/course-overview" TargetMode="External"/><Relationship Id="rId43" Type="http://schemas.openxmlformats.org/officeDocument/2006/relationships/hyperlink" Target="https://app.pluralsight.com/ilx/video-courses/snowpro-core-data-loading-unloading/course-overview" TargetMode="External"/><Relationship Id="rId48" Type="http://schemas.openxmlformats.org/officeDocument/2006/relationships/hyperlink" Target="https://app.pluralsight.com/paths/certificate/snowpro-advanced-data-analyst-daa-c01" TargetMode="External"/><Relationship Id="rId8" Type="http://schemas.openxmlformats.org/officeDocument/2006/relationships/hyperlink" Target="https://www.snowflake.com/en/resources/learn/training/" TargetMode="External"/><Relationship Id="rId3" Type="http://schemas.openxmlformats.org/officeDocument/2006/relationships/hyperlink" Target="https://quickstarts.snowflake.com/" TargetMode="External"/><Relationship Id="rId12" Type="http://schemas.openxmlformats.org/officeDocument/2006/relationships/hyperlink" Target="https://www.coursera.org/collections/snowflake-courses/" TargetMode="External"/><Relationship Id="rId17" Type="http://schemas.openxmlformats.org/officeDocument/2006/relationships/hyperlink" Target="https://learn.snowflake.com/en/snowflake-for-academia/" TargetMode="External"/><Relationship Id="rId25" Type="http://schemas.openxmlformats.org/officeDocument/2006/relationships/hyperlink" Target="https://app.pluralsight.com/skilliq/snowflake-for-data-engineers/intro" TargetMode="External"/><Relationship Id="rId33" Type="http://schemas.openxmlformats.org/officeDocument/2006/relationships/hyperlink" Target="https://app.pluralsight.com/ilx/video-courses/snowflake-orchestrate-automate-data-workflows/course-overview" TargetMode="External"/><Relationship Id="rId38" Type="http://schemas.openxmlformats.org/officeDocument/2006/relationships/hyperlink" Target="https://app.pluralsight.com/ilx/video-courses/snowflake-data-visualization/course-overview" TargetMode="External"/><Relationship Id="rId46" Type="http://schemas.openxmlformats.org/officeDocument/2006/relationships/hyperlink" Target="https://app.pluralsight.com/paths/certificate/snowpro-core-certification-cof-c02" TargetMode="External"/><Relationship Id="rId20" Type="http://schemas.openxmlformats.org/officeDocument/2006/relationships/hyperlink" Target="https://www.tutorialspoint.com/snowflake/index.htm" TargetMode="External"/><Relationship Id="rId41" Type="http://schemas.openxmlformats.org/officeDocument/2006/relationships/hyperlink" Target="https://app.pluralsight.com/ilx/video-courses/snowpro-advanced-data-engineer-storage-protection-cert/course-overview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@DataVaultAlliance" TargetMode="External"/><Relationship Id="rId13" Type="http://schemas.openxmlformats.org/officeDocument/2006/relationships/hyperlink" Target="https://datavault.community/" TargetMode="External"/><Relationship Id="rId18" Type="http://schemas.openxmlformats.org/officeDocument/2006/relationships/hyperlink" Target="https://www.scalefree.com/data-vault-2-1-trainings/data-vault-2-1-certification-and-training/" TargetMode="External"/><Relationship Id="rId3" Type="http://schemas.openxmlformats.org/officeDocument/2006/relationships/hyperlink" Target="https://www.scalefree.com/free-data-vault-handbook/" TargetMode="External"/><Relationship Id="rId7" Type="http://schemas.openxmlformats.org/officeDocument/2006/relationships/hyperlink" Target="https://datavault.community/" TargetMode="External"/><Relationship Id="rId12" Type="http://schemas.openxmlformats.org/officeDocument/2006/relationships/hyperlink" Target="https://www.linkedin.com/learning/topics/data-vault" TargetMode="External"/><Relationship Id="rId17" Type="http://schemas.openxmlformats.org/officeDocument/2006/relationships/hyperlink" Target="https://datavaultalliance.com/certification/" TargetMode="External"/><Relationship Id="rId2" Type="http://schemas.openxmlformats.org/officeDocument/2006/relationships/hyperlink" Target="https://www.scalefree.com/data-vault-2-1-trainings/data-vault-fundamentals-core-concepts/" TargetMode="External"/><Relationship Id="rId16" Type="http://schemas.openxmlformats.org/officeDocument/2006/relationships/hyperlink" Target="https://app.pluralsight.com/ilx/video-courses/vault-deployment-architecture-vault-associate-003/course-overview" TargetMode="External"/><Relationship Id="rId1" Type="http://schemas.openxmlformats.org/officeDocument/2006/relationships/hyperlink" Target="https://data-vault.com/free-data-vault-training/" TargetMode="External"/><Relationship Id="rId6" Type="http://schemas.openxmlformats.org/officeDocument/2006/relationships/hyperlink" Target="https://datavaultalliance.com/" TargetMode="External"/><Relationship Id="rId11" Type="http://schemas.openxmlformats.org/officeDocument/2006/relationships/hyperlink" Target="https://www.edx.org/course/data-warehousing-for-business-intelligence" TargetMode="External"/><Relationship Id="rId5" Type="http://schemas.openxmlformats.org/officeDocument/2006/relationships/hyperlink" Target="https://datavault.link/" TargetMode="External"/><Relationship Id="rId15" Type="http://schemas.openxmlformats.org/officeDocument/2006/relationships/hyperlink" Target="https://app.pluralsight.com/ilx/video-courses/explain-vault-architecture-for-vault-associate-003/course-overview" TargetMode="External"/><Relationship Id="rId10" Type="http://schemas.openxmlformats.org/officeDocument/2006/relationships/hyperlink" Target="https://www.coursera.org/learn/data-warehousing-business-intelligence" TargetMode="External"/><Relationship Id="rId4" Type="http://schemas.openxmlformats.org/officeDocument/2006/relationships/hyperlink" Target="https://www.youtube.com/c/DataVaultAcademy/videos" TargetMode="External"/><Relationship Id="rId9" Type="http://schemas.openxmlformats.org/officeDocument/2006/relationships/hyperlink" Target="https://www.freecodecamp.org/news/tag/git/" TargetMode="External"/><Relationship Id="rId14" Type="http://schemas.openxmlformats.org/officeDocument/2006/relationships/hyperlink" Target="https://ascendo.co/windows-password-manager.php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learn.microsoft.com/en-us/training/paths/microsoft-fabric-end-to-end/" TargetMode="External"/><Relationship Id="rId18" Type="http://schemas.openxmlformats.org/officeDocument/2006/relationships/hyperlink" Target="https://wiki.fabricmc.net/" TargetMode="External"/><Relationship Id="rId26" Type="http://schemas.openxmlformats.org/officeDocument/2006/relationships/hyperlink" Target="https://app.pluralsight.com/ilx/video-courses/microsoft-fabric-implement-ci-cd-devops/course-overview" TargetMode="External"/><Relationship Id="rId3" Type="http://schemas.openxmlformats.org/officeDocument/2006/relationships/hyperlink" Target="https://analyticalants.co/data-platform/learn-microsoft-fabric-free-limited-time/" TargetMode="External"/><Relationship Id="rId21" Type="http://schemas.openxmlformats.org/officeDocument/2006/relationships/hyperlink" Target="https://app.pluralsight.com/paths/skill/data-mesh-and-data-fabric-architecture-strategies" TargetMode="External"/><Relationship Id="rId34" Type="http://schemas.openxmlformats.org/officeDocument/2006/relationships/hyperlink" Target="https://app.pluralsight.com/paths/certificate/implementing-data-engineering-solutions-using-microsoft-fabric-dp-700" TargetMode="External"/><Relationship Id="rId7" Type="http://schemas.openxmlformats.org/officeDocument/2006/relationships/hyperlink" Target="https://learn.microsoft.com/en-us/fabric/fundamentals/fabric-trial" TargetMode="External"/><Relationship Id="rId12" Type="http://schemas.openxmlformats.org/officeDocument/2006/relationships/hyperlink" Target="https://www.youtube.com/results?search_query=fabric+tutorial" TargetMode="External"/><Relationship Id="rId17" Type="http://schemas.openxmlformats.org/officeDocument/2006/relationships/hyperlink" Target="https://www.curseforge.com/minecraft/mc-mods/fabric-api" TargetMode="External"/><Relationship Id="rId25" Type="http://schemas.openxmlformats.org/officeDocument/2006/relationships/hyperlink" Target="https://app.pluralsight.com/ilx/video-courses/microsoft-fabric-onelake-data-engineering/course-overview" TargetMode="External"/><Relationship Id="rId33" Type="http://schemas.openxmlformats.org/officeDocument/2006/relationships/hyperlink" Target="https://app.pluralsight.com/ilx/video-courses/microsoft-fabric-analytics-engineer-solution-data-analytics-cert/course-overview" TargetMode="External"/><Relationship Id="rId2" Type="http://schemas.openxmlformats.org/officeDocument/2006/relationships/hyperlink" Target="https://www.datacamp.com/tutorial/microsoft-fabric" TargetMode="External"/><Relationship Id="rId16" Type="http://schemas.openxmlformats.org/officeDocument/2006/relationships/hyperlink" Target="https://modrinth.com/mod/fabric-api/" TargetMode="External"/><Relationship Id="rId20" Type="http://schemas.openxmlformats.org/officeDocument/2006/relationships/hyperlink" Target="https://app.pluralsight.com/ilx/video-courses/microsoft-fabric-data-engineer-dp-700-implement-manage-analytics-solution-cert/course-overview" TargetMode="External"/><Relationship Id="rId29" Type="http://schemas.openxmlformats.org/officeDocument/2006/relationships/hyperlink" Target="https://app.pluralsight.com/ilx/video-courses/microsoft-fabric-implement-security-governance/course-overview" TargetMode="External"/><Relationship Id="rId1" Type="http://schemas.openxmlformats.org/officeDocument/2006/relationships/hyperlink" Target="https://learn.microsoft.com/en-us/training/fabric/" TargetMode="External"/><Relationship Id="rId6" Type="http://schemas.openxmlformats.org/officeDocument/2006/relationships/hyperlink" Target="https://learn.microsoft.com/en-us/fabric/fundamentals/end-to-end-tutorials" TargetMode="External"/><Relationship Id="rId11" Type="http://schemas.openxmlformats.org/officeDocument/2006/relationships/hyperlink" Target="https://analyticalants.com/learn-microsoft-fabric/" TargetMode="External"/><Relationship Id="rId24" Type="http://schemas.openxmlformats.org/officeDocument/2006/relationships/hyperlink" Target="https://app.pluralsight.com/ilx/video-courses/microsoft-fabric-data-engineer-dp-700-implement-manage-analytics-solution-cert/course-overview" TargetMode="External"/><Relationship Id="rId32" Type="http://schemas.openxmlformats.org/officeDocument/2006/relationships/hyperlink" Target="https://app.pluralsight.com/ilx/video-courses/microsoft-fabric-data-integration-orchestration/course-overview" TargetMode="External"/><Relationship Id="rId5" Type="http://schemas.openxmlformats.org/officeDocument/2006/relationships/hyperlink" Target="https://www.youtube.com/watch?v=a7UZ9WKj9yo" TargetMode="External"/><Relationship Id="rId15" Type="http://schemas.openxmlformats.org/officeDocument/2006/relationships/hyperlink" Target="https://fabricmc.net/" TargetMode="External"/><Relationship Id="rId23" Type="http://schemas.openxmlformats.org/officeDocument/2006/relationships/hyperlink" Target="https://app.pluralsight.com/ilx/video-courses/microsoft-fabric-data-engineer-dp-700-ingest-transform-data-cert/course-overview" TargetMode="External"/><Relationship Id="rId28" Type="http://schemas.openxmlformats.org/officeDocument/2006/relationships/hyperlink" Target="https://app.pluralsight.com/ilx/video-courses/microsoft-fabric-data-engineer-dp-700-monitor-optimize-analytics-solution-cert/course-overview" TargetMode="External"/><Relationship Id="rId10" Type="http://schemas.openxmlformats.org/officeDocument/2006/relationships/hyperlink" Target="https://www.datacamp.com/tutorial/microsoft-fabric-tutorial" TargetMode="External"/><Relationship Id="rId19" Type="http://schemas.openxmlformats.org/officeDocument/2006/relationships/hyperlink" Target="https://app.pluralsight.com/ilx/video-courses/data-fabric-capabilities-patterns-automation/course-overview" TargetMode="External"/><Relationship Id="rId31" Type="http://schemas.openxmlformats.org/officeDocument/2006/relationships/hyperlink" Target="https://app.pluralsight.com/ilx/video-courses/microsoft-fabric-analytics-engineer-prepare-serve-data-cert/course-overview" TargetMode="External"/><Relationship Id="rId4" Type="http://schemas.openxmlformats.org/officeDocument/2006/relationships/hyperlink" Target="https://app.pluralsight.com/paths/certificate/implementing-analytics-solutions-using-microsoft-fabric-dp-600" TargetMode="External"/><Relationship Id="rId9" Type="http://schemas.openxmlformats.org/officeDocument/2006/relationships/hyperlink" Target="https://learn.microsoft.com/en-us/training/modules/introduction-microsoft-fabric/" TargetMode="External"/><Relationship Id="rId14" Type="http://schemas.openxmlformats.org/officeDocument/2006/relationships/hyperlink" Target="https://learn.microsoft.com/en-us/training/modules/microsoft-fabric-trial/" TargetMode="External"/><Relationship Id="rId22" Type="http://schemas.openxmlformats.org/officeDocument/2006/relationships/hyperlink" Target="https://app.pluralsight.com/ilx/video-courses/microsoft-fabric-databases-data-warehousing/course-overview" TargetMode="External"/><Relationship Id="rId27" Type="http://schemas.openxmlformats.org/officeDocument/2006/relationships/hyperlink" Target="https://app.pluralsight.com/ilx/video-courses/data-fabric-capabilities-patterns-automation/course-overview" TargetMode="External"/><Relationship Id="rId30" Type="http://schemas.openxmlformats.org/officeDocument/2006/relationships/hyperlink" Target="https://app.pluralsight.com/ilx/video-courses/data-mesh-data-fabric-solutions-design-governance-strategies/course-overview" TargetMode="External"/><Relationship Id="rId35" Type="http://schemas.openxmlformats.org/officeDocument/2006/relationships/hyperlink" Target="https://app.pluralsight.com/skilliq/microsoft-fabric-essentials/intro" TargetMode="External"/><Relationship Id="rId8" Type="http://schemas.openxmlformats.org/officeDocument/2006/relationships/hyperlink" Target="https://learn.microsoft.com/en-us/training/fabric/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realpython.com/" TargetMode="External"/><Relationship Id="rId18" Type="http://schemas.openxmlformats.org/officeDocument/2006/relationships/hyperlink" Target="https://app.pluralsight.com/ilx/video-courses/python-http-clients-apis/course-overview" TargetMode="External"/><Relationship Id="rId26" Type="http://schemas.openxmlformats.org/officeDocument/2006/relationships/hyperlink" Target="https://app.pluralsight.com/ilx/video-courses/python-debugging-techniques/course-overview" TargetMode="External"/><Relationship Id="rId39" Type="http://schemas.openxmlformats.org/officeDocument/2006/relationships/hyperlink" Target="https://app.pluralsight.com/code-labs/contents/691089ad-46b3-4506-b796-a9853537ae79/learn" TargetMode="External"/><Relationship Id="rId21" Type="http://schemas.openxmlformats.org/officeDocument/2006/relationships/hyperlink" Target="https://app.pluralsight.com/ilx/video-courses/python-development-environments/course-overview" TargetMode="External"/><Relationship Id="rId34" Type="http://schemas.openxmlformats.org/officeDocument/2006/relationships/hyperlink" Target="https://app.pluralsight.com/ilx/video-courses/python-3-classes-object-oriented-programming/course-overview" TargetMode="External"/><Relationship Id="rId42" Type="http://schemas.openxmlformats.org/officeDocument/2006/relationships/hyperlink" Target="https://app.pluralsight.com/hands-on/labs/863d3bd3-6d31-4dc8-a6fa-016008e29b1b?originUrl=https%3A%2F%2Fapp.pluralsight.com%2Fsearch%2F" TargetMode="External"/><Relationship Id="rId47" Type="http://schemas.openxmlformats.org/officeDocument/2006/relationships/hyperlink" Target="https://app.pluralsight.com/hands-on/labs/799548a0-1afc-40f7-8271-9fdb716ea3f4?originUrl=https%3A%2F%2Fapp.pluralsight.com%2Fsearch%2F" TargetMode="External"/><Relationship Id="rId50" Type="http://schemas.openxmlformats.org/officeDocument/2006/relationships/hyperlink" Target="https://app.pluralsight.com/hands-on/labs/88d42bdd-e735-41ef-b0cb-33b9e2d4a965?originUrl=https%3A%2F%2Fapp.pluralsight.com%2Fsearch%2F" TargetMode="External"/><Relationship Id="rId55" Type="http://schemas.openxmlformats.org/officeDocument/2006/relationships/hyperlink" Target="https://app.pluralsight.com/skilliq/python-for-data-analysis/intro" TargetMode="External"/><Relationship Id="rId63" Type="http://schemas.openxmlformats.org/officeDocument/2006/relationships/hyperlink" Target="https://app.pluralsight.com/skilliq/python-matplotlib/intro" TargetMode="External"/><Relationship Id="rId7" Type="http://schemas.openxmlformats.org/officeDocument/2006/relationships/hyperlink" Target="https://www.youtube.com/watch?v=ix9cRaBkVe0" TargetMode="External"/><Relationship Id="rId2" Type="http://schemas.openxmlformats.org/officeDocument/2006/relationships/hyperlink" Target="https://www.learnpython.org/" TargetMode="External"/><Relationship Id="rId16" Type="http://schemas.openxmlformats.org/officeDocument/2006/relationships/hyperlink" Target="https://github.com/trekhleb/learn-python" TargetMode="External"/><Relationship Id="rId29" Type="http://schemas.openxmlformats.org/officeDocument/2006/relationships/hyperlink" Target="https://app.pluralsight.com/ilx/video-courses/python-build-deploy-etl-pipelines/course-overview" TargetMode="External"/><Relationship Id="rId11" Type="http://schemas.openxmlformats.org/officeDocument/2006/relationships/hyperlink" Target="https://www.coursera.org/learn/python" TargetMode="External"/><Relationship Id="rId24" Type="http://schemas.openxmlformats.org/officeDocument/2006/relationships/hyperlink" Target="https://app.pluralsight.com/ilx/video-courses/python-data-structures/course-overview" TargetMode="External"/><Relationship Id="rId32" Type="http://schemas.openxmlformats.org/officeDocument/2006/relationships/hyperlink" Target="https://app.pluralsight.com/ilx/video-courses/python-functions-modules/course-overview" TargetMode="External"/><Relationship Id="rId37" Type="http://schemas.openxmlformats.org/officeDocument/2006/relationships/hyperlink" Target="https://app.pluralsight.com/code-labs/contents/de9aefc4-0863-42d9-a3e5-8df1d180433e/learn" TargetMode="External"/><Relationship Id="rId40" Type="http://schemas.openxmlformats.org/officeDocument/2006/relationships/hyperlink" Target="https://app.pluralsight.com/code-labs/contents/23ea0a58-a844-4952-a7f3-eee17eb9a091/learn" TargetMode="External"/><Relationship Id="rId45" Type="http://schemas.openxmlformats.org/officeDocument/2006/relationships/hyperlink" Target="https://app.pluralsight.com/hands-on/labs/12e7ed03-4830-4c24-a9da-084146fd22e4?originUrl=https%3A%2F%2Fapp.pluralsight.com%2Fsearch%2F" TargetMode="External"/><Relationship Id="rId53" Type="http://schemas.openxmlformats.org/officeDocument/2006/relationships/hyperlink" Target="https://app.pluralsight.com/skilliq/python-advanced-pandas/intro" TargetMode="External"/><Relationship Id="rId58" Type="http://schemas.openxmlformats.org/officeDocument/2006/relationships/hyperlink" Target="https://app.pluralsight.com/skilliq/python-numpy/intro" TargetMode="External"/><Relationship Id="rId5" Type="http://schemas.openxmlformats.org/officeDocument/2006/relationships/hyperlink" Target="https://developers.google.com/edu/python" TargetMode="External"/><Relationship Id="rId61" Type="http://schemas.openxmlformats.org/officeDocument/2006/relationships/hyperlink" Target="https://app.pluralsight.com/skilliq/python-pandas-essentials/intro" TargetMode="External"/><Relationship Id="rId19" Type="http://schemas.openxmlformats.org/officeDocument/2006/relationships/hyperlink" Target="https://app.pluralsight.com/ilx/video-courses/python-testing-strategies/course-overview" TargetMode="External"/><Relationship Id="rId14" Type="http://schemas.openxmlformats.org/officeDocument/2006/relationships/hyperlink" Target="https://www.youtube.com/watch?v=rfscVS0vtbw" TargetMode="External"/><Relationship Id="rId22" Type="http://schemas.openxmlformats.org/officeDocument/2006/relationships/hyperlink" Target="https://app.pluralsight.com/ilx/video-courses/python-object-oriented-programming/course-overview" TargetMode="External"/><Relationship Id="rId27" Type="http://schemas.openxmlformats.org/officeDocument/2006/relationships/hyperlink" Target="https://app.pluralsight.com/ilx/video-courses/functional-programming-python/course-overview" TargetMode="External"/><Relationship Id="rId30" Type="http://schemas.openxmlformats.org/officeDocument/2006/relationships/hyperlink" Target="https://app.pluralsight.com/ilx/video-courses/docker-software-development-python-apps/course-overview" TargetMode="External"/><Relationship Id="rId35" Type="http://schemas.openxmlformats.org/officeDocument/2006/relationships/hyperlink" Target="https://app.pluralsight.com/ilx/video-courses/python-apps-docker-developing/course-overview" TargetMode="External"/><Relationship Id="rId43" Type="http://schemas.openxmlformats.org/officeDocument/2006/relationships/hyperlink" Target="https://app.pluralsight.com/code-labs/contents/2b30df64-28de-4908-bf6c-b22ef9bdce24/learn" TargetMode="External"/><Relationship Id="rId48" Type="http://schemas.openxmlformats.org/officeDocument/2006/relationships/hyperlink" Target="https://app.pluralsight.com/code-labs/contents/eb10ee3c-97b2-41fa-8ffb-46bb19264233/learn" TargetMode="External"/><Relationship Id="rId56" Type="http://schemas.openxmlformats.org/officeDocument/2006/relationships/hyperlink" Target="https://app.pluralsight.com/skilliq/python-3/intro" TargetMode="External"/><Relationship Id="rId64" Type="http://schemas.openxmlformats.org/officeDocument/2006/relationships/hyperlink" Target="https://app.pluralsight.com/skilliq/python-data-essentials/intro" TargetMode="External"/><Relationship Id="rId8" Type="http://schemas.openxmlformats.org/officeDocument/2006/relationships/hyperlink" Target="https://www.freecodecamp.org/news/tag/git/" TargetMode="External"/><Relationship Id="rId51" Type="http://schemas.openxmlformats.org/officeDocument/2006/relationships/hyperlink" Target="https://app.pluralsight.com/skilliq/python-essentials/intro" TargetMode="External"/><Relationship Id="rId3" Type="http://schemas.openxmlformats.org/officeDocument/2006/relationships/hyperlink" Target="https://www.codecademy.com/catalog/language/python" TargetMode="External"/><Relationship Id="rId12" Type="http://schemas.openxmlformats.org/officeDocument/2006/relationships/hyperlink" Target="https://developers.google.com/edu/python" TargetMode="External"/><Relationship Id="rId17" Type="http://schemas.openxmlformats.org/officeDocument/2006/relationships/hyperlink" Target="https://www.edx.org/course/introduction-to-python-programming" TargetMode="External"/><Relationship Id="rId25" Type="http://schemas.openxmlformats.org/officeDocument/2006/relationships/hyperlink" Target="https://app.pluralsight.com/ilx/video-courses/python-file-operations/course-overview" TargetMode="External"/><Relationship Id="rId33" Type="http://schemas.openxmlformats.org/officeDocument/2006/relationships/hyperlink" Target="https://app.pluralsight.com/ilx/video-courses/python-data-essentials-programming-fundamentals/course-overview" TargetMode="External"/><Relationship Id="rId38" Type="http://schemas.openxmlformats.org/officeDocument/2006/relationships/hyperlink" Target="https://app.pluralsight.com/code-labs/contents/b96eaea5-9c04-4808-b6cf-bd14de90ef37/learn" TargetMode="External"/><Relationship Id="rId46" Type="http://schemas.openxmlformats.org/officeDocument/2006/relationships/hyperlink" Target="https://app.pluralsight.com/code-labs/contents/a28610c0-a25f-495b-84f1-56e7836377f7/learn" TargetMode="External"/><Relationship Id="rId59" Type="http://schemas.openxmlformats.org/officeDocument/2006/relationships/hyperlink" Target="https://app.pluralsight.com/skilliq/python-cleaning-data/intro" TargetMode="External"/><Relationship Id="rId20" Type="http://schemas.openxmlformats.org/officeDocument/2006/relationships/hyperlink" Target="https://app.pluralsight.com/ilx/video-courses/design-patterns-python/course-overview" TargetMode="External"/><Relationship Id="rId41" Type="http://schemas.openxmlformats.org/officeDocument/2006/relationships/hyperlink" Target="https://app.pluralsight.com/code-labs/contents/a5a242b6-c0ad-4058-87a9-0ce30f9ac7a1/learn" TargetMode="External"/><Relationship Id="rId54" Type="http://schemas.openxmlformats.org/officeDocument/2006/relationships/hyperlink" Target="https://app.pluralsight.com/skilliq/python-data-wrangling/intro" TargetMode="External"/><Relationship Id="rId62" Type="http://schemas.openxmlformats.org/officeDocument/2006/relationships/hyperlink" Target="https://app.pluralsight.com/skilliq/python-importing-data/intro" TargetMode="External"/><Relationship Id="rId1" Type="http://schemas.openxmlformats.org/officeDocument/2006/relationships/hyperlink" Target="https://www.freecodecamp.org/news/learn-python-free-python-courses-for-beginners/" TargetMode="External"/><Relationship Id="rId6" Type="http://schemas.openxmlformats.org/officeDocument/2006/relationships/hyperlink" Target="https://realpython.com/" TargetMode="External"/><Relationship Id="rId15" Type="http://schemas.openxmlformats.org/officeDocument/2006/relationships/hyperlink" Target="https://github.com/TheAlgorithms/Python" TargetMode="External"/><Relationship Id="rId23" Type="http://schemas.openxmlformats.org/officeDocument/2006/relationships/hyperlink" Target="https://app.pluralsight.com/ilx/video-courses/python-clean-code-practices/course-overview" TargetMode="External"/><Relationship Id="rId28" Type="http://schemas.openxmlformats.org/officeDocument/2006/relationships/hyperlink" Target="https://app.pluralsight.com/ilx/video-courses/automating-networks-python/course-overview" TargetMode="External"/><Relationship Id="rId36" Type="http://schemas.openxmlformats.org/officeDocument/2006/relationships/hyperlink" Target="https://app.pluralsight.com/ilx/video-courses/python-3-best-practices/course-overview" TargetMode="External"/><Relationship Id="rId49" Type="http://schemas.openxmlformats.org/officeDocument/2006/relationships/hyperlink" Target="https://app.pluralsight.com/hands-on/labs/d5591b8f-c5f6-44eb-a09e-de35666f167d?originUrl=https%3A%2F%2Fapp.pluralsight.com%2Fsearch%2F" TargetMode="External"/><Relationship Id="rId57" Type="http://schemas.openxmlformats.org/officeDocument/2006/relationships/hyperlink" Target="https://app.pluralsight.com/skilliq/python-exploratory-data-analysis/intro" TargetMode="External"/><Relationship Id="rId10" Type="http://schemas.openxmlformats.org/officeDocument/2006/relationships/hyperlink" Target="https://www.codecademy.com/catalog/language/python" TargetMode="External"/><Relationship Id="rId31" Type="http://schemas.openxmlformats.org/officeDocument/2006/relationships/hyperlink" Target="https://app.pluralsight.com/ilx/video-courses/python-relational-database-integration/course-overview" TargetMode="External"/><Relationship Id="rId44" Type="http://schemas.openxmlformats.org/officeDocument/2006/relationships/hyperlink" Target="https://app.pluralsight.com/code-labs/contents/1b34d890-312e-4ca1-8394-07934ab16850/learn" TargetMode="External"/><Relationship Id="rId52" Type="http://schemas.openxmlformats.org/officeDocument/2006/relationships/hyperlink" Target="https://app.pluralsight.com/skilliq/python-for-data-engineers/intro" TargetMode="External"/><Relationship Id="rId60" Type="http://schemas.openxmlformats.org/officeDocument/2006/relationships/hyperlink" Target="https://app.pluralsight.com/skilliq/python-core-language/intro" TargetMode="External"/><Relationship Id="rId4" Type="http://schemas.openxmlformats.org/officeDocument/2006/relationships/hyperlink" Target="https://www.coursera.org/learn/python" TargetMode="External"/><Relationship Id="rId9" Type="http://schemas.openxmlformats.org/officeDocument/2006/relationships/hyperlink" Target="https://www.learnpython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XFD42"/>
  <sheetViews>
    <sheetView workbookViewId="0">
      <selection activeCell="B1" sqref="B1"/>
    </sheetView>
  </sheetViews>
  <sheetFormatPr defaultColWidth="26.54296875" defaultRowHeight="14.5" x14ac:dyDescent="0.35"/>
  <cols>
    <col min="1" max="1" width="14.453125" bestFit="1" customWidth="1"/>
    <col min="2" max="2" width="20.1796875" customWidth="1"/>
    <col min="3" max="3" width="12.81640625" customWidth="1"/>
    <col min="4" max="4" width="10.7265625" customWidth="1"/>
    <col min="5" max="6" width="8.81640625" customWidth="1"/>
    <col min="7" max="8" width="10.7265625" customWidth="1"/>
    <col min="9" max="22" width="10" bestFit="1" customWidth="1"/>
    <col min="23" max="23" width="10" customWidth="1"/>
    <col min="24" max="24" width="10" bestFit="1" customWidth="1"/>
  </cols>
  <sheetData>
    <row r="1" spans="1:65 16383:16384" x14ac:dyDescent="0.35">
      <c r="A1" s="1" t="s">
        <v>0</v>
      </c>
      <c r="B1" s="1" t="s">
        <v>1</v>
      </c>
      <c r="C1" s="1" t="s">
        <v>2</v>
      </c>
      <c r="D1" s="1" t="s">
        <v>3</v>
      </c>
      <c r="E1" s="14" t="s">
        <v>4</v>
      </c>
      <c r="F1" s="15"/>
      <c r="G1" s="14" t="s">
        <v>5</v>
      </c>
      <c r="H1" s="15"/>
      <c r="I1" s="14" t="s">
        <v>6</v>
      </c>
      <c r="J1" s="15"/>
      <c r="K1" s="14" t="s">
        <v>7</v>
      </c>
      <c r="L1" s="15"/>
      <c r="M1" s="14" t="s">
        <v>8</v>
      </c>
      <c r="N1" s="15"/>
      <c r="O1" s="14" t="s">
        <v>9</v>
      </c>
      <c r="P1" s="15"/>
      <c r="Q1" s="14" t="s">
        <v>10</v>
      </c>
      <c r="R1" s="15"/>
      <c r="S1" s="14" t="s">
        <v>11</v>
      </c>
      <c r="T1" s="15"/>
      <c r="U1" s="14" t="s">
        <v>12</v>
      </c>
      <c r="V1" s="15"/>
      <c r="W1" s="14" t="s">
        <v>13</v>
      </c>
      <c r="X1" s="15"/>
      <c r="BA1" s="7" t="s">
        <v>14</v>
      </c>
      <c r="BB1" s="16" t="s">
        <v>15</v>
      </c>
      <c r="BC1" s="17"/>
      <c r="BD1" s="16" t="s">
        <v>16</v>
      </c>
      <c r="BE1" s="17"/>
      <c r="BF1" s="16" t="s">
        <v>17</v>
      </c>
      <c r="BG1" s="17"/>
      <c r="BH1" s="16" t="s">
        <v>18</v>
      </c>
      <c r="BI1" s="17"/>
      <c r="BJ1" s="16" t="s">
        <v>19</v>
      </c>
      <c r="BK1" s="17"/>
      <c r="BL1" s="16" t="s">
        <v>20</v>
      </c>
      <c r="BM1" s="17"/>
      <c r="XFC1" t="s">
        <v>21</v>
      </c>
      <c r="XFD1" t="s">
        <v>22</v>
      </c>
    </row>
    <row r="2" spans="1:65 16383:16384" x14ac:dyDescent="0.35">
      <c r="A2" s="1"/>
      <c r="B2" s="1"/>
      <c r="C2" s="1"/>
      <c r="D2" s="1"/>
      <c r="E2" s="1" t="s">
        <v>23</v>
      </c>
      <c r="F2" s="1" t="s">
        <v>24</v>
      </c>
      <c r="G2" s="1" t="s">
        <v>23</v>
      </c>
      <c r="H2" s="1" t="s">
        <v>24</v>
      </c>
      <c r="I2" s="1" t="s">
        <v>23</v>
      </c>
      <c r="J2" s="1" t="s">
        <v>24</v>
      </c>
      <c r="K2" s="1" t="s">
        <v>23</v>
      </c>
      <c r="L2" s="1" t="s">
        <v>24</v>
      </c>
      <c r="M2" s="1" t="s">
        <v>23</v>
      </c>
      <c r="N2" s="1" t="s">
        <v>24</v>
      </c>
      <c r="O2" s="1" t="s">
        <v>23</v>
      </c>
      <c r="P2" s="1" t="s">
        <v>24</v>
      </c>
      <c r="Q2" s="1" t="s">
        <v>23</v>
      </c>
      <c r="R2" s="1" t="s">
        <v>24</v>
      </c>
      <c r="S2" s="1" t="s">
        <v>23</v>
      </c>
      <c r="T2" s="1" t="s">
        <v>24</v>
      </c>
      <c r="U2" s="1" t="s">
        <v>23</v>
      </c>
      <c r="V2" s="1" t="s">
        <v>24</v>
      </c>
      <c r="W2" s="1" t="s">
        <v>23</v>
      </c>
      <c r="X2" s="1" t="s">
        <v>24</v>
      </c>
      <c r="BB2" s="9" t="s">
        <v>23</v>
      </c>
      <c r="BC2" s="9" t="s">
        <v>24</v>
      </c>
      <c r="BD2" s="9" t="s">
        <v>23</v>
      </c>
      <c r="BE2" s="9" t="s">
        <v>24</v>
      </c>
      <c r="BF2" s="9" t="s">
        <v>23</v>
      </c>
      <c r="BG2" s="9" t="s">
        <v>24</v>
      </c>
      <c r="BH2" s="9" t="s">
        <v>23</v>
      </c>
      <c r="BI2" s="9" t="s">
        <v>24</v>
      </c>
      <c r="BJ2" s="9" t="s">
        <v>23</v>
      </c>
      <c r="BK2" s="9" t="s">
        <v>24</v>
      </c>
      <c r="BL2" s="8" t="s">
        <v>23</v>
      </c>
      <c r="BM2" s="8" t="s">
        <v>24</v>
      </c>
      <c r="XFC2" t="s">
        <v>15</v>
      </c>
    </row>
    <row r="3" spans="1:65 16383:16384" x14ac:dyDescent="0.35">
      <c r="A3" s="2" t="s">
        <v>25</v>
      </c>
      <c r="B3" s="2" t="s">
        <v>26</v>
      </c>
      <c r="C3" s="3" t="s">
        <v>27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BA3" t="s">
        <v>4</v>
      </c>
      <c r="BB3">
        <f>COUNTIF($E:$E, "Selected")</f>
        <v>1</v>
      </c>
      <c r="BC3">
        <f>COUNTIF($F:$F, "Selected")</f>
        <v>1</v>
      </c>
      <c r="BD3">
        <f>COUNTIF($E:$E, "In Progress &lt;= 25%")</f>
        <v>0</v>
      </c>
      <c r="BE3">
        <f>COUNTIF($F:$F, "In Progress &lt;= 25%")</f>
        <v>0</v>
      </c>
      <c r="BF3">
        <f>COUNTIF($E:$E, "In Progress &gt; 25% and &lt;= 50%")</f>
        <v>0</v>
      </c>
      <c r="BG3">
        <f>COUNTIF($F:$F, "In Progress &gt; 25% and &lt;= 50%")</f>
        <v>0</v>
      </c>
      <c r="BH3">
        <f>COUNTIF($E:$E, "In Progress &gt; 50% and &lt;= 75%")</f>
        <v>0</v>
      </c>
      <c r="BI3">
        <f>COUNTIF($F:$F, "In Progress &gt; 50% and &lt;= 75%")</f>
        <v>0</v>
      </c>
      <c r="BJ3">
        <f>COUNTIF($E:$E, "Completed")</f>
        <v>0</v>
      </c>
      <c r="BK3">
        <f>COUNTIF($F:$F, "Completed")</f>
        <v>0</v>
      </c>
      <c r="BL3">
        <f>BB3+BD3+BF3+BH3+BJ3</f>
        <v>1</v>
      </c>
      <c r="BM3">
        <f>BC3+BE3+BG3+BI3+BK3</f>
        <v>1</v>
      </c>
      <c r="XFC3" t="s">
        <v>16</v>
      </c>
    </row>
    <row r="4" spans="1:65 16383:16384" x14ac:dyDescent="0.35">
      <c r="A4" s="2" t="s">
        <v>28</v>
      </c>
      <c r="B4" s="2" t="s">
        <v>29</v>
      </c>
      <c r="C4" s="3" t="s">
        <v>27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BA4" t="s">
        <v>5</v>
      </c>
      <c r="BB4">
        <f>COUNTIF($G:$G, "Selected")</f>
        <v>0</v>
      </c>
      <c r="BC4">
        <f>COUNTIF($H:$H, "Selected")</f>
        <v>0</v>
      </c>
      <c r="BD4">
        <f>COUNTIF($G:$G, "In Progress &lt;= 25%")</f>
        <v>0</v>
      </c>
      <c r="BE4">
        <f>COUNTIF($H:$H, "In Progress &lt;= 25%")</f>
        <v>0</v>
      </c>
      <c r="BF4">
        <f>COUNTIF($G:$G, "In Progress &gt; 25% and &lt;= 50%")</f>
        <v>0</v>
      </c>
      <c r="BG4">
        <f>COUNTIF($H:$H, "In Progress &gt; 25% and &lt;= 50%")</f>
        <v>0</v>
      </c>
      <c r="BH4">
        <f>COUNTIF($G:$G, "In Progress &gt; 50% and &lt;= 75%")</f>
        <v>0</v>
      </c>
      <c r="BI4">
        <f>COUNTIF($H:$H, "In Progress &gt; 50% and &lt;= 75%")</f>
        <v>0</v>
      </c>
      <c r="BJ4">
        <f>COUNTIF($G:$G, "Completed")</f>
        <v>0</v>
      </c>
      <c r="BK4">
        <f>COUNTIF($H:$H, "Completed")</f>
        <v>0</v>
      </c>
      <c r="BL4">
        <f>BB4+BD4+BF4+BH4+BJ4</f>
        <v>0</v>
      </c>
      <c r="BM4">
        <f>BC4+BE4+BG4+BI4+BK4</f>
        <v>0</v>
      </c>
      <c r="XFC4" t="s">
        <v>17</v>
      </c>
    </row>
    <row r="5" spans="1:65 16383:16384" x14ac:dyDescent="0.35">
      <c r="A5" s="2" t="s">
        <v>30</v>
      </c>
      <c r="B5" s="2" t="s">
        <v>31</v>
      </c>
      <c r="C5" s="3" t="s">
        <v>27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BA5" t="s">
        <v>6</v>
      </c>
      <c r="BB5">
        <f>COUNTIF($I:$I, "Selected")</f>
        <v>0</v>
      </c>
      <c r="BC5">
        <f>COUNTIF($J:$J, "Selected")</f>
        <v>0</v>
      </c>
      <c r="BD5">
        <f>COUNTIF($I:$I, "In Progress &lt;= 25%")</f>
        <v>0</v>
      </c>
      <c r="BE5">
        <f>COUNTIF($J:$J, "In Progress &lt;= 25%")</f>
        <v>0</v>
      </c>
      <c r="BF5">
        <f>COUNTIF($I:$I, "In Progress &gt; 25% and &lt;= 50%")</f>
        <v>0</v>
      </c>
      <c r="BG5">
        <f>COUNTIF($J:$J, "In Progress &gt; 25% and &lt;= 50%")</f>
        <v>0</v>
      </c>
      <c r="BH5">
        <f>COUNTIF($I:$I, "In Progress &gt; 50% and &lt;= 75%")</f>
        <v>0</v>
      </c>
      <c r="BI5">
        <f>COUNTIF($J:$J, "In Progress &gt; 50% and &lt;= 75%")</f>
        <v>0</v>
      </c>
      <c r="BJ5">
        <f>COUNTIF($I:$I, "Completed")</f>
        <v>0</v>
      </c>
      <c r="BK5">
        <f>COUNTIF($J:$J, "Completed")</f>
        <v>0</v>
      </c>
      <c r="BL5">
        <f>BB5+BD5+BF5+BH5+BJ5</f>
        <v>0</v>
      </c>
      <c r="BM5">
        <f>BC5+BE5+BG5+BI5+BK5</f>
        <v>0</v>
      </c>
      <c r="XFC5" t="s">
        <v>18</v>
      </c>
    </row>
    <row r="6" spans="1:65 16383:16384" x14ac:dyDescent="0.35">
      <c r="A6" s="2" t="s">
        <v>32</v>
      </c>
      <c r="B6" s="2" t="s">
        <v>33</v>
      </c>
      <c r="C6" s="3" t="s">
        <v>27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BA6" t="s">
        <v>7</v>
      </c>
      <c r="BB6">
        <f>COUNTIF($K:$K, "Selected")</f>
        <v>0</v>
      </c>
      <c r="BC6">
        <f>COUNTIF($L:$L, "Selected")</f>
        <v>0</v>
      </c>
      <c r="BD6">
        <f>COUNTIF($K:$K, "In Progress &lt;= 25%")</f>
        <v>0</v>
      </c>
      <c r="BE6">
        <f>COUNTIF($L:$L, "In Progress &lt;= 25%")</f>
        <v>0</v>
      </c>
      <c r="BF6">
        <f>COUNTIF($K:$K, "In Progress &gt; 25% and &lt;= 50%")</f>
        <v>0</v>
      </c>
      <c r="BG6">
        <f>COUNTIF($L:$L, "In Progress &gt; 25% and &lt;= 50%")</f>
        <v>0</v>
      </c>
      <c r="BH6">
        <f>COUNTIF($K:$K, "In Progress &gt; 50% and &lt;= 75%")</f>
        <v>0</v>
      </c>
      <c r="BI6">
        <f>COUNTIF($L:$L, "In Progress &gt; 50% and &lt;= 75%")</f>
        <v>0</v>
      </c>
      <c r="BJ6">
        <f>COUNTIF($K:$K, "Completed")</f>
        <v>1</v>
      </c>
      <c r="BK6">
        <f>COUNTIF($L:$L, "Completed")</f>
        <v>1</v>
      </c>
      <c r="BL6">
        <f>BB6+BD6+BF6+BH6+BJ6</f>
        <v>1</v>
      </c>
      <c r="BM6">
        <f>BC6+BE6+BG6+BI6+BK6</f>
        <v>1</v>
      </c>
      <c r="XFC6" t="s">
        <v>19</v>
      </c>
    </row>
    <row r="7" spans="1:65 16383:16384" x14ac:dyDescent="0.35">
      <c r="A7" s="2" t="s">
        <v>34</v>
      </c>
      <c r="B7" s="2" t="s">
        <v>35</v>
      </c>
      <c r="C7" s="3" t="s">
        <v>27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BA7" t="s">
        <v>8</v>
      </c>
      <c r="BB7">
        <f>COUNTIF($M:$M, "Selected")</f>
        <v>0</v>
      </c>
      <c r="BC7">
        <f>COUNTIF($N:$N, "Selected")</f>
        <v>0</v>
      </c>
      <c r="BD7">
        <f>COUNTIF($M:$M, "In Progress &lt;= 25%")</f>
        <v>0</v>
      </c>
      <c r="BE7">
        <f>COUNTIF($N:$N, "In Progress &lt;= 25%")</f>
        <v>0</v>
      </c>
      <c r="BF7">
        <f>COUNTIF($M:$M, "In Progress &gt; 25% and &lt;= 50%")</f>
        <v>0</v>
      </c>
      <c r="BG7">
        <f>COUNTIF($N:$N, "In Progress &gt; 25% and &lt;= 50%")</f>
        <v>0</v>
      </c>
      <c r="BH7">
        <f>COUNTIF($M:$M, "In Progress &gt; 50% and &lt;= 75%")</f>
        <v>0</v>
      </c>
      <c r="BI7">
        <f>COUNTIF($N:$N, "In Progress &gt; 50% and &lt;= 75%")</f>
        <v>0</v>
      </c>
      <c r="BJ7">
        <f>COUNTIF($M:$M, "Completed")</f>
        <v>0</v>
      </c>
      <c r="BK7">
        <f>COUNTIF($N:$N, "Completed")</f>
        <v>0</v>
      </c>
      <c r="BL7">
        <f>BB7+BD7+BF7+BH7+BJ7</f>
        <v>0</v>
      </c>
      <c r="BM7">
        <f>BC7+BE7+BG7+BI7+BK7</f>
        <v>0</v>
      </c>
    </row>
    <row r="8" spans="1:65 16383:16384" x14ac:dyDescent="0.35">
      <c r="A8" s="2" t="s">
        <v>36</v>
      </c>
      <c r="B8" s="2" t="s">
        <v>37</v>
      </c>
      <c r="C8" s="3" t="s">
        <v>27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BA8" t="s">
        <v>9</v>
      </c>
      <c r="BB8">
        <f>COUNTIF($O:$O, "Selected")</f>
        <v>0</v>
      </c>
      <c r="BC8">
        <f>COUNTIF($P:$P, "Selected")</f>
        <v>0</v>
      </c>
      <c r="BD8">
        <f>COUNTIF($O:$O, "In Progress &lt;= 25%")</f>
        <v>0</v>
      </c>
      <c r="BE8">
        <f>COUNTIF($P:$P, "In Progress &lt;= 25%")</f>
        <v>0</v>
      </c>
      <c r="BF8">
        <f>COUNTIF($O:$O, "In Progress &gt; 25% and &lt;= 50%")</f>
        <v>0</v>
      </c>
      <c r="BG8">
        <f>COUNTIF($P:$P, "In Progress &gt; 25% and &lt;= 50%")</f>
        <v>0</v>
      </c>
      <c r="BH8">
        <f>COUNTIF($O:$O, "In Progress &gt; 50% and &lt;= 75%")</f>
        <v>1</v>
      </c>
      <c r="BI8">
        <f>COUNTIF($P:$P, "In Progress &gt; 50% and &lt;= 75%")</f>
        <v>0</v>
      </c>
      <c r="BJ8">
        <f>COUNTIF($O:$O, "Completed")</f>
        <v>0</v>
      </c>
      <c r="BK8">
        <f>COUNTIF($P:$P, "Completed")</f>
        <v>1</v>
      </c>
      <c r="BL8">
        <f>BB8+BD8+BF8+BH8+BJ8</f>
        <v>1</v>
      </c>
      <c r="BM8">
        <f>BC8+BE8+BG8+BI8+BK8</f>
        <v>1</v>
      </c>
    </row>
    <row r="9" spans="1:65 16383:16384" x14ac:dyDescent="0.35">
      <c r="A9" s="2" t="s">
        <v>38</v>
      </c>
      <c r="B9" s="2" t="s">
        <v>39</v>
      </c>
      <c r="C9" s="3" t="s">
        <v>27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BA9" t="s">
        <v>10</v>
      </c>
      <c r="BB9">
        <f>COUNTIF($R:$R, "Selected")</f>
        <v>0</v>
      </c>
      <c r="BC9">
        <f>COUNTIF($S:$S, "Selected")</f>
        <v>0</v>
      </c>
      <c r="BD9">
        <f>COUNTIF($R:$R, "In Progress &lt;= 25%")</f>
        <v>0</v>
      </c>
      <c r="BE9">
        <f>COUNTIF($S:$S, "In Progress &lt;= 25%")</f>
        <v>0</v>
      </c>
      <c r="BF9">
        <f>COUNTIF($R:$R, "In Progress &gt; 25% and &lt;= 50%")</f>
        <v>0</v>
      </c>
      <c r="BG9">
        <f>COUNTIF($S:$S, "In Progress &gt; 25% and &lt;= 50%")</f>
        <v>0</v>
      </c>
      <c r="BH9">
        <f>COUNTIF($R:$R, "In Progress &gt; 50% and &lt;= 75%")</f>
        <v>0</v>
      </c>
      <c r="BI9">
        <f>COUNTIF($S:$S, "In Progress &gt; 50% and &lt;= 75%")</f>
        <v>0</v>
      </c>
      <c r="BJ9">
        <f>COUNTIF($R:$R, "Completed")</f>
        <v>0</v>
      </c>
      <c r="BK9">
        <f>COUNTIF($S:$S, "Completed")</f>
        <v>0</v>
      </c>
      <c r="BL9">
        <f>BB9+BD9+BF9+BH9+BJ9</f>
        <v>0</v>
      </c>
      <c r="BM9">
        <f>BC9+BE9+BG9+BI9+BK9</f>
        <v>0</v>
      </c>
    </row>
    <row r="10" spans="1:65 16383:16384" x14ac:dyDescent="0.35">
      <c r="A10" s="2" t="s">
        <v>40</v>
      </c>
      <c r="B10" s="2" t="s">
        <v>41</v>
      </c>
      <c r="C10" s="3" t="s">
        <v>27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 t="s">
        <v>15</v>
      </c>
      <c r="V10" s="3"/>
      <c r="W10" s="3"/>
      <c r="X10" s="3"/>
      <c r="BA10" t="s">
        <v>11</v>
      </c>
      <c r="BB10">
        <f>COUNTIF($S:$S, "Selected")</f>
        <v>0</v>
      </c>
      <c r="BC10">
        <f>COUNTIF($T:$T, "Selected")</f>
        <v>0</v>
      </c>
      <c r="BD10">
        <f>COUNTIF($S:$S, "In Progress &lt;= 25%")</f>
        <v>0</v>
      </c>
      <c r="BE10">
        <f>COUNTIF($T:$T, "In Progress &lt;= 25%")</f>
        <v>0</v>
      </c>
      <c r="BF10">
        <f>COUNTIF($S:$S, "In Progress &gt; 25% and &lt;= 50%")</f>
        <v>0</v>
      </c>
      <c r="BG10">
        <f>COUNTIF($T:$T, "In Progress &gt; 25% and &lt;= 50%")</f>
        <v>0</v>
      </c>
      <c r="BH10">
        <f>COUNTIF($S:$S, "In Progress &gt; 50% and &lt;= 75%")</f>
        <v>0</v>
      </c>
      <c r="BI10">
        <f>COUNTIF($T:$T, "In Progress &gt; 50% and &lt;= 75%")</f>
        <v>0</v>
      </c>
      <c r="BJ10">
        <f>COUNTIF($S:$S, "Completed")</f>
        <v>0</v>
      </c>
      <c r="BK10">
        <f>COUNTIF($T:$T, "Completed")</f>
        <v>0</v>
      </c>
      <c r="BL10">
        <f>BB10+BD10+BF10+BH10+BJ10</f>
        <v>0</v>
      </c>
      <c r="BM10">
        <f>BC10+BE10+BG10+BI10+BK10</f>
        <v>0</v>
      </c>
    </row>
    <row r="11" spans="1:65 16383:16384" x14ac:dyDescent="0.35">
      <c r="A11" s="2" t="s">
        <v>42</v>
      </c>
      <c r="B11" s="2" t="s">
        <v>43</v>
      </c>
      <c r="C11" s="3" t="s">
        <v>27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BA11" t="s">
        <v>12</v>
      </c>
      <c r="BB11">
        <f>COUNTIF($U:$U, "Selected")</f>
        <v>1</v>
      </c>
      <c r="BC11">
        <f>COUNTIF($V:$V, "Selected")</f>
        <v>0</v>
      </c>
      <c r="BD11">
        <f>COUNTIF($U:$U, "In Progress &lt;= 25%")</f>
        <v>0</v>
      </c>
      <c r="BE11">
        <f>COUNTIF($V:$V, "In Progress &lt;= 25%")</f>
        <v>0</v>
      </c>
      <c r="BF11">
        <f>COUNTIF($U:$U, "In Progress &gt; 25% and &lt;= 50%")</f>
        <v>0</v>
      </c>
      <c r="BG11">
        <f>COUNTIF($V:$V, "In Progress &gt; 25% and &lt;= 50%")</f>
        <v>0</v>
      </c>
      <c r="BH11">
        <f>COUNTIF($U:$U, "In Progress &gt; 50% and &lt;= 75%")</f>
        <v>0</v>
      </c>
      <c r="BI11">
        <f>COUNTIF($V:$V, "In Progress &gt; 50% and &lt;= 75%")</f>
        <v>0</v>
      </c>
      <c r="BJ11">
        <f>COUNTIF($U:$U, "Completed")</f>
        <v>0</v>
      </c>
      <c r="BK11">
        <f>COUNTIF($V:$V, "Completed")</f>
        <v>0</v>
      </c>
      <c r="BL11">
        <f>BB11+BD11+BF11+BH11+BJ11</f>
        <v>1</v>
      </c>
      <c r="BM11">
        <f>BC11+BE11+BG11+BI11+BK11</f>
        <v>0</v>
      </c>
    </row>
    <row r="12" spans="1:65 16383:16384" ht="31.5" x14ac:dyDescent="0.35">
      <c r="A12" s="2" t="s">
        <v>44</v>
      </c>
      <c r="B12" s="2" t="s">
        <v>45</v>
      </c>
      <c r="C12" s="3" t="s">
        <v>27</v>
      </c>
      <c r="D12" s="3"/>
      <c r="E12" s="3" t="s">
        <v>15</v>
      </c>
      <c r="F12" s="3" t="s">
        <v>15</v>
      </c>
      <c r="G12" s="3"/>
      <c r="H12" s="3"/>
      <c r="I12" s="3"/>
      <c r="J12" s="3"/>
      <c r="K12" s="3" t="s">
        <v>19</v>
      </c>
      <c r="L12" s="3" t="s">
        <v>19</v>
      </c>
      <c r="M12" s="3"/>
      <c r="N12" s="3"/>
      <c r="O12" s="3" t="s">
        <v>18</v>
      </c>
      <c r="P12" s="3" t="s">
        <v>19</v>
      </c>
      <c r="Q12" s="3"/>
      <c r="R12" s="3"/>
      <c r="S12" s="3"/>
      <c r="T12" s="3"/>
      <c r="U12" s="3"/>
      <c r="V12" s="3"/>
      <c r="W12" s="3" t="s">
        <v>15</v>
      </c>
      <c r="X12" s="3" t="s">
        <v>15</v>
      </c>
      <c r="BA12" t="s">
        <v>13</v>
      </c>
      <c r="BB12">
        <f>COUNTIF($W:$W, "Selected")</f>
        <v>1</v>
      </c>
      <c r="BC12">
        <f>COUNTIF($X:$X, "Selected")</f>
        <v>1</v>
      </c>
      <c r="BD12">
        <f>COUNTIF($W:$W, "In Progress &lt;= 25%")</f>
        <v>0</v>
      </c>
      <c r="BE12">
        <f>COUNTIF($X:$X, "In Progress &lt;= 25%")</f>
        <v>0</v>
      </c>
      <c r="BF12">
        <f>COUNTIF($W:$W, "In Progress &gt; 25% and &lt;= 50%")</f>
        <v>0</v>
      </c>
      <c r="BG12">
        <f>COUNTIF($X:$X, "In Progress &gt; 25% and &lt;= 50%")</f>
        <v>0</v>
      </c>
      <c r="BH12">
        <f>COUNTIF($W:$W, "In Progress &gt; 50% and &lt;= 75%")</f>
        <v>0</v>
      </c>
      <c r="BI12">
        <f>COUNTIF($X:$X, "In Progress &gt; 50% and &lt;= 75%")</f>
        <v>0</v>
      </c>
      <c r="BJ12">
        <f>COUNTIF($W:$W, "Completed")</f>
        <v>0</v>
      </c>
      <c r="BK12">
        <f>COUNTIF($X:$X, "Completed")</f>
        <v>0</v>
      </c>
      <c r="BL12">
        <f>BB12+BD12+BF12+BH12+BJ12</f>
        <v>1</v>
      </c>
      <c r="BM12">
        <f>BC12+BE12+BG12+BI12+BK12</f>
        <v>1</v>
      </c>
    </row>
    <row r="13" spans="1:65 16383:16384" x14ac:dyDescent="0.35">
      <c r="A13" s="2" t="s">
        <v>46</v>
      </c>
      <c r="B13" s="2" t="s">
        <v>47</v>
      </c>
      <c r="C13" s="3" t="s">
        <v>27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BA13" s="7" t="s">
        <v>20</v>
      </c>
      <c r="BB13">
        <f>SUM(BB3:BB12)</f>
        <v>3</v>
      </c>
      <c r="BD13">
        <f>SUM(BD3:BD12)</f>
        <v>0</v>
      </c>
      <c r="BF13">
        <f>SUM(BF3:BF12)</f>
        <v>0</v>
      </c>
      <c r="BH13">
        <f>SUM(BH3:BH12)</f>
        <v>1</v>
      </c>
      <c r="BJ13">
        <f>SUM(BJ3:BJ12)</f>
        <v>1</v>
      </c>
      <c r="BL13">
        <f>BB13+BD13+BF13+BH13+BJ13</f>
        <v>5</v>
      </c>
      <c r="BM13">
        <f>BC13+BE13+BG13+BI13+BK13</f>
        <v>0</v>
      </c>
    </row>
    <row r="14" spans="1:65 16383:16384" x14ac:dyDescent="0.35">
      <c r="A14" s="2" t="s">
        <v>48</v>
      </c>
      <c r="B14" s="2" t="s">
        <v>49</v>
      </c>
      <c r="C14" s="3" t="s">
        <v>27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65 16383:16384" x14ac:dyDescent="0.35">
      <c r="A15" s="2" t="s">
        <v>50</v>
      </c>
      <c r="B15" s="2" t="s">
        <v>51</v>
      </c>
      <c r="C15" s="3" t="s">
        <v>27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65 16383:16384" x14ac:dyDescent="0.35">
      <c r="A16" s="2" t="s">
        <v>52</v>
      </c>
      <c r="B16" s="2" t="s">
        <v>53</v>
      </c>
      <c r="C16" s="3" t="s">
        <v>27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35">
      <c r="A17" s="2" t="s">
        <v>54</v>
      </c>
      <c r="B17" s="2" t="s">
        <v>55</v>
      </c>
      <c r="C17" s="3" t="s">
        <v>27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35">
      <c r="A18" s="2" t="s">
        <v>56</v>
      </c>
      <c r="B18" s="2" t="s">
        <v>57</v>
      </c>
      <c r="C18" s="3" t="s">
        <v>27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35">
      <c r="A19" s="2" t="s">
        <v>58</v>
      </c>
      <c r="B19" s="2" t="s">
        <v>59</v>
      </c>
      <c r="C19" s="3" t="s">
        <v>27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35">
      <c r="A20" s="2" t="s">
        <v>60</v>
      </c>
      <c r="B20" s="2" t="s">
        <v>61</v>
      </c>
      <c r="C20" s="3" t="s">
        <v>27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35">
      <c r="A21" s="2" t="s">
        <v>62</v>
      </c>
      <c r="B21" s="2" t="s">
        <v>63</v>
      </c>
      <c r="C21" s="3" t="s">
        <v>27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35">
      <c r="A22" s="2" t="s">
        <v>64</v>
      </c>
      <c r="B22" s="2" t="s">
        <v>65</v>
      </c>
      <c r="C22" s="3" t="s">
        <v>66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1.5" x14ac:dyDescent="0.35">
      <c r="A23" s="2" t="s">
        <v>67</v>
      </c>
      <c r="B23" s="2" t="s">
        <v>68</v>
      </c>
      <c r="C23" s="3" t="s">
        <v>69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35">
      <c r="A24" s="2" t="s">
        <v>70</v>
      </c>
      <c r="B24" s="2" t="s">
        <v>71</v>
      </c>
      <c r="C24" s="3" t="s">
        <v>27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35">
      <c r="A25" s="2" t="s">
        <v>72</v>
      </c>
      <c r="B25" s="2" t="s">
        <v>73</v>
      </c>
      <c r="C25" s="3" t="s">
        <v>27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35">
      <c r="A26" s="2" t="s">
        <v>74</v>
      </c>
      <c r="B26" s="2" t="s">
        <v>75</v>
      </c>
      <c r="C26" s="3" t="s">
        <v>27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35">
      <c r="A27" s="2" t="s">
        <v>76</v>
      </c>
      <c r="B27" s="2" t="s">
        <v>77</v>
      </c>
      <c r="C27" s="3" t="s">
        <v>66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35">
      <c r="A28" s="2" t="s">
        <v>78</v>
      </c>
      <c r="B28" s="2" t="s">
        <v>79</v>
      </c>
      <c r="C28" s="3" t="s">
        <v>27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35">
      <c r="A29" s="2" t="s">
        <v>80</v>
      </c>
      <c r="B29" s="2" t="s">
        <v>81</v>
      </c>
      <c r="C29" s="3" t="s">
        <v>27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35">
      <c r="A30" s="2" t="s">
        <v>82</v>
      </c>
      <c r="B30" s="2" t="s">
        <v>83</v>
      </c>
      <c r="C30" s="3" t="s">
        <v>27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35">
      <c r="A31" s="2" t="s">
        <v>84</v>
      </c>
      <c r="B31" s="2" t="s">
        <v>85</v>
      </c>
      <c r="C31" s="3" t="s">
        <v>27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35">
      <c r="A32" s="2" t="s">
        <v>86</v>
      </c>
      <c r="B32" s="2" t="s">
        <v>87</v>
      </c>
      <c r="C32" s="3" t="s">
        <v>27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35">
      <c r="A33" s="2" t="s">
        <v>88</v>
      </c>
      <c r="B33" s="2" t="s">
        <v>89</v>
      </c>
      <c r="C33" s="3" t="s">
        <v>27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35">
      <c r="A34" s="2" t="s">
        <v>90</v>
      </c>
      <c r="B34" s="2" t="s">
        <v>91</v>
      </c>
      <c r="C34" s="3" t="s">
        <v>27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35">
      <c r="A35" s="2" t="s">
        <v>92</v>
      </c>
      <c r="B35" s="2" t="s">
        <v>93</v>
      </c>
      <c r="C35" s="3" t="s">
        <v>27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35">
      <c r="A36" s="2" t="s">
        <v>94</v>
      </c>
      <c r="B36" s="2" t="s">
        <v>95</v>
      </c>
      <c r="C36" s="3" t="s">
        <v>27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35">
      <c r="A37" s="2" t="s">
        <v>96</v>
      </c>
      <c r="B37" s="2" t="s">
        <v>97</v>
      </c>
      <c r="C37" s="3" t="s">
        <v>27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35">
      <c r="A38" s="2" t="s">
        <v>98</v>
      </c>
      <c r="B38" s="2" t="s">
        <v>99</v>
      </c>
      <c r="C38" s="3" t="s">
        <v>27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35">
      <c r="A39" s="2" t="s">
        <v>100</v>
      </c>
      <c r="B39" s="2" t="s">
        <v>101</v>
      </c>
      <c r="C39" s="3" t="s">
        <v>27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35">
      <c r="A40" s="2" t="s">
        <v>102</v>
      </c>
      <c r="B40" s="2" t="s">
        <v>103</v>
      </c>
      <c r="C40" s="3" t="s">
        <v>27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35">
      <c r="A41" s="2" t="s">
        <v>104</v>
      </c>
      <c r="B41" s="2" t="s">
        <v>105</v>
      </c>
      <c r="C41" s="3" t="s">
        <v>27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x14ac:dyDescent="0.35">
      <c r="A42" s="2" t="s">
        <v>106</v>
      </c>
      <c r="B42" s="2" t="s">
        <v>107</v>
      </c>
      <c r="C42" s="3" t="s">
        <v>27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</sheetData>
  <mergeCells count="16">
    <mergeCell ref="BL1:BM1"/>
    <mergeCell ref="M1:N1"/>
    <mergeCell ref="I1:J1"/>
    <mergeCell ref="BD1:BE1"/>
    <mergeCell ref="U1:V1"/>
    <mergeCell ref="K1:L1"/>
    <mergeCell ref="O1:P1"/>
    <mergeCell ref="BJ1:BK1"/>
    <mergeCell ref="BH1:BI1"/>
    <mergeCell ref="BF1:BG1"/>
    <mergeCell ref="Q1:R1"/>
    <mergeCell ref="G1:H1"/>
    <mergeCell ref="E1:F1"/>
    <mergeCell ref="BB1:BC1"/>
    <mergeCell ref="S1:T1"/>
    <mergeCell ref="W1:X1"/>
  </mergeCells>
  <dataValidations count="1">
    <dataValidation type="list" allowBlank="1" showInputMessage="1" showErrorMessage="1" sqref="E3:X29" xr:uid="{00000000-0002-0000-0000-000000000000}">
      <formula1>$XFC$2:$XFC$6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4D09F-EFA8-4A89-B1DF-D2104E25AB0C}">
  <sheetPr>
    <tabColor rgb="FFFF0000"/>
  </sheetPr>
  <dimension ref="A1:A17"/>
  <sheetViews>
    <sheetView showGridLines="0" workbookViewId="0"/>
  </sheetViews>
  <sheetFormatPr defaultRowHeight="14.5" x14ac:dyDescent="0.35"/>
  <sheetData>
    <row r="1" spans="1:1" ht="16" x14ac:dyDescent="0.35">
      <c r="A1" s="13" t="s">
        <v>108</v>
      </c>
    </row>
    <row r="2" spans="1:1" ht="16" x14ac:dyDescent="0.35">
      <c r="A2" s="13"/>
    </row>
    <row r="3" spans="1:1" ht="16" x14ac:dyDescent="0.35">
      <c r="A3" s="13" t="s">
        <v>109</v>
      </c>
    </row>
    <row r="4" spans="1:1" ht="16" x14ac:dyDescent="0.35">
      <c r="A4" s="13" t="s">
        <v>110</v>
      </c>
    </row>
    <row r="5" spans="1:1" ht="16" x14ac:dyDescent="0.35">
      <c r="A5" s="13" t="s">
        <v>111</v>
      </c>
    </row>
    <row r="6" spans="1:1" ht="16" x14ac:dyDescent="0.35">
      <c r="A6" s="13" t="s">
        <v>112</v>
      </c>
    </row>
    <row r="7" spans="1:1" x14ac:dyDescent="0.35">
      <c r="A7" s="4" t="s">
        <v>113</v>
      </c>
    </row>
    <row r="8" spans="1:1" ht="16" x14ac:dyDescent="0.35">
      <c r="A8" s="13" t="s">
        <v>114</v>
      </c>
    </row>
    <row r="9" spans="1:1" ht="16" x14ac:dyDescent="0.35">
      <c r="A9" s="13" t="s">
        <v>115</v>
      </c>
    </row>
    <row r="10" spans="1:1" ht="16" x14ac:dyDescent="0.35">
      <c r="A10" s="13" t="s">
        <v>116</v>
      </c>
    </row>
    <row r="11" spans="1:1" ht="16" x14ac:dyDescent="0.35">
      <c r="A11" s="13" t="s">
        <v>117</v>
      </c>
    </row>
    <row r="12" spans="1:1" ht="16" x14ac:dyDescent="0.35">
      <c r="A12" s="13" t="s">
        <v>118</v>
      </c>
    </row>
    <row r="13" spans="1:1" ht="16" x14ac:dyDescent="0.35">
      <c r="A13" s="13"/>
    </row>
    <row r="14" spans="1:1" ht="16" x14ac:dyDescent="0.35">
      <c r="A14" s="13" t="s">
        <v>119</v>
      </c>
    </row>
    <row r="15" spans="1:1" ht="16" x14ac:dyDescent="0.35">
      <c r="A15" s="13" t="s">
        <v>120</v>
      </c>
    </row>
    <row r="17" spans="1:1" ht="16" x14ac:dyDescent="0.35">
      <c r="A17" s="13" t="s">
        <v>121</v>
      </c>
    </row>
  </sheetData>
  <hyperlinks>
    <hyperlink ref="A7" r:id="rId1" display="http://www.pluralsight.com/" xr:uid="{E0321DAE-3FF1-4732-8B67-765412A32AC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9.9978637043366805E-2"/>
  </sheetPr>
  <dimension ref="A1:A5"/>
  <sheetViews>
    <sheetView showGridLines="0" workbookViewId="0">
      <selection activeCell="A2" sqref="A2"/>
    </sheetView>
  </sheetViews>
  <sheetFormatPr defaultRowHeight="14.5" x14ac:dyDescent="0.35"/>
  <sheetData>
    <row r="1" spans="1:1" x14ac:dyDescent="0.35">
      <c r="A1" s="4" t="s">
        <v>122</v>
      </c>
    </row>
    <row r="2" spans="1:1" x14ac:dyDescent="0.35">
      <c r="A2" s="4" t="s">
        <v>123</v>
      </c>
    </row>
    <row r="3" spans="1:1" x14ac:dyDescent="0.35">
      <c r="A3" s="4" t="s">
        <v>124</v>
      </c>
    </row>
    <row r="4" spans="1:1" x14ac:dyDescent="0.35">
      <c r="A4" s="4" t="s">
        <v>125</v>
      </c>
    </row>
    <row r="5" spans="1:1" x14ac:dyDescent="0.35">
      <c r="A5" s="4" t="s">
        <v>126</v>
      </c>
    </row>
  </sheetData>
  <hyperlinks>
    <hyperlink ref="A1" r:id="rId1" display="https://www.udacity.com/learning-plan/tq-at-accenture/step/a6d48e7d-839c-4a66-ad91-349efc061cc6" xr:uid="{58830837-B8A0-42FF-B714-0AE8AC8905CA}"/>
    <hyperlink ref="A2" r:id="rId2" display="https://maileranalytics.accenture.com/Log/Log?link=%5bhttps%3a%2f%2fwd103.myworkday.com%2faccenture%2flearning%2fprogram%2f4510d076039210016cc0344f0eeb0000%5d&amp;tranId=100283930&amp;Subject=&amp;userPk=%23_Z9j7nMz52B5l1sdtzVOrIQ%3d%3d&amp;email=GeX4s%2b%2bllCGFUjpLh5bAo6W3hWxjmjYUJcFD4waN4%2fA%3d" xr:uid="{2F33FE86-23A8-4AB3-B243-1A9B2B5DA064}"/>
    <hyperlink ref="A3" r:id="rId3" display="https://maileranalytics.accenture.com/Log/Log?link=%5bhttps%3a%2f%2fwd103.myworkday.com%2faccenture%2flearning%2fprogram%2f9a74c413ff121001288f4f5ca96e0000%5d&amp;tranId=100283930&amp;Subject=&amp;userPk=%23_Z9j7nMz52B5l1sdtzVOrIQ%3d%3d&amp;email=GeX4s%2b%2bllCGFUjpLh5bAo6W3hWxjmjYUJcFD4waN4%2fA%3d" xr:uid="{94A147B0-0260-49A5-94B5-DE33D96287DC}"/>
    <hyperlink ref="A4" r:id="rId4" display="https://maileranalytics.accenture.com/Log/Log?link=%5bhttps%3a%2f%2fwd103.myworkday.com%2faccenture%2flearning%2fcourse%2f329c5e644d0c1000a016e10cddb00000%5d&amp;tranId=100283930&amp;Subject=&amp;userPk=%23_Z9j7nMz52B5l1sdtzVOrIQ%3d%3d&amp;email=GeX4s%2b%2bllCGFUjpLh5bAo6W3hWxjmjYUJcFD4waN4%2fA%3d" xr:uid="{515FF096-8EDB-45E7-84A9-93FDC9A9A641}"/>
    <hyperlink ref="A5" r:id="rId5" display="https://maileranalytics.accenture.com/Log/Log?link=%5bhttps%3a%2f%2fwd103.myworkday.com%2faccenture%2flearning%2fprogram%2f1fe39d5dd5db1000e3b5953839700000%5d&amp;tranId=100283930&amp;Subject=&amp;userPk=%23_Z9j7nMz52B5l1sdtzVOrIQ%3d%3d&amp;email=GeX4s%2b%2bllCGFUjpLh5bAo6W3hWxjmjYUJcFD4waN4%2fA%3d" xr:uid="{932420D8-65E4-4152-9B12-8CCF05D4BDE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2" tint="-9.9978637043366805E-2"/>
  </sheetPr>
  <dimension ref="A1:A14"/>
  <sheetViews>
    <sheetView showGridLines="0" workbookViewId="0">
      <selection activeCell="A4" sqref="A4"/>
    </sheetView>
  </sheetViews>
  <sheetFormatPr defaultRowHeight="14.5" x14ac:dyDescent="0.35"/>
  <cols>
    <col min="1" max="1" width="123.1796875" bestFit="1" customWidth="1"/>
  </cols>
  <sheetData>
    <row r="1" spans="1:1" x14ac:dyDescent="0.35">
      <c r="A1" t="s">
        <v>127</v>
      </c>
    </row>
    <row r="2" spans="1:1" x14ac:dyDescent="0.35">
      <c r="A2" s="4" t="s">
        <v>128</v>
      </c>
    </row>
    <row r="3" spans="1:1" x14ac:dyDescent="0.35">
      <c r="A3" t="s">
        <v>129</v>
      </c>
    </row>
    <row r="5" spans="1:1" x14ac:dyDescent="0.35">
      <c r="A5" t="s">
        <v>130</v>
      </c>
    </row>
    <row r="6" spans="1:1" x14ac:dyDescent="0.35">
      <c r="A6" t="s">
        <v>131</v>
      </c>
    </row>
    <row r="7" spans="1:1" x14ac:dyDescent="0.35">
      <c r="A7" t="s">
        <v>132</v>
      </c>
    </row>
    <row r="8" spans="1:1" x14ac:dyDescent="0.35">
      <c r="A8" t="s">
        <v>133</v>
      </c>
    </row>
    <row r="9" spans="1:1" x14ac:dyDescent="0.35">
      <c r="A9" t="s">
        <v>134</v>
      </c>
    </row>
    <row r="10" spans="1:1" x14ac:dyDescent="0.35">
      <c r="A10" t="s">
        <v>135</v>
      </c>
    </row>
    <row r="11" spans="1:1" x14ac:dyDescent="0.35">
      <c r="A11" t="s">
        <v>136</v>
      </c>
    </row>
    <row r="13" spans="1:1" x14ac:dyDescent="0.35">
      <c r="A13" t="s">
        <v>137</v>
      </c>
    </row>
    <row r="14" spans="1:1" x14ac:dyDescent="0.35">
      <c r="A14" t="s">
        <v>138</v>
      </c>
    </row>
  </sheetData>
  <hyperlinks>
    <hyperlink ref="A2" r:id="rId1" display="https://app.pluralsight.com/explore/certifications" xr:uid="{00000000-0004-0000-02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11DD8-A557-46F5-85D3-1AB833B2FCA4}">
  <sheetPr>
    <tabColor theme="2" tint="-9.9978637043366805E-2"/>
  </sheetPr>
  <dimension ref="C7:C8"/>
  <sheetViews>
    <sheetView showGridLines="0" tabSelected="1" topLeftCell="A4" workbookViewId="0">
      <selection activeCell="C9" sqref="C9"/>
    </sheetView>
  </sheetViews>
  <sheetFormatPr defaultRowHeight="14.5" x14ac:dyDescent="0.35"/>
  <sheetData>
    <row r="7" spans="3:3" x14ac:dyDescent="0.35">
      <c r="C7" t="s">
        <v>611</v>
      </c>
    </row>
    <row r="8" spans="3:3" x14ac:dyDescent="0.35">
      <c r="C8" t="s">
        <v>612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2049" r:id="rId4">
          <objectPr defaultSize="0" r:id="rId5">
            <anchor moveWithCells="1">
              <from>
                <xdr:col>2</xdr:col>
                <xdr:colOff>0</xdr:colOff>
                <xdr:row>6</xdr:row>
                <xdr:rowOff>0</xdr:rowOff>
              </from>
              <to>
                <xdr:col>4</xdr:col>
                <xdr:colOff>158750</xdr:colOff>
                <xdr:row>8</xdr:row>
                <xdr:rowOff>158750</xdr:rowOff>
              </to>
            </anchor>
          </objectPr>
        </oleObject>
      </mc:Choice>
      <mc:Fallback>
        <oleObject progId="Packager Shell Object" dvAspect="DVASPECT_ICON" shapeId="2049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4" tint="0.79998168889431442"/>
  </sheetPr>
  <dimension ref="A1:G23"/>
  <sheetViews>
    <sheetView showGridLines="0" workbookViewId="0">
      <selection activeCell="C2" sqref="C2"/>
    </sheetView>
  </sheetViews>
  <sheetFormatPr defaultRowHeight="14.5" x14ac:dyDescent="0.35"/>
  <cols>
    <col min="1" max="1" width="29.81640625" bestFit="1" customWidth="1"/>
    <col min="2" max="2" width="15.1796875" customWidth="1"/>
    <col min="3" max="3" width="29.81640625" bestFit="1" customWidth="1"/>
    <col min="4" max="4" width="14.54296875" customWidth="1"/>
    <col min="5" max="5" width="33.7265625" bestFit="1" customWidth="1"/>
    <col min="7" max="7" width="11.81640625" bestFit="1" customWidth="1"/>
  </cols>
  <sheetData>
    <row r="1" spans="1:7" x14ac:dyDescent="0.35">
      <c r="A1" t="s">
        <v>139</v>
      </c>
      <c r="C1" t="s">
        <v>140</v>
      </c>
      <c r="E1" t="s">
        <v>141</v>
      </c>
      <c r="G1" t="s">
        <v>142</v>
      </c>
    </row>
    <row r="3" spans="1:7" x14ac:dyDescent="0.35">
      <c r="A3" s="4" t="str">
        <f>HYPERLINK("https://www.pluralsight.com/courses/github-foundations-git-github", "GitHub Foundations: Git and GitHub")</f>
        <v>GitHub Foundations: Git and GitHub</v>
      </c>
      <c r="B3" s="4"/>
      <c r="C3" s="4" t="s">
        <v>143</v>
      </c>
      <c r="D3" s="4"/>
      <c r="E3" s="4" t="s">
        <v>144</v>
      </c>
      <c r="G3" s="4" t="s">
        <v>145</v>
      </c>
    </row>
    <row r="4" spans="1:7" x14ac:dyDescent="0.35">
      <c r="A4" s="4" t="str">
        <f>HYPERLINK("https://www.pluralsight.com/courses/fundamentals-git", "Git Fundamentals (Aaron Stewart)")</f>
        <v>Git Fundamentals (Aaron Stewart)</v>
      </c>
      <c r="B4" s="4"/>
      <c r="C4" s="4" t="s">
        <v>146</v>
      </c>
      <c r="E4" s="4" t="s">
        <v>147</v>
      </c>
      <c r="G4" s="4" t="s">
        <v>148</v>
      </c>
    </row>
    <row r="5" spans="1:7" x14ac:dyDescent="0.35">
      <c r="A5" s="4" t="str">
        <f>HYPERLINK("https://www.pluralsight.com/courses/how-git-works", "How Git Works")</f>
        <v>How Git Works</v>
      </c>
      <c r="B5" s="4"/>
      <c r="C5" s="4" t="s">
        <v>149</v>
      </c>
      <c r="E5" s="4" t="s">
        <v>150</v>
      </c>
      <c r="G5" s="4" t="s">
        <v>151</v>
      </c>
    </row>
    <row r="6" spans="1:7" x14ac:dyDescent="0.35">
      <c r="A6" s="4" t="str">
        <f>HYPERLINK("https://www.pluralsight.com/courses/git-fundamentals", "Git Fundamentals (James Kovacs)")</f>
        <v>Git Fundamentals (James Kovacs)</v>
      </c>
      <c r="B6" s="4"/>
      <c r="C6" s="4" t="s">
        <v>152</v>
      </c>
      <c r="E6" s="4" t="s">
        <v>153</v>
      </c>
    </row>
    <row r="7" spans="1:7" x14ac:dyDescent="0.35">
      <c r="A7" s="4" t="s">
        <v>154</v>
      </c>
      <c r="B7" s="4"/>
      <c r="C7" s="4" t="s">
        <v>155</v>
      </c>
      <c r="E7" s="4" t="s">
        <v>156</v>
      </c>
      <c r="G7" t="s">
        <v>157</v>
      </c>
    </row>
    <row r="8" spans="1:7" x14ac:dyDescent="0.35">
      <c r="A8" s="4" t="str">
        <f>HYPERLINK("https://www.pluralsight.com/courses/master-git", "Mastering Git (2024)")</f>
        <v>Mastering Git (2024)</v>
      </c>
      <c r="B8" s="4"/>
      <c r="C8" s="4" t="s">
        <v>158</v>
      </c>
      <c r="E8" s="4" t="s">
        <v>159</v>
      </c>
    </row>
    <row r="9" spans="1:7" x14ac:dyDescent="0.35">
      <c r="A9" s="4" t="str">
        <f>HYPERLINK("https://www.pluralsight.com/courses/mastering-git", "Mastering Git (2020)")</f>
        <v>Mastering Git (2020)</v>
      </c>
      <c r="B9" s="4"/>
      <c r="C9" s="4" t="s">
        <v>160</v>
      </c>
      <c r="E9" s="4" t="s">
        <v>161</v>
      </c>
      <c r="G9" s="4" t="s">
        <v>162</v>
      </c>
    </row>
    <row r="10" spans="1:7" x14ac:dyDescent="0.35">
      <c r="A10" s="4" t="s">
        <v>163</v>
      </c>
      <c r="C10" s="4" t="s">
        <v>164</v>
      </c>
      <c r="E10" s="4" t="s">
        <v>165</v>
      </c>
      <c r="G10" s="4" t="s">
        <v>166</v>
      </c>
    </row>
    <row r="11" spans="1:7" x14ac:dyDescent="0.35">
      <c r="A11" s="4" t="s">
        <v>167</v>
      </c>
      <c r="C11" s="4" t="s">
        <v>168</v>
      </c>
      <c r="E11" s="4" t="s">
        <v>169</v>
      </c>
      <c r="G11" s="4" t="s">
        <v>170</v>
      </c>
    </row>
    <row r="12" spans="1:7" x14ac:dyDescent="0.35">
      <c r="C12" s="4" t="s">
        <v>171</v>
      </c>
      <c r="E12" s="4" t="s">
        <v>172</v>
      </c>
      <c r="G12" s="4" t="s">
        <v>173</v>
      </c>
    </row>
    <row r="13" spans="1:7" x14ac:dyDescent="0.35">
      <c r="C13" s="4" t="s">
        <v>174</v>
      </c>
      <c r="E13" s="6" t="s">
        <v>175</v>
      </c>
      <c r="G13" s="4" t="s">
        <v>176</v>
      </c>
    </row>
    <row r="14" spans="1:7" x14ac:dyDescent="0.35">
      <c r="C14" s="4" t="s">
        <v>177</v>
      </c>
      <c r="E14" s="4" t="s">
        <v>178</v>
      </c>
    </row>
    <row r="15" spans="1:7" x14ac:dyDescent="0.35">
      <c r="E15" s="4" t="s">
        <v>179</v>
      </c>
    </row>
    <row r="16" spans="1:7" x14ac:dyDescent="0.35">
      <c r="E16" s="4" t="s">
        <v>180</v>
      </c>
    </row>
    <row r="17" spans="5:5" x14ac:dyDescent="0.35">
      <c r="E17" s="4" t="s">
        <v>181</v>
      </c>
    </row>
    <row r="18" spans="5:5" x14ac:dyDescent="0.35">
      <c r="E18" s="4" t="s">
        <v>182</v>
      </c>
    </row>
    <row r="19" spans="5:5" x14ac:dyDescent="0.35">
      <c r="E19" s="4" t="s">
        <v>183</v>
      </c>
    </row>
    <row r="20" spans="5:5" x14ac:dyDescent="0.35">
      <c r="E20" s="4" t="s">
        <v>184</v>
      </c>
    </row>
    <row r="21" spans="5:5" x14ac:dyDescent="0.35">
      <c r="E21" s="4" t="s">
        <v>185</v>
      </c>
    </row>
    <row r="22" spans="5:5" x14ac:dyDescent="0.35">
      <c r="E22" s="4" t="s">
        <v>186</v>
      </c>
    </row>
    <row r="23" spans="5:5" x14ac:dyDescent="0.35">
      <c r="E23" s="4" t="s">
        <v>187</v>
      </c>
    </row>
  </sheetData>
  <hyperlinks>
    <hyperlink ref="E3" r:id="rId1" xr:uid="{00000000-0004-0000-0300-000000000000}"/>
    <hyperlink ref="E4" r:id="rId2" xr:uid="{00000000-0004-0000-0300-000001000000}"/>
    <hyperlink ref="E5" r:id="rId3" xr:uid="{00000000-0004-0000-0300-000002000000}"/>
    <hyperlink ref="E6" r:id="rId4" xr:uid="{00000000-0004-0000-0300-000003000000}"/>
    <hyperlink ref="E7" r:id="rId5" xr:uid="{00000000-0004-0000-0300-000004000000}"/>
    <hyperlink ref="E8" r:id="rId6" xr:uid="{00000000-0004-0000-0300-000005000000}"/>
    <hyperlink ref="E9" r:id="rId7" xr:uid="{00000000-0004-0000-0300-000006000000}"/>
    <hyperlink ref="E10" r:id="rId8" xr:uid="{00000000-0004-0000-0300-000007000000}"/>
    <hyperlink ref="E11" r:id="rId9" xr:uid="{00000000-0004-0000-0300-000008000000}"/>
    <hyperlink ref="E12" r:id="rId10" xr:uid="{00000000-0004-0000-0300-000009000000}"/>
    <hyperlink ref="E13" r:id="rId11" xr:uid="{00000000-0004-0000-0300-00000A000000}"/>
    <hyperlink ref="E14" r:id="rId12" xr:uid="{00000000-0004-0000-0300-00000B000000}"/>
    <hyperlink ref="E15" r:id="rId13" xr:uid="{00000000-0004-0000-0300-00000C000000}"/>
    <hyperlink ref="E16" r:id="rId14" xr:uid="{00000000-0004-0000-0300-00000D000000}"/>
    <hyperlink ref="E17" r:id="rId15" xr:uid="{00000000-0004-0000-0300-00000E000000}"/>
    <hyperlink ref="E18" r:id="rId16" xr:uid="{00000000-0004-0000-0300-00000F000000}"/>
    <hyperlink ref="E19" r:id="rId17" xr:uid="{00000000-0004-0000-0300-000010000000}"/>
    <hyperlink ref="E20" r:id="rId18" xr:uid="{00000000-0004-0000-0300-000011000000}"/>
    <hyperlink ref="E21" r:id="rId19" xr:uid="{00000000-0004-0000-0300-000012000000}"/>
    <hyperlink ref="E22" r:id="rId20" xr:uid="{00000000-0004-0000-0300-000013000000}"/>
    <hyperlink ref="E23" r:id="rId21" xr:uid="{00000000-0004-0000-0300-000014000000}"/>
    <hyperlink ref="G3" r:id="rId22" xr:uid="{AF966E1B-A6D1-4545-B583-F6D714F030CA}"/>
    <hyperlink ref="G4" r:id="rId23" xr:uid="{B9A9AB8C-19B5-4B49-B3FB-E27F906F1C7F}"/>
    <hyperlink ref="G5" r:id="rId24" xr:uid="{6E91F821-9AF2-4435-9810-2675C21784FE}"/>
    <hyperlink ref="C3" r:id="rId25" xr:uid="{5A63FC09-E29B-4049-B253-5F53B8E5B5C7}"/>
    <hyperlink ref="C4" r:id="rId26" xr:uid="{7A875A75-32B8-400A-9A76-354208883D3E}"/>
    <hyperlink ref="C5" r:id="rId27" xr:uid="{EBC67F26-132E-467A-B160-0A41EF557A9B}"/>
    <hyperlink ref="A10" r:id="rId28" xr:uid="{F8CEF435-3645-40E3-8E34-9DDFD2F6F676}"/>
    <hyperlink ref="A11" r:id="rId29" xr:uid="{C6857D06-6A76-4F46-A1AC-B5A22CE51A31}"/>
    <hyperlink ref="C6" r:id="rId30" display="https://app.pluralsight.com/hands-on/labs/966c5b8d-50ed-44a2-9327-aea5e9d911f4?originUrl=https%3A%2F%2Fapp.pluralsight.com%2Fsearch%2F" xr:uid="{F1F780D3-EFC4-4830-9108-7972449AE89F}"/>
    <hyperlink ref="C7" r:id="rId31" display="https://app.pluralsight.com/hands-on/labs/13c54ab9-9d70-4ce7-aed2-224add7d66d1?originUrl=https%3A%2F%2Fapp.pluralsight.com%2Fsearch%2F" xr:uid="{557F763B-29D4-4EDE-BC86-12C3D9BE5393}"/>
    <hyperlink ref="C8" r:id="rId32" display="https://app.pluralsight.com/hands-on/labs/8457abff-2021-4f59-bc46-952619fbf06f?originUrl=https%3A%2F%2Fapp.pluralsight.com%2Fsearch%2F" xr:uid="{2D7317E1-8C3D-4F70-989A-980262EFFDC2}"/>
    <hyperlink ref="C9" r:id="rId33" display="https://app.pluralsight.com/hands-on/labs/7a9d5522-cc11-417b-9079-b9bf65b982e8?originUrl=https%3A%2F%2Fapp.pluralsight.com%2Fsearch%2F" xr:uid="{5B10BC8D-05EE-494A-9E3F-71ABDBAF0592}"/>
    <hyperlink ref="C10" r:id="rId34" display="https://app.pluralsight.com/hands-on/labs/04f61afe-b921-47c1-ae5d-9342d9c3dde5?originUrl=https%3A%2F%2Fapp.pluralsight.com%2Fsearch%2F" xr:uid="{3F1B2DEB-E061-464A-BE7D-8B970A2A0428}"/>
    <hyperlink ref="C11" r:id="rId35" display="https://app.pluralsight.com/hands-on/labs/7f7a2325-4dcb-4a5d-941f-2dd203107777?originUrl=https%3A%2F%2Fapp.pluralsight.com%2Fsearch%2F" xr:uid="{E8429FD8-9F2A-4951-9EE1-CEE9B87625BE}"/>
    <hyperlink ref="C12" r:id="rId36" display="https://app.pluralsight.com/hands-on/labs/348c67da-57df-48b8-81c7-3f5a1a80ac3a?originUrl=https%3A%2F%2Fapp.pluralsight.com%2Fsearch%2F" xr:uid="{99564200-9DA9-4777-BF65-F428B608E3C0}"/>
    <hyperlink ref="C13" r:id="rId37" display="https://app.pluralsight.com/hands-on/labs/ee48386b-ce12-4804-9b20-27af29b12dab?originUrl=https%3A%2F%2Fapp.pluralsight.com%2Fsearch%2F" xr:uid="{18C65850-A7FA-4488-B23F-716FD35D72F1}"/>
    <hyperlink ref="C14" r:id="rId38" display="https://app.pluralsight.com/hands-on/labs/e4ef85d1-caac-4ae3-b146-96d9b455bc73?originUrl=https%3A%2F%2Fapp.pluralsight.com%2Fsearch%2F" xr:uid="{0689374F-2F26-4A97-8CFE-2588A9D5C1C4}"/>
    <hyperlink ref="A7" r:id="rId39" xr:uid="{C31A53C0-CBD7-45C3-92BB-8A50BA5449E8}"/>
    <hyperlink ref="G9" r:id="rId40" xr:uid="{163D840D-A600-4CAB-A346-351D69B940DE}"/>
    <hyperlink ref="G12" r:id="rId41" xr:uid="{26A82E32-DB20-4012-A80E-B352E560C80F}"/>
    <hyperlink ref="G13" r:id="rId42" xr:uid="{401C40A0-7A4F-4E75-A40D-E379DBAB02D8}"/>
    <hyperlink ref="G10" r:id="rId43" xr:uid="{2E0605AF-BF7A-42CE-989F-9692344D8E10}"/>
    <hyperlink ref="G11" r:id="rId44" xr:uid="{A5743240-CDC5-478F-897C-DF32AFA39AF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4" tint="0.79998168889431442"/>
  </sheetPr>
  <dimension ref="A1:G15"/>
  <sheetViews>
    <sheetView showGridLines="0" workbookViewId="0">
      <selection activeCell="A14" sqref="A14"/>
    </sheetView>
  </sheetViews>
  <sheetFormatPr defaultRowHeight="14.5" x14ac:dyDescent="0.35"/>
  <cols>
    <col min="1" max="1" width="50" bestFit="1" customWidth="1"/>
    <col min="3" max="3" width="22.26953125" bestFit="1" customWidth="1"/>
    <col min="5" max="5" width="34" bestFit="1" customWidth="1"/>
  </cols>
  <sheetData>
    <row r="1" spans="1:7" x14ac:dyDescent="0.35">
      <c r="A1" t="s">
        <v>139</v>
      </c>
      <c r="C1" t="s">
        <v>140</v>
      </c>
      <c r="E1" t="s">
        <v>141</v>
      </c>
      <c r="G1" t="s">
        <v>142</v>
      </c>
    </row>
    <row r="3" spans="1:7" x14ac:dyDescent="0.35">
      <c r="A3" s="4" t="str">
        <f>HYPERLINK("https://www.pluralsight.com/courses/dbt-up-running", "Up and Running with dbt")</f>
        <v>Up and Running with dbt</v>
      </c>
      <c r="C3" s="4" t="s">
        <v>188</v>
      </c>
      <c r="E3" s="4" t="s">
        <v>189</v>
      </c>
      <c r="G3" s="4" t="s">
        <v>190</v>
      </c>
    </row>
    <row r="4" spans="1:7" x14ac:dyDescent="0.35">
      <c r="A4" s="4" t="str">
        <f>HYPERLINK("https://www.pluralsight.com/paths/transform-model-and-manage-data-with-dbt-data-build-tool", "Transform, Model, and Manage Data with dbt (Learning Path)")</f>
        <v>Transform, Model, and Manage Data with dbt (Learning Path)</v>
      </c>
      <c r="E4" s="4" t="s">
        <v>191</v>
      </c>
      <c r="G4" s="4" t="s">
        <v>192</v>
      </c>
    </row>
    <row r="5" spans="1:7" x14ac:dyDescent="0.35">
      <c r="A5" s="4" t="str">
        <f>HYPERLINK("https://www.pluralsight.com/paths/transform-model-and-manage-data-with-dbt-data-build-tool", "Version Control, CI/CD, and Deployment in dbt")</f>
        <v>Version Control, CI/CD, and Deployment in dbt</v>
      </c>
      <c r="C5" s="4" t="s">
        <v>193</v>
      </c>
      <c r="E5" s="4" t="s">
        <v>194</v>
      </c>
      <c r="G5" s="4" t="s">
        <v>195</v>
      </c>
    </row>
    <row r="6" spans="1:7" x14ac:dyDescent="0.35">
      <c r="A6" s="4" t="str">
        <f>HYPERLINK("https://www.pluralsight.com/paths/transform-model-and-manage-data-with-dbt-data-build-tool", "Test, Validate, and Document Data in dbt")</f>
        <v>Test, Validate, and Document Data in dbt</v>
      </c>
      <c r="C6" s="4" t="s">
        <v>196</v>
      </c>
      <c r="E6" s="4" t="s">
        <v>197</v>
      </c>
      <c r="G6" s="12"/>
    </row>
    <row r="7" spans="1:7" x14ac:dyDescent="0.35">
      <c r="A7" s="4" t="str">
        <f>HYPERLINK("https://www.pluralsight.com/courses/dbt-packages-macros-performance-optimization", "Packages, Macros, and Performance Optimization in dbt")</f>
        <v>Packages, Macros, and Performance Optimization in dbt</v>
      </c>
      <c r="C7" s="4" t="s">
        <v>198</v>
      </c>
      <c r="E7" s="4" t="s">
        <v>199</v>
      </c>
      <c r="G7" t="s">
        <v>157</v>
      </c>
    </row>
    <row r="8" spans="1:7" x14ac:dyDescent="0.35">
      <c r="A8" s="4" t="str">
        <f>HYPERLINK("https://www.pluralsight.com/courses/manage-monitor-dbt-projects-at-scale", "Manage and Monitor dbt Projects at Scale")</f>
        <v>Manage and Monitor dbt Projects at Scale</v>
      </c>
      <c r="E8" s="4" t="s">
        <v>200</v>
      </c>
      <c r="G8" s="12"/>
    </row>
    <row r="9" spans="1:7" x14ac:dyDescent="0.35">
      <c r="A9" s="4" t="s">
        <v>201</v>
      </c>
      <c r="E9" s="4" t="s">
        <v>202</v>
      </c>
      <c r="G9" s="4" t="s">
        <v>203</v>
      </c>
    </row>
    <row r="10" spans="1:7" x14ac:dyDescent="0.35">
      <c r="A10" s="4" t="s">
        <v>204</v>
      </c>
      <c r="E10" s="4" t="s">
        <v>205</v>
      </c>
      <c r="G10" s="4"/>
    </row>
    <row r="11" spans="1:7" x14ac:dyDescent="0.35">
      <c r="A11" s="4" t="s">
        <v>206</v>
      </c>
      <c r="E11" s="4" t="s">
        <v>207</v>
      </c>
      <c r="G11" s="4"/>
    </row>
    <row r="12" spans="1:7" x14ac:dyDescent="0.35">
      <c r="A12" s="4" t="s">
        <v>208</v>
      </c>
      <c r="E12" s="4" t="s">
        <v>209</v>
      </c>
      <c r="G12" s="4"/>
    </row>
    <row r="13" spans="1:7" x14ac:dyDescent="0.35">
      <c r="E13" s="4" t="s">
        <v>210</v>
      </c>
      <c r="G13" s="4"/>
    </row>
    <row r="14" spans="1:7" x14ac:dyDescent="0.35">
      <c r="E14" s="4" t="s">
        <v>211</v>
      </c>
    </row>
    <row r="15" spans="1:7" x14ac:dyDescent="0.35">
      <c r="E15" s="4" t="s">
        <v>212</v>
      </c>
    </row>
  </sheetData>
  <hyperlinks>
    <hyperlink ref="E3" r:id="rId1" xr:uid="{00000000-0004-0000-0400-000000000000}"/>
    <hyperlink ref="E4" r:id="rId2" xr:uid="{00000000-0004-0000-0400-000001000000}"/>
    <hyperlink ref="C6" r:id="rId3" xr:uid="{00000000-0004-0000-0400-000002000000}"/>
    <hyperlink ref="E5" r:id="rId4" xr:uid="{00000000-0004-0000-0400-000003000000}"/>
    <hyperlink ref="C5" r:id="rId5" xr:uid="{00000000-0004-0000-0400-000004000000}"/>
    <hyperlink ref="E6" r:id="rId6" xr:uid="{00000000-0004-0000-0400-000005000000}"/>
    <hyperlink ref="E7" r:id="rId7" xr:uid="{00000000-0004-0000-0400-000006000000}"/>
    <hyperlink ref="E8" r:id="rId8" xr:uid="{00000000-0004-0000-0400-000007000000}"/>
    <hyperlink ref="C7" r:id="rId9" xr:uid="{00000000-0004-0000-0400-000008000000}"/>
    <hyperlink ref="E9" r:id="rId10" xr:uid="{00000000-0004-0000-0400-000009000000}"/>
    <hyperlink ref="E10" r:id="rId11" xr:uid="{00000000-0004-0000-0400-00000A000000}"/>
    <hyperlink ref="E11" r:id="rId12" xr:uid="{00000000-0004-0000-0400-00000B000000}"/>
    <hyperlink ref="E12" r:id="rId13" xr:uid="{00000000-0004-0000-0400-00000C000000}"/>
    <hyperlink ref="E13" r:id="rId14" xr:uid="{00000000-0004-0000-0400-00000D000000}"/>
    <hyperlink ref="E14" r:id="rId15" xr:uid="{00000000-0004-0000-0400-00000E000000}"/>
    <hyperlink ref="E15" r:id="rId16" xr:uid="{00000000-0004-0000-0400-00000F000000}"/>
    <hyperlink ref="C3" r:id="rId17" xr:uid="{008FBBD2-E547-458F-B34C-B7F5B4B69D50}"/>
    <hyperlink ref="A9" r:id="rId18" xr:uid="{4B870575-0FE2-4E50-86D7-B802801A1706}"/>
    <hyperlink ref="A10" r:id="rId19" xr:uid="{83FF7C1F-2EAE-4324-BB61-DD2F1FE4E857}"/>
    <hyperlink ref="A11" r:id="rId20" xr:uid="{A650506D-6A6A-409D-B6F9-5F277716BEB7}"/>
    <hyperlink ref="A12" r:id="rId21" xr:uid="{C6397FA4-BC4D-4734-9FD4-FB5FFD7301F3}"/>
    <hyperlink ref="G9" r:id="rId22" xr:uid="{EBEC2E74-C1C9-4B2C-88FA-0B50297960C0}"/>
    <hyperlink ref="G3" r:id="rId23" xr:uid="{CE6D1049-9304-4C1C-98C4-DE18E769BB58}"/>
    <hyperlink ref="G4" r:id="rId24" xr:uid="{33F8E560-09F9-4FD7-B06B-E8F6BF07F625}"/>
    <hyperlink ref="G5" r:id="rId25" xr:uid="{C1DDC974-AE35-4F75-9A73-5D276619E9C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4" tint="0.79998168889431442"/>
  </sheetPr>
  <dimension ref="A1:G18"/>
  <sheetViews>
    <sheetView showGridLines="0" workbookViewId="0">
      <selection activeCell="G3" sqref="G3"/>
    </sheetView>
  </sheetViews>
  <sheetFormatPr defaultRowHeight="14.5" x14ac:dyDescent="0.35"/>
  <cols>
    <col min="1" max="1" width="30.26953125" bestFit="1" customWidth="1"/>
    <col min="3" max="3" width="36" customWidth="1"/>
    <col min="5" max="5" width="37.7265625" customWidth="1"/>
    <col min="7" max="7" width="44.453125" bestFit="1" customWidth="1"/>
    <col min="8" max="8" width="40.453125" bestFit="1" customWidth="1"/>
  </cols>
  <sheetData>
    <row r="1" spans="1:7" x14ac:dyDescent="0.35">
      <c r="A1" t="s">
        <v>139</v>
      </c>
      <c r="C1" t="s">
        <v>140</v>
      </c>
      <c r="E1" t="s">
        <v>213</v>
      </c>
      <c r="G1" t="s">
        <v>214</v>
      </c>
    </row>
    <row r="3" spans="1:7" x14ac:dyDescent="0.35">
      <c r="A3" s="4" t="s">
        <v>215</v>
      </c>
      <c r="C3" s="4" t="str">
        <f>HYPERLINK("https://www.pluralsight.com/browse/cloud-training", "Pluralsight Cloud Training (Hands-on labs)")</f>
        <v>Pluralsight Cloud Training (Hands-on labs)</v>
      </c>
      <c r="E3" s="4" t="s">
        <v>216</v>
      </c>
      <c r="G3" s="4" t="s">
        <v>217</v>
      </c>
    </row>
    <row r="4" spans="1:7" x14ac:dyDescent="0.35">
      <c r="A4" s="4" t="str">
        <f>HYPERLINK("https://www.pluralsight.com/browse/gcp-cloud-training", "GCP Cloud Training (Catalog)")</f>
        <v>GCP Cloud Training (Catalog)</v>
      </c>
      <c r="C4" s="4" t="s">
        <v>218</v>
      </c>
      <c r="E4" s="4" t="s">
        <v>219</v>
      </c>
      <c r="G4" s="4" t="s">
        <v>220</v>
      </c>
    </row>
    <row r="5" spans="1:7" x14ac:dyDescent="0.35">
      <c r="A5" s="4" t="str">
        <f>HYPERLINK("https://www.pluralsight.com/partners/google/cloud", "Pluralsight + Google Cloud Platform (with Qwiklabs)")</f>
        <v>Pluralsight + Google Cloud Platform (with Qwiklabs)</v>
      </c>
      <c r="C5" s="4" t="s">
        <v>221</v>
      </c>
      <c r="E5" s="4" t="s">
        <v>222</v>
      </c>
      <c r="G5" s="4" t="s">
        <v>223</v>
      </c>
    </row>
    <row r="6" spans="1:7" x14ac:dyDescent="0.35">
      <c r="A6" s="4" t="str">
        <f>HYPERLINK("https://www.pluralsight.com/paths/developing-applications-with-google-cloud-platform", "Cloud Developer Learning Path")</f>
        <v>Cloud Developer Learning Path</v>
      </c>
      <c r="C6" s="4" t="s">
        <v>224</v>
      </c>
      <c r="E6" s="4" t="s">
        <v>225</v>
      </c>
      <c r="G6" s="4" t="s">
        <v>226</v>
      </c>
    </row>
    <row r="7" spans="1:7" x14ac:dyDescent="0.35">
      <c r="A7" s="4" t="str">
        <f>HYPERLINK("https://www.pluralsight.com/partners/google/cloud", "Google Cloud Fundamentals: Core Infrastructure")</f>
        <v>Google Cloud Fundamentals: Core Infrastructure</v>
      </c>
      <c r="C7" s="4" t="s">
        <v>227</v>
      </c>
      <c r="E7" s="4" t="s">
        <v>228</v>
      </c>
      <c r="G7" s="4" t="s">
        <v>229</v>
      </c>
    </row>
    <row r="8" spans="1:7" x14ac:dyDescent="0.35">
      <c r="A8" s="4" t="str">
        <f>HYPERLINK("https://www.pluralsight.com/paths/cloud-architecture-with-google-cloud", "Cloud Architect Learning Path (PCA)")</f>
        <v>Cloud Architect Learning Path (PCA)</v>
      </c>
      <c r="C8" s="4" t="s">
        <v>230</v>
      </c>
      <c r="E8" s="4" t="s">
        <v>231</v>
      </c>
      <c r="G8" s="4" t="s">
        <v>232</v>
      </c>
    </row>
    <row r="9" spans="1:7" x14ac:dyDescent="0.35">
      <c r="A9" s="4" t="str">
        <f>HYPERLINK("https://www.pluralsight.com/courses/google-pca-designing-planning-cloud-solution-architecture", "Google Professional Cloud Architect: Designing and Planning")</f>
        <v>Google Professional Cloud Architect: Designing and Planning</v>
      </c>
      <c r="C9" s="4" t="s">
        <v>233</v>
      </c>
      <c r="E9" s="4" t="s">
        <v>234</v>
      </c>
      <c r="G9" s="4" t="s">
        <v>235</v>
      </c>
    </row>
    <row r="10" spans="1:7" x14ac:dyDescent="0.35">
      <c r="A10" s="4" t="s">
        <v>236</v>
      </c>
      <c r="C10" s="4" t="s">
        <v>237</v>
      </c>
      <c r="E10" s="4" t="s">
        <v>238</v>
      </c>
      <c r="G10" s="4" t="s">
        <v>239</v>
      </c>
    </row>
    <row r="11" spans="1:7" x14ac:dyDescent="0.35">
      <c r="A11" s="4" t="s">
        <v>240</v>
      </c>
      <c r="C11" s="4" t="s">
        <v>241</v>
      </c>
      <c r="E11" s="4" t="s">
        <v>242</v>
      </c>
    </row>
    <row r="12" spans="1:7" x14ac:dyDescent="0.35">
      <c r="A12" s="4" t="s">
        <v>243</v>
      </c>
      <c r="C12" s="4" t="s">
        <v>244</v>
      </c>
      <c r="E12" s="4" t="s">
        <v>245</v>
      </c>
    </row>
    <row r="13" spans="1:7" x14ac:dyDescent="0.35">
      <c r="A13" s="4" t="s">
        <v>246</v>
      </c>
      <c r="C13" s="4" t="s">
        <v>247</v>
      </c>
      <c r="E13" s="4" t="s">
        <v>248</v>
      </c>
    </row>
    <row r="14" spans="1:7" x14ac:dyDescent="0.35">
      <c r="A14" s="4" t="s">
        <v>249</v>
      </c>
      <c r="C14" s="4" t="s">
        <v>250</v>
      </c>
      <c r="E14" s="4" t="s">
        <v>251</v>
      </c>
    </row>
    <row r="15" spans="1:7" x14ac:dyDescent="0.35">
      <c r="A15" s="4" t="s">
        <v>252</v>
      </c>
      <c r="C15" s="4" t="s">
        <v>253</v>
      </c>
      <c r="E15" s="4" t="s">
        <v>254</v>
      </c>
    </row>
    <row r="16" spans="1:7" x14ac:dyDescent="0.35">
      <c r="A16" s="4" t="s">
        <v>255</v>
      </c>
      <c r="E16" s="4" t="s">
        <v>256</v>
      </c>
    </row>
    <row r="17" spans="5:5" x14ac:dyDescent="0.35">
      <c r="E17" s="4" t="s">
        <v>257</v>
      </c>
    </row>
    <row r="18" spans="5:5" x14ac:dyDescent="0.35">
      <c r="E18" s="4" t="s">
        <v>258</v>
      </c>
    </row>
  </sheetData>
  <hyperlinks>
    <hyperlink ref="E3" r:id="rId1" xr:uid="{00000000-0004-0000-0500-000000000000}"/>
    <hyperlink ref="E4" r:id="rId2" xr:uid="{00000000-0004-0000-0500-000001000000}"/>
    <hyperlink ref="E5" r:id="rId3" xr:uid="{00000000-0004-0000-0500-000002000000}"/>
    <hyperlink ref="G3" r:id="rId4" xr:uid="{00000000-0004-0000-0500-000003000000}"/>
    <hyperlink ref="E6" r:id="rId5" xr:uid="{00000000-0004-0000-0500-000004000000}"/>
    <hyperlink ref="G4" r:id="rId6" xr:uid="{00000000-0004-0000-0500-000005000000}"/>
    <hyperlink ref="E7" r:id="rId7" xr:uid="{00000000-0004-0000-0500-000006000000}"/>
    <hyperlink ref="G5" r:id="rId8" xr:uid="{00000000-0004-0000-0500-000007000000}"/>
    <hyperlink ref="E8" r:id="rId9" xr:uid="{00000000-0004-0000-0500-000008000000}"/>
    <hyperlink ref="G6" r:id="rId10" xr:uid="{00000000-0004-0000-0500-000009000000}"/>
    <hyperlink ref="A3" r:id="rId11" xr:uid="{00000000-0004-0000-0500-00000A000000}"/>
    <hyperlink ref="G7" r:id="rId12" xr:uid="{00000000-0004-0000-0500-00000B000000}"/>
    <hyperlink ref="E9" r:id="rId13" xr:uid="{00000000-0004-0000-0500-00000C000000}"/>
    <hyperlink ref="E10" r:id="rId14" xr:uid="{00000000-0004-0000-0500-00000D000000}"/>
    <hyperlink ref="E11" r:id="rId15" xr:uid="{00000000-0004-0000-0500-00000E000000}"/>
    <hyperlink ref="E12" r:id="rId16" xr:uid="{00000000-0004-0000-0500-00000F000000}"/>
    <hyperlink ref="E13" r:id="rId17" xr:uid="{00000000-0004-0000-0500-000010000000}"/>
    <hyperlink ref="E14" r:id="rId18" xr:uid="{00000000-0004-0000-0500-000011000000}"/>
    <hyperlink ref="E15" r:id="rId19" xr:uid="{00000000-0004-0000-0500-000012000000}"/>
    <hyperlink ref="E16" r:id="rId20" xr:uid="{00000000-0004-0000-0500-000013000000}"/>
    <hyperlink ref="E17" r:id="rId21" xr:uid="{00000000-0004-0000-0500-000014000000}"/>
    <hyperlink ref="E18" r:id="rId22" xr:uid="{00000000-0004-0000-0500-000015000000}"/>
    <hyperlink ref="A10" r:id="rId23" display="https://app.pluralsight.com/ilx/video-courses/google-cloud-fundamentals-core-infrastructure-6/course-overview" xr:uid="{F4C901DA-916E-4A01-9135-5760AF83C697}"/>
    <hyperlink ref="A11" r:id="rId24" display="https://app.pluralsight.com/ilx/video-courses/networking-google-cloud-defining-implementing-networks-10/course-overview" xr:uid="{1C4A82A9-4081-417C-8754-609C1864DC4F}"/>
    <hyperlink ref="G8" r:id="rId25" display="https://app.pluralsight.com/ilx/video-courses/google-ace-certification-essentials/course-overview" xr:uid="{E27663DF-2D97-4F40-A364-EBB1D6E96EA5}"/>
    <hyperlink ref="A12" r:id="rId26" display="https://app.pluralsight.com/ilx/video-courses/reliable-google-cloud-infrastructure-design-process-9/course-overview" xr:uid="{3A98507D-6F0C-4F89-80A2-55D5A47520F1}"/>
    <hyperlink ref="A13" r:id="rId27" display="https://app.pluralsight.com/ilx/video-courses/essential-google-cloud-infrastructure-foundation-9/course-overview" xr:uid="{E815505F-D564-420C-BAA8-9094634B99BA}"/>
    <hyperlink ref="A14" r:id="rId28" display="https://app.pluralsight.com/ilx/video-courses/essential-google-cloud-infrastructure-core-services-13/course-overview" xr:uid="{B58E405F-2F9F-440C-A55C-42C6FDEA4FFA}"/>
    <hyperlink ref="A15" r:id="rId29" display="https://app.pluralsight.com/ilx/video-courses/security-best-practices-google-cloud-8/course-overview" xr:uid="{FFB31BA5-DDA2-41E7-8E4B-470F624D65FC}"/>
    <hyperlink ref="A16" r:id="rId30" display="https://app.pluralsight.com/ilx/video-courses/google-adp-data-management/course-overview" xr:uid="{4B4F6816-FF50-4C00-A545-C28DC0627BFE}"/>
    <hyperlink ref="C4" r:id="rId31" display="https://app.pluralsight.com/hands-on/labs/845b1161-8774-4beb-a199-430daf3c3514?originUrl=https%3A%2F%2Fapp.pluralsight.com%2Fsearch%2F" xr:uid="{004BF657-D150-46AA-805D-58D051798D77}"/>
    <hyperlink ref="C5" r:id="rId32" display="https://app.pluralsight.com/hands-on/labs/fba04190-fb44-48c5-b6e3-88f81e8107ee?originUrl=https%3A%2F%2Fapp.pluralsight.com%2Fsearch%2F" xr:uid="{73A7DEF5-FB50-4364-83BE-C2DAD3C26162}"/>
    <hyperlink ref="C6" r:id="rId33" display="https://app.pluralsight.com/hands-on/labs/6528e774-5d51-413c-92ba-c0d7b4dd68a0?originUrl=https%3A%2F%2Fapp.pluralsight.com%2Fsearch%2F" xr:uid="{9F67C503-167E-42C4-AA4C-9CB3A2A90BE1}"/>
    <hyperlink ref="C7" r:id="rId34" display="https://app.pluralsight.com/hands-on/labs/1ffb9963-8746-497c-9549-140a0aa069d8?originUrl=https%3A%2F%2Fapp.pluralsight.com%2Fsearch%2F" xr:uid="{47A87C27-F4C6-4A78-9688-9EF1B62E8D81}"/>
    <hyperlink ref="C8" r:id="rId35" display="https://app.pluralsight.com/hands-on/labs/44f2b633-bd74-4f07-ac6a-d008dc94661e?originUrl=https%3A%2F%2Fapp.pluralsight.com%2Fsearch%2F" xr:uid="{D94C2845-713F-48F5-84C1-B4F56F21DCF9}"/>
    <hyperlink ref="C9" r:id="rId36" display="https://app.pluralsight.com/hands-on/labs/af3d1f08-77e6-4125-b12c-df5a14b1ec12?originUrl=https%3A%2F%2Fapp.pluralsight.com%2Fsearch%2F" xr:uid="{416D47DF-6519-4AAB-A064-FB755EA1B8EF}"/>
    <hyperlink ref="C10" r:id="rId37" display="https://app.pluralsight.com/hands-on/labs/05a1b339-5617-49fb-9010-3cb73f3efc34?originUrl=https%3A%2F%2Fapp.pluralsight.com%2Fsearch%2F" xr:uid="{9F9B5D0A-7B81-4205-A7B8-0FFBAF4D898F}"/>
    <hyperlink ref="C11" r:id="rId38" display="https://app.pluralsight.com/hands-on/labs/e97faaee-a2be-4b5f-9041-826f3243323e?originUrl=https%3A%2F%2Fapp.pluralsight.com%2Fsearch%2F" xr:uid="{6F276F77-9493-411C-BD19-688700583AF3}"/>
    <hyperlink ref="C12" r:id="rId39" display="https://app.pluralsight.com/hands-on/labs/cbd2a3b5-27fb-4c29-a6fa-19c0eef373ed?originUrl=https%3A%2F%2Fapp.pluralsight.com%2Fsearch%2F" xr:uid="{B0F4D493-72E2-40C9-A208-80C65388F872}"/>
    <hyperlink ref="C13" r:id="rId40" display="https://app.pluralsight.com/hands-on/labs/6b09b8c1-4ced-44c3-b630-824752fcaf47?originUrl=https%3A%2F%2Fapp.pluralsight.com%2Fsearch%2F" xr:uid="{DDB17A7F-6184-420D-A0C9-CD57AF440034}"/>
    <hyperlink ref="C14" r:id="rId41" display="https://app.pluralsight.com/hands-on/labs/ee128181-41dc-44c3-be75-146d69855616?originUrl=https%3A%2F%2Fapp.pluralsight.com%2Fsearch%2F" xr:uid="{11FEBDAC-0EF6-47AA-BD20-B2D95A96BD31}"/>
    <hyperlink ref="C15" r:id="rId42" display="https://app.pluralsight.com/hands-on/labs/869004d1-7bf9-4594-8f2d-60181dd72a7c?originUrl=https%3A%2F%2Fapp.pluralsight.com%2Fsearch%2F" xr:uid="{9E662529-10BB-4896-84D2-AF5563AB9183}"/>
    <hyperlink ref="G9" r:id="rId43" xr:uid="{A7DD836B-4866-4832-A145-B1895759F051}"/>
    <hyperlink ref="G10" r:id="rId44" xr:uid="{2D6431B3-DCB7-45F5-A675-7DB7AC156D0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theme="4" tint="0.79998168889431442"/>
  </sheetPr>
  <dimension ref="A1:G23"/>
  <sheetViews>
    <sheetView showGridLines="0" topLeftCell="A8" workbookViewId="0">
      <selection activeCell="G23" sqref="G23"/>
    </sheetView>
  </sheetViews>
  <sheetFormatPr defaultRowHeight="14.5" x14ac:dyDescent="0.35"/>
  <cols>
    <col min="1" max="1" width="28.453125" bestFit="1" customWidth="1"/>
    <col min="2" max="2" width="4.1796875" customWidth="1"/>
    <col min="3" max="3" width="42.54296875" bestFit="1" customWidth="1"/>
    <col min="5" max="5" width="35.1796875" customWidth="1"/>
  </cols>
  <sheetData>
    <row r="1" spans="1:7" x14ac:dyDescent="0.35">
      <c r="A1" t="s">
        <v>139</v>
      </c>
      <c r="C1" t="s">
        <v>140</v>
      </c>
      <c r="E1" t="s">
        <v>213</v>
      </c>
      <c r="G1" t="s">
        <v>142</v>
      </c>
    </row>
    <row r="2" spans="1:7" x14ac:dyDescent="0.35">
      <c r="B2" s="4"/>
    </row>
    <row r="3" spans="1:7" x14ac:dyDescent="0.35">
      <c r="A3" s="4" t="str">
        <f>HYPERLINK("https://www.pluralsight.com/courses/introduction-to-aws", "Introduction to AWS")</f>
        <v>Introduction to AWS</v>
      </c>
      <c r="B3" s="4"/>
      <c r="C3" s="4" t="str">
        <f>HYPERLINK("https://www.pluralsight.com/browse/cloud-training", "Pluralsight Cloud Training (Hands-on labs)")</f>
        <v>Pluralsight Cloud Training (Hands-on labs)</v>
      </c>
      <c r="E3" s="4" t="s">
        <v>259</v>
      </c>
      <c r="G3" s="4" t="s">
        <v>260</v>
      </c>
    </row>
    <row r="4" spans="1:7" x14ac:dyDescent="0.35">
      <c r="A4" s="4" t="str">
        <f>HYPERLINK("https://www.pluralsight.com/browse/aws-cloud-training", "AWS Cloud Training (Catalog)")</f>
        <v>AWS Cloud Training (Catalog)</v>
      </c>
      <c r="B4" s="4"/>
      <c r="C4" s="4" t="s">
        <v>261</v>
      </c>
      <c r="E4" s="4" t="s">
        <v>262</v>
      </c>
      <c r="G4" s="4" t="s">
        <v>263</v>
      </c>
    </row>
    <row r="5" spans="1:7" x14ac:dyDescent="0.35">
      <c r="A5" s="4" t="str">
        <f>HYPERLINK("https://www.pluralsight.com/courses/aws-course", "AWS Developer Fundamentals")</f>
        <v>AWS Developer Fundamentals</v>
      </c>
      <c r="B5" s="4"/>
      <c r="C5" s="4" t="s">
        <v>264</v>
      </c>
      <c r="E5" s="4" t="s">
        <v>265</v>
      </c>
      <c r="G5" s="4" t="s">
        <v>266</v>
      </c>
    </row>
    <row r="6" spans="1:7" x14ac:dyDescent="0.35">
      <c r="A6" s="4" t="str">
        <f>HYPERLINK("https://www.pluralsight.com/professional-services/cloud/aws-authorized-training-course-aws-cloud-practitioner-essentials", "AWS Cloud Practitioner Essentials (Authorized Training)")</f>
        <v>AWS Cloud Practitioner Essentials (Authorized Training)</v>
      </c>
      <c r="B6" s="4"/>
      <c r="C6" s="4" t="s">
        <v>267</v>
      </c>
      <c r="E6" s="4" t="s">
        <v>268</v>
      </c>
      <c r="G6" s="4" t="s">
        <v>269</v>
      </c>
    </row>
    <row r="7" spans="1:7" x14ac:dyDescent="0.35">
      <c r="A7" s="4" t="str">
        <f>HYPERLINK("https://www.pluralsight.com/courses/aws-essentials", "AWS Essentials")</f>
        <v>AWS Essentials</v>
      </c>
      <c r="B7" s="4"/>
      <c r="C7" s="4" t="s">
        <v>270</v>
      </c>
      <c r="E7" s="4" t="s">
        <v>259</v>
      </c>
      <c r="G7" s="4" t="s">
        <v>271</v>
      </c>
    </row>
    <row r="8" spans="1:7" x14ac:dyDescent="0.35">
      <c r="A8" s="4" t="str">
        <f>HYPERLINK("https://www.pluralsight.com/professional-services/cloud/getting-started-with-aws", "Getting Started with AWS (Instructor-led)")</f>
        <v>Getting Started with AWS (Instructor-led)</v>
      </c>
      <c r="C8" s="4" t="s">
        <v>272</v>
      </c>
      <c r="E8" s="4" t="s">
        <v>273</v>
      </c>
      <c r="G8" s="4" t="s">
        <v>274</v>
      </c>
    </row>
    <row r="9" spans="1:7" x14ac:dyDescent="0.35">
      <c r="A9" s="4" t="s">
        <v>275</v>
      </c>
      <c r="C9" s="4" t="s">
        <v>276</v>
      </c>
      <c r="E9" s="4" t="s">
        <v>277</v>
      </c>
      <c r="G9" s="4" t="s">
        <v>278</v>
      </c>
    </row>
    <row r="10" spans="1:7" x14ac:dyDescent="0.35">
      <c r="A10" s="4" t="s">
        <v>279</v>
      </c>
      <c r="C10" s="4" t="s">
        <v>280</v>
      </c>
      <c r="E10" s="4" t="s">
        <v>281</v>
      </c>
      <c r="G10" s="4" t="s">
        <v>282</v>
      </c>
    </row>
    <row r="11" spans="1:7" x14ac:dyDescent="0.35">
      <c r="A11" s="4" t="s">
        <v>283</v>
      </c>
      <c r="C11" s="4" t="s">
        <v>284</v>
      </c>
      <c r="E11" s="4" t="s">
        <v>285</v>
      </c>
      <c r="G11" s="4" t="s">
        <v>286</v>
      </c>
    </row>
    <row r="12" spans="1:7" x14ac:dyDescent="0.35">
      <c r="A12" s="4" t="s">
        <v>287</v>
      </c>
      <c r="C12" s="4" t="s">
        <v>288</v>
      </c>
      <c r="E12" s="4" t="s">
        <v>289</v>
      </c>
      <c r="G12" s="4" t="s">
        <v>290</v>
      </c>
    </row>
    <row r="13" spans="1:7" x14ac:dyDescent="0.35">
      <c r="A13" s="4" t="s">
        <v>291</v>
      </c>
      <c r="C13" s="4" t="s">
        <v>292</v>
      </c>
      <c r="E13" s="4" t="s">
        <v>293</v>
      </c>
      <c r="G13" s="4" t="s">
        <v>294</v>
      </c>
    </row>
    <row r="14" spans="1:7" x14ac:dyDescent="0.35">
      <c r="A14" s="4" t="s">
        <v>295</v>
      </c>
      <c r="C14" s="4" t="s">
        <v>296</v>
      </c>
      <c r="E14" s="4" t="s">
        <v>297</v>
      </c>
      <c r="G14" s="4" t="s">
        <v>298</v>
      </c>
    </row>
    <row r="15" spans="1:7" x14ac:dyDescent="0.35">
      <c r="A15" s="4" t="s">
        <v>299</v>
      </c>
      <c r="C15" s="4" t="s">
        <v>300</v>
      </c>
      <c r="E15" s="4" t="s">
        <v>301</v>
      </c>
      <c r="G15" s="4" t="s">
        <v>302</v>
      </c>
    </row>
    <row r="16" spans="1:7" x14ac:dyDescent="0.35">
      <c r="A16" s="4" t="s">
        <v>303</v>
      </c>
      <c r="C16" s="4" t="s">
        <v>304</v>
      </c>
      <c r="E16" s="4" t="s">
        <v>305</v>
      </c>
      <c r="G16" s="4" t="s">
        <v>306</v>
      </c>
    </row>
    <row r="17" spans="1:7" x14ac:dyDescent="0.35">
      <c r="A17" s="4" t="s">
        <v>307</v>
      </c>
      <c r="C17" s="4" t="s">
        <v>308</v>
      </c>
      <c r="E17" s="4" t="s">
        <v>309</v>
      </c>
      <c r="G17" s="4" t="s">
        <v>310</v>
      </c>
    </row>
    <row r="18" spans="1:7" x14ac:dyDescent="0.35">
      <c r="A18" s="4" t="s">
        <v>311</v>
      </c>
      <c r="C18" s="4" t="s">
        <v>312</v>
      </c>
      <c r="E18" s="4" t="s">
        <v>313</v>
      </c>
      <c r="G18" s="4" t="s">
        <v>306</v>
      </c>
    </row>
    <row r="19" spans="1:7" x14ac:dyDescent="0.35">
      <c r="A19" s="4" t="s">
        <v>314</v>
      </c>
      <c r="C19" s="4" t="s">
        <v>315</v>
      </c>
      <c r="E19" s="4" t="s">
        <v>316</v>
      </c>
      <c r="G19" s="4" t="s">
        <v>317</v>
      </c>
    </row>
    <row r="20" spans="1:7" x14ac:dyDescent="0.35">
      <c r="C20" s="4" t="s">
        <v>318</v>
      </c>
      <c r="G20" s="4" t="s">
        <v>319</v>
      </c>
    </row>
    <row r="21" spans="1:7" x14ac:dyDescent="0.35">
      <c r="C21" s="4" t="s">
        <v>320</v>
      </c>
    </row>
    <row r="22" spans="1:7" x14ac:dyDescent="0.35">
      <c r="C22" s="4" t="s">
        <v>321</v>
      </c>
      <c r="G22" t="s">
        <v>322</v>
      </c>
    </row>
    <row r="23" spans="1:7" x14ac:dyDescent="0.35">
      <c r="G23" t="s">
        <v>323</v>
      </c>
    </row>
  </sheetData>
  <hyperlinks>
    <hyperlink ref="E3" r:id="rId1" xr:uid="{00000000-0004-0000-0600-000000000000}"/>
    <hyperlink ref="E4" r:id="rId2" xr:uid="{00000000-0004-0000-0600-000001000000}"/>
    <hyperlink ref="E5" r:id="rId3" xr:uid="{00000000-0004-0000-0600-000002000000}"/>
    <hyperlink ref="G3" r:id="rId4" xr:uid="{00000000-0004-0000-0600-000003000000}"/>
    <hyperlink ref="E6" r:id="rId5" xr:uid="{00000000-0004-0000-0600-000004000000}"/>
    <hyperlink ref="G4" r:id="rId6" xr:uid="{00000000-0004-0000-0600-000005000000}"/>
    <hyperlink ref="E7" r:id="rId7" xr:uid="{00000000-0004-0000-0600-000006000000}"/>
    <hyperlink ref="G5" r:id="rId8" xr:uid="{00000000-0004-0000-0600-000007000000}"/>
    <hyperlink ref="E8" r:id="rId9" xr:uid="{00000000-0004-0000-0600-000008000000}"/>
    <hyperlink ref="G6" r:id="rId10" xr:uid="{00000000-0004-0000-0600-000009000000}"/>
    <hyperlink ref="E9" r:id="rId11" xr:uid="{00000000-0004-0000-0600-00000A000000}"/>
    <hyperlink ref="G7" r:id="rId12" xr:uid="{00000000-0004-0000-0600-00000B000000}"/>
    <hyperlink ref="G8" r:id="rId13" xr:uid="{00000000-0004-0000-0600-00000C000000}"/>
    <hyperlink ref="E10" r:id="rId14" xr:uid="{00000000-0004-0000-0600-00000D000000}"/>
    <hyperlink ref="G9" r:id="rId15" xr:uid="{00000000-0004-0000-0600-00000E000000}"/>
    <hyperlink ref="E11" r:id="rId16" xr:uid="{00000000-0004-0000-0600-00000F000000}"/>
    <hyperlink ref="G10" r:id="rId17" xr:uid="{00000000-0004-0000-0600-000010000000}"/>
    <hyperlink ref="E12" r:id="rId18" xr:uid="{00000000-0004-0000-0600-000011000000}"/>
    <hyperlink ref="E13" r:id="rId19" xr:uid="{00000000-0004-0000-0600-000012000000}"/>
    <hyperlink ref="E14" r:id="rId20" xr:uid="{00000000-0004-0000-0600-000013000000}"/>
    <hyperlink ref="E15" r:id="rId21" xr:uid="{00000000-0004-0000-0600-000014000000}"/>
    <hyperlink ref="E16" r:id="rId22" xr:uid="{00000000-0004-0000-0600-000015000000}"/>
    <hyperlink ref="E17" r:id="rId23" xr:uid="{00000000-0004-0000-0600-000016000000}"/>
    <hyperlink ref="E18" r:id="rId24" xr:uid="{00000000-0004-0000-0600-000017000000}"/>
    <hyperlink ref="E19" r:id="rId25" xr:uid="{00000000-0004-0000-0600-000018000000}"/>
    <hyperlink ref="A9" r:id="rId26" display="https://app.pluralsight.com/ilx/video-courses/spring-cloud-aws-fundamentals/course-overview" xr:uid="{B3870467-D376-4588-A235-C16B906012E7}"/>
    <hyperlink ref="A10" r:id="rId27" display="https://app.pluralsight.com/ilx/video-courses/aws-networking-fundamentals/course-overview" xr:uid="{8CF617C1-8881-4AF9-AC39-9F7C37FC9E4D}"/>
    <hyperlink ref="A11" r:id="rId28" display="https://app.pluralsight.com/ilx/video-courses/aws-certified-cloudops-engineer-associate-forecast/course-overview" xr:uid="{0151D600-FB3A-489B-B550-8F5B792FB084}"/>
    <hyperlink ref="A12" r:id="rId29" display="https://app.pluralsight.com/ilx/video-courses/aws-database-fundamentals/course-overview" xr:uid="{9B84DDDE-F1BF-49B8-B841-62ECDDFBA236}"/>
    <hyperlink ref="A13" r:id="rId30" display="https://app.pluralsight.com/ilx/aws-compute-fundamentals/course-overview" xr:uid="{33A9A494-60AB-408E-89F0-610E51F96832}"/>
    <hyperlink ref="A14" r:id="rId31" display="https://app.pluralsight.com/ilx/video-courses/aws-monitoring-fundamentals/course-overview" xr:uid="{1CCB6890-A2E3-4734-B786-052083A07E96}"/>
    <hyperlink ref="A15" r:id="rId32" display="https://app.pluralsight.com/ilx/hands-on-with-terraform-on-aws/course-overview" xr:uid="{970CA5EF-E341-414B-85CF-10BC65C96340}"/>
    <hyperlink ref="G11" r:id="rId33" display="https://app.pluralsight.com/ilx/video-courses/aws-scs-c02-infrastructure-security/course-overview" xr:uid="{69CAD43B-29BE-45E9-86A3-AF69BD3D31EE}"/>
    <hyperlink ref="G12" r:id="rId34" display="https://app.pluralsight.com/ilx/video-courses/aws-scs-c02-certification-essentials/course-overview" xr:uid="{EBF2003E-055B-41F8-8C62-634A6F66B19F}"/>
    <hyperlink ref="A16" r:id="rId35" display="https://app.pluralsight.com/ilx/video-courses/aws-data-pipeline-architecture-core-services/course-overview" xr:uid="{A683900E-7237-4379-AA9B-704D7D4B539F}"/>
    <hyperlink ref="A17" r:id="rId36" display="https://app.pluralsight.com/ilx/video-courses/aws-storage-fundamentals/course-overview" xr:uid="{6D926900-42FB-4FD2-AD26-4720AD4FE087}"/>
    <hyperlink ref="G14" r:id="rId37" display="https://app.pluralsight.com/ilx/aws-certified-database-specialty-(dbs-c01)/course-overview" xr:uid="{ADF71BC1-EF75-44A9-B408-5E81D0A20E68}"/>
    <hyperlink ref="A18" r:id="rId38" display="https://app.pluralsight.com/ilx/video-courses/aws-data-pipelines-orchestrating-automating/course-overview" xr:uid="{AA2E140C-127B-4F46-A36B-544CD2800561}"/>
    <hyperlink ref="A19" r:id="rId39" display="https://app.pluralsight.com/ilx/aws-lambda-deep-dive/course-overview" xr:uid="{03EDE23C-FA9C-4140-9178-65174DCF5F67}"/>
    <hyperlink ref="G13" r:id="rId40" display="https://app.pluralsight.com/ilx/video-courses/aws-saa-c03-certified-solutions-architect-associate-core-services/course-overview" xr:uid="{D8125724-A931-4179-A484-D6938D2BA689}"/>
    <hyperlink ref="G15" r:id="rId41" display="https://app.pluralsight.com/ilx/video-courses/aws-certified-solutions-architect-professional-sap-c02-accelerate-workload-migration-and-modernization/course-overview" xr:uid="{02DD6C65-15F9-44D3-8540-90A8C7A59E2A}"/>
    <hyperlink ref="G16" r:id="rId42" display="https://app.pluralsight.com/ilx/aws-certified-solutions-architect-associate-(saa-c03)-exam-preparation/course-overview" xr:uid="{07F70EB8-35A1-49F4-9991-AC688571D113}"/>
    <hyperlink ref="G17" r:id="rId43" display="https://app.pluralsight.com/ilx/video-courses/aws-scs-c02-identity-access-management/course-overview" xr:uid="{A45B5EAB-DD47-4491-8E6B-DCB1F3F424FF}"/>
    <hyperlink ref="G18" r:id="rId44" display="https://app.pluralsight.com/ilx/aws-certified-solutions-architect-associate-(saa-c03)-exam-preparation/course-overview" xr:uid="{C8CEB707-E5DD-4503-BFEF-8915807718F2}"/>
    <hyperlink ref="G19" r:id="rId45" display="https://app.pluralsight.com/ilx/video-courses/aws-saa-c03-certified-solutions-architect-associate-certification-essentials/course-overview" xr:uid="{2A1E9B28-0356-4DE8-B2A8-B263DBB69149}"/>
    <hyperlink ref="C4" r:id="rId46" display="https://app.pluralsight.com/hands-on/labs/606718a0-c9d0-4fda-af49-878d6f2d2a1f?originUrl=https%3A%2F%2Fapp.pluralsight.com%2Fsearch%2F" xr:uid="{A23E7866-35F3-4267-AFF5-E1263FB33D42}"/>
    <hyperlink ref="C5" r:id="rId47" display="https://app.pluralsight.com/hands-on/labs/2eb1d816-31b5-4a2c-959e-b4e7140df731?originUrl=https%3A%2F%2Fapp.pluralsight.com%2Fsearch%2F" xr:uid="{BA1957EE-1505-49CE-8787-9B7E2028650F}"/>
    <hyperlink ref="C6" r:id="rId48" display="https://app.pluralsight.com/hands-on/labs/d7695b1b-94d7-44d2-84f0-79003fa2e79e?originUrl=https%3A%2F%2Fapp.pluralsight.com%2Fsearch%2F" xr:uid="{49C9CCFB-7B52-4A50-B3A8-98BDA93696CA}"/>
    <hyperlink ref="C7" r:id="rId49" display="https://app.pluralsight.com/hands-on/labs/7cdb1834-4130-496a-9899-58310b11df37?originUrl=https%3A%2F%2Fapp.pluralsight.com%2Fsearch%2F" xr:uid="{388033C9-3F11-4007-AED9-CA3E290BC6C0}"/>
    <hyperlink ref="C8" r:id="rId50" display="https://app.pluralsight.com/hands-on/labs/0f19e418-5e2a-4994-b708-fca89a67969a?originUrl=https%3A%2F%2Fapp.pluralsight.com%2Fsearch%2F" xr:uid="{80C45CC4-616C-406E-B76E-29D4BA236674}"/>
    <hyperlink ref="C9" r:id="rId51" display="https://app.pluralsight.com/hands-on/labs/2ab0e485-f457-41fa-9c87-9c28fd35df4a?originUrl=https%3A%2F%2Fapp.pluralsight.com%2Fsearch%2F" xr:uid="{0C8C3020-0E9B-4007-B4ED-86B19F34D276}"/>
    <hyperlink ref="C10" r:id="rId52" display="https://app.pluralsight.com/hands-on/labs/5526b8e2-bc9d-4a93-bcfc-69d4e7bda227?originUrl=https%3A%2F%2Fapp.pluralsight.com%2Fsearch%2F" xr:uid="{BD8C7B95-3D73-4CE9-A403-8D197D273E4F}"/>
    <hyperlink ref="C11" r:id="rId53" display="https://app.pluralsight.com/hands-on/labs/2e48223b-dee3-48a8-b303-4d5f57ace7f6?originUrl=https%3A%2F%2Fapp.pluralsight.com%2Fsearch%2F" xr:uid="{B35A48FD-3ABB-438D-8E19-32EE264D69E0}"/>
    <hyperlink ref="C12" r:id="rId54" display="https://app.pluralsight.com/hands-on/labs/3bc88ae3-095c-49ec-96fb-15e0678a3807?originUrl=https%3A%2F%2Fapp.pluralsight.com%2Fsearch%2F" xr:uid="{F343C647-CC5A-4E6F-B4EA-ED6FAFE8030E}"/>
    <hyperlink ref="C13" r:id="rId55" xr:uid="{F993174A-EEBA-48A1-874B-37FB91B18F05}"/>
    <hyperlink ref="C14" r:id="rId56" display="https://app.pluralsight.com/hands-on/labs/b4c7090a-ccdd-4ace-a1fe-57255c125fa8?originUrl=https%3A%2F%2Fapp.pluralsight.com%2Fsearch%2F" xr:uid="{EDE7A4A7-2611-4288-AECE-7CD7D0200074}"/>
    <hyperlink ref="C15" r:id="rId57" xr:uid="{DF278D0D-8695-4D72-A240-D68A6A3BA95E}"/>
    <hyperlink ref="C16" r:id="rId58" display="https://app.pluralsight.com/hands-on/labs/65e07c9d-919f-4256-a94b-379c344b3cd7?originUrl=https%3A%2F%2Fapp.pluralsight.com%2Fsearch%2F" xr:uid="{66BCFCB2-530C-4CD3-96C5-0BBDF114B140}"/>
    <hyperlink ref="C17" r:id="rId59" display="https://app.pluralsight.com/hands-on/labs/99a5c6a2-73bb-437a-812c-aee4d929f38f?originUrl=https%3A%2F%2Fapp.pluralsight.com%2Fsearch%2F" xr:uid="{63E1C5C8-673B-4CCB-A84B-DBB4934D982E}"/>
    <hyperlink ref="C18" r:id="rId60" display="https://app.pluralsight.com/hands-on/labs/ab4f2dd8-bc43-426d-abae-0849d97a07c6?originUrl=https%3A%2F%2Fapp.pluralsight.com%2Fsearch%2F" xr:uid="{BA7215A0-B273-48AF-BE87-3C9BAB04255C}"/>
    <hyperlink ref="C19" r:id="rId61" display="https://app.pluralsight.com/hands-on/labs/68b15e5a-6295-4e22-a1c6-fbe7aa23918f?originUrl=https%3A%2F%2Fapp.pluralsight.com%2Fsearch%2F" xr:uid="{F4DC57F1-7FD4-4D0F-8805-66D8FAC1E92B}"/>
    <hyperlink ref="C20" r:id="rId62" display="https://app.pluralsight.com/hands-on/labs/f2b58b6b-2a05-435a-8746-ca1ff25b9773?originUrl=https%3A%2F%2Fapp.pluralsight.com%2Fsearch%2F" xr:uid="{5E596C64-4D06-4183-AEDA-8A8955B7D813}"/>
    <hyperlink ref="C21" r:id="rId63" xr:uid="{D6542E8B-1256-499D-A919-B2CBA541EDE7}"/>
    <hyperlink ref="C22" r:id="rId64" display="https://app.pluralsight.com/hands-on/labs/244f54f0-1a70-460f-a6ed-8280cb167d76?originUrl=https%3A%2F%2Fapp.pluralsight.com%2Fsearch%2F" xr:uid="{895F4CC8-0749-4EB1-AEA8-13E184E3F088}"/>
    <hyperlink ref="G20" r:id="rId65" xr:uid="{30B106A3-6AFA-42DB-9235-43CD7D5F544D}"/>
  </hyperlinks>
  <pageMargins left="0.7" right="0.7" top="0.75" bottom="0.75" header="0.3" footer="0.3"/>
  <drawing r:id="rId66"/>
  <legacyDrawing r:id="rId67"/>
  <oleObjects>
    <mc:AlternateContent xmlns:mc="http://schemas.openxmlformats.org/markup-compatibility/2006">
      <mc:Choice Requires="x14">
        <oleObject progId="Presentation" dvAspect="DVASPECT_ICON" shapeId="3073" r:id="rId68">
          <objectPr defaultSize="0" r:id="rId69">
            <anchor moveWithCells="1">
              <from>
                <xdr:col>6</xdr:col>
                <xdr:colOff>25400</xdr:colOff>
                <xdr:row>22</xdr:row>
                <xdr:rowOff>82550</xdr:rowOff>
              </from>
              <to>
                <xdr:col>7</xdr:col>
                <xdr:colOff>330200</xdr:colOff>
                <xdr:row>26</xdr:row>
                <xdr:rowOff>31750</xdr:rowOff>
              </to>
            </anchor>
          </objectPr>
        </oleObject>
      </mc:Choice>
      <mc:Fallback>
        <oleObject progId="Presentation" dvAspect="DVASPECT_ICON" shapeId="3073" r:id="rId68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theme="4" tint="0.79998168889431442"/>
  </sheetPr>
  <dimension ref="A1:G31"/>
  <sheetViews>
    <sheetView showGridLines="0" topLeftCell="C6" workbookViewId="0">
      <selection activeCell="L14" sqref="L14"/>
    </sheetView>
  </sheetViews>
  <sheetFormatPr defaultRowHeight="14.5" x14ac:dyDescent="0.35"/>
  <cols>
    <col min="1" max="1" width="48" bestFit="1" customWidth="1"/>
    <col min="2" max="2" width="7" customWidth="1"/>
    <col min="3" max="3" width="34.81640625" bestFit="1" customWidth="1"/>
    <col min="4" max="4" width="6.1796875" customWidth="1"/>
    <col min="5" max="5" width="34.81640625" bestFit="1" customWidth="1"/>
    <col min="7" max="7" width="49.1796875" bestFit="1" customWidth="1"/>
  </cols>
  <sheetData>
    <row r="1" spans="1:7" x14ac:dyDescent="0.35">
      <c r="A1" t="s">
        <v>139</v>
      </c>
      <c r="C1" t="s">
        <v>140</v>
      </c>
      <c r="E1" t="s">
        <v>213</v>
      </c>
      <c r="G1" t="s">
        <v>142</v>
      </c>
    </row>
    <row r="2" spans="1:7" x14ac:dyDescent="0.35">
      <c r="C2" s="4" t="str">
        <f>HYPERLINK("https://www.pluralsight.com/browse/cloud-training", "Pluralsight Cloud Training (Hands-on labs)")</f>
        <v>Pluralsight Cloud Training (Hands-on labs)</v>
      </c>
      <c r="D2" s="4"/>
    </row>
    <row r="3" spans="1:7" x14ac:dyDescent="0.35">
      <c r="A3" s="4" t="str">
        <f>HYPERLINK("https://www.pluralsight.com/courses/introduction-to-azure", "Introduction to Azure")</f>
        <v>Introduction to Azure</v>
      </c>
      <c r="B3" s="4"/>
      <c r="C3" s="4" t="s">
        <v>324</v>
      </c>
      <c r="E3" s="4" t="s">
        <v>325</v>
      </c>
      <c r="G3" s="4" t="s">
        <v>326</v>
      </c>
    </row>
    <row r="4" spans="1:7" x14ac:dyDescent="0.35">
      <c r="A4" s="4" t="str">
        <f>HYPERLINK("https://www.pluralsight.com/browse/azure-cloud-training", "Azure Cloud Training (Catalog)")</f>
        <v>Azure Cloud Training (Catalog)</v>
      </c>
      <c r="B4" s="4"/>
      <c r="C4" s="4" t="s">
        <v>327</v>
      </c>
      <c r="E4" s="4" t="s">
        <v>328</v>
      </c>
      <c r="G4" s="4" t="s">
        <v>329</v>
      </c>
    </row>
    <row r="5" spans="1:7" x14ac:dyDescent="0.35">
      <c r="A5" s="4" t="str">
        <f>HYPERLINK("https://www.pluralsight.com/courses/build-azure-skills-microsoft-learn-pluralsight", "Build Your Azure Skills with Microsoft Learn and Pluralsight")</f>
        <v>Build Your Azure Skills with Microsoft Learn and Pluralsight</v>
      </c>
      <c r="B5" s="4"/>
      <c r="C5" s="4" t="s">
        <v>330</v>
      </c>
      <c r="E5" s="4" t="s">
        <v>331</v>
      </c>
      <c r="G5" s="4" t="s">
        <v>332</v>
      </c>
    </row>
    <row r="6" spans="1:7" x14ac:dyDescent="0.35">
      <c r="A6" s="4" t="str">
        <f>HYPERLINK("https://www.pluralsight.com/partners/microsoft/azure", "Pluralsight + Microsoft Azure (Partner hub)")</f>
        <v>Pluralsight + Microsoft Azure (Partner hub)</v>
      </c>
      <c r="B6" s="4"/>
      <c r="C6" s="4" t="s">
        <v>333</v>
      </c>
      <c r="E6" s="4" t="s">
        <v>334</v>
      </c>
      <c r="G6" s="4" t="s">
        <v>335</v>
      </c>
    </row>
    <row r="7" spans="1:7" x14ac:dyDescent="0.35">
      <c r="A7" s="4" t="s">
        <v>336</v>
      </c>
      <c r="B7" s="4"/>
      <c r="C7" s="4" t="s">
        <v>337</v>
      </c>
      <c r="E7" s="4" t="s">
        <v>338</v>
      </c>
      <c r="G7" s="4" t="s">
        <v>339</v>
      </c>
    </row>
    <row r="8" spans="1:7" x14ac:dyDescent="0.35">
      <c r="A8" s="4" t="s">
        <v>340</v>
      </c>
      <c r="B8" s="4"/>
      <c r="C8" s="4" t="s">
        <v>341</v>
      </c>
      <c r="E8" s="4" t="s">
        <v>342</v>
      </c>
      <c r="G8" s="4" t="s">
        <v>343</v>
      </c>
    </row>
    <row r="9" spans="1:7" x14ac:dyDescent="0.35">
      <c r="A9" s="4" t="s">
        <v>344</v>
      </c>
      <c r="B9" s="4"/>
      <c r="C9" s="4" t="s">
        <v>345</v>
      </c>
      <c r="E9" s="4" t="s">
        <v>346</v>
      </c>
      <c r="G9" s="4" t="s">
        <v>347</v>
      </c>
    </row>
    <row r="10" spans="1:7" x14ac:dyDescent="0.35">
      <c r="A10" s="4" t="s">
        <v>348</v>
      </c>
      <c r="B10" s="4"/>
      <c r="C10" s="4" t="s">
        <v>349</v>
      </c>
      <c r="E10" s="4" t="s">
        <v>350</v>
      </c>
      <c r="G10" s="4" t="s">
        <v>351</v>
      </c>
    </row>
    <row r="11" spans="1:7" x14ac:dyDescent="0.35">
      <c r="A11" s="4" t="s">
        <v>352</v>
      </c>
      <c r="B11" s="4"/>
      <c r="C11" s="4" t="s">
        <v>353</v>
      </c>
      <c r="E11" s="4" t="s">
        <v>354</v>
      </c>
      <c r="G11" s="4" t="s">
        <v>355</v>
      </c>
    </row>
    <row r="12" spans="1:7" x14ac:dyDescent="0.35">
      <c r="A12" s="4" t="s">
        <v>356</v>
      </c>
      <c r="B12" s="4"/>
      <c r="C12" s="4" t="s">
        <v>357</v>
      </c>
      <c r="E12" s="4" t="s">
        <v>358</v>
      </c>
      <c r="G12" s="4" t="s">
        <v>359</v>
      </c>
    </row>
    <row r="13" spans="1:7" x14ac:dyDescent="0.35">
      <c r="A13" s="4" t="s">
        <v>360</v>
      </c>
      <c r="C13" s="4" t="s">
        <v>361</v>
      </c>
      <c r="E13" s="4" t="s">
        <v>362</v>
      </c>
      <c r="G13" s="4" t="s">
        <v>363</v>
      </c>
    </row>
    <row r="14" spans="1:7" x14ac:dyDescent="0.35">
      <c r="A14" s="4" t="s">
        <v>364</v>
      </c>
      <c r="C14" s="4" t="s">
        <v>365</v>
      </c>
      <c r="E14" s="4" t="s">
        <v>366</v>
      </c>
      <c r="G14" s="4" t="s">
        <v>367</v>
      </c>
    </row>
    <row r="15" spans="1:7" x14ac:dyDescent="0.35">
      <c r="A15" s="4" t="s">
        <v>368</v>
      </c>
      <c r="C15" s="4" t="s">
        <v>369</v>
      </c>
      <c r="E15" s="4" t="s">
        <v>370</v>
      </c>
      <c r="G15" s="4" t="s">
        <v>371</v>
      </c>
    </row>
    <row r="16" spans="1:7" x14ac:dyDescent="0.35">
      <c r="A16" s="4" t="s">
        <v>372</v>
      </c>
      <c r="C16" s="4" t="s">
        <v>373</v>
      </c>
      <c r="E16" s="4" t="s">
        <v>374</v>
      </c>
      <c r="G16" s="4" t="s">
        <v>375</v>
      </c>
    </row>
    <row r="17" spans="1:7" x14ac:dyDescent="0.35">
      <c r="A17" s="4" t="s">
        <v>376</v>
      </c>
      <c r="E17" s="4" t="s">
        <v>377</v>
      </c>
      <c r="G17" s="4" t="s">
        <v>378</v>
      </c>
    </row>
    <row r="18" spans="1:7" x14ac:dyDescent="0.35">
      <c r="A18" s="4" t="s">
        <v>379</v>
      </c>
      <c r="E18" s="4" t="s">
        <v>380</v>
      </c>
      <c r="G18" s="4" t="s">
        <v>381</v>
      </c>
    </row>
    <row r="19" spans="1:7" x14ac:dyDescent="0.35">
      <c r="A19" s="4" t="s">
        <v>382</v>
      </c>
      <c r="G19" s="4" t="s">
        <v>383</v>
      </c>
    </row>
    <row r="20" spans="1:7" x14ac:dyDescent="0.35">
      <c r="A20" s="4" t="s">
        <v>384</v>
      </c>
    </row>
    <row r="21" spans="1:7" x14ac:dyDescent="0.35">
      <c r="A21" s="4" t="s">
        <v>385</v>
      </c>
    </row>
    <row r="22" spans="1:7" x14ac:dyDescent="0.35">
      <c r="A22" s="4" t="s">
        <v>382</v>
      </c>
      <c r="E22" s="6"/>
    </row>
    <row r="23" spans="1:7" x14ac:dyDescent="0.35">
      <c r="A23" s="4" t="s">
        <v>386</v>
      </c>
      <c r="E23" s="6"/>
    </row>
    <row r="24" spans="1:7" x14ac:dyDescent="0.35">
      <c r="A24" s="4" t="s">
        <v>387</v>
      </c>
      <c r="E24" s="6"/>
    </row>
    <row r="25" spans="1:7" x14ac:dyDescent="0.35">
      <c r="A25" s="4" t="s">
        <v>388</v>
      </c>
      <c r="E25" s="6"/>
    </row>
    <row r="26" spans="1:7" x14ac:dyDescent="0.35">
      <c r="E26" s="6"/>
    </row>
    <row r="27" spans="1:7" x14ac:dyDescent="0.35">
      <c r="E27" s="6"/>
    </row>
    <row r="29" spans="1:7" x14ac:dyDescent="0.35">
      <c r="E29" s="6"/>
    </row>
    <row r="30" spans="1:7" ht="16" x14ac:dyDescent="0.35">
      <c r="E30" s="5"/>
    </row>
    <row r="31" spans="1:7" ht="16" customHeight="1" x14ac:dyDescent="0.35"/>
  </sheetData>
  <hyperlinks>
    <hyperlink ref="E3" r:id="rId1" xr:uid="{00000000-0004-0000-0700-000000000000}"/>
    <hyperlink ref="E4" r:id="rId2" xr:uid="{00000000-0004-0000-0700-000001000000}"/>
    <hyperlink ref="E5" r:id="rId3" xr:uid="{00000000-0004-0000-0700-000002000000}"/>
    <hyperlink ref="G3" r:id="rId4" xr:uid="{00000000-0004-0000-0700-000003000000}"/>
    <hyperlink ref="E6" r:id="rId5" xr:uid="{00000000-0004-0000-0700-000004000000}"/>
    <hyperlink ref="G4" r:id="rId6" xr:uid="{00000000-0004-0000-0700-000005000000}"/>
    <hyperlink ref="E7" r:id="rId7" xr:uid="{00000000-0004-0000-0700-000006000000}"/>
    <hyperlink ref="G5" r:id="rId8" xr:uid="{00000000-0004-0000-0700-000007000000}"/>
    <hyperlink ref="E8" r:id="rId9" xr:uid="{00000000-0004-0000-0700-000008000000}"/>
    <hyperlink ref="G6" r:id="rId10" xr:uid="{00000000-0004-0000-0700-000009000000}"/>
    <hyperlink ref="G7" r:id="rId11" xr:uid="{00000000-0004-0000-0700-00000A000000}"/>
    <hyperlink ref="E9" r:id="rId12" xr:uid="{00000000-0004-0000-0700-00000B000000}"/>
    <hyperlink ref="G8" r:id="rId13" xr:uid="{00000000-0004-0000-0700-00000C000000}"/>
    <hyperlink ref="E10" r:id="rId14" xr:uid="{00000000-0004-0000-0700-00000D000000}"/>
    <hyperlink ref="G9" r:id="rId15" xr:uid="{00000000-0004-0000-0700-00000E000000}"/>
    <hyperlink ref="E11" r:id="rId16" xr:uid="{00000000-0004-0000-0700-00000F000000}"/>
    <hyperlink ref="G10" r:id="rId17" xr:uid="{00000000-0004-0000-0700-000010000000}"/>
    <hyperlink ref="E12" r:id="rId18" xr:uid="{00000000-0004-0000-0700-000011000000}"/>
    <hyperlink ref="E13" r:id="rId19" xr:uid="{00000000-0004-0000-0700-000012000000}"/>
    <hyperlink ref="E14" r:id="rId20" xr:uid="{00000000-0004-0000-0700-000013000000}"/>
    <hyperlink ref="E15" r:id="rId21" xr:uid="{00000000-0004-0000-0700-000014000000}"/>
    <hyperlink ref="E16" r:id="rId22" xr:uid="{00000000-0004-0000-0700-000015000000}"/>
    <hyperlink ref="E17" r:id="rId23" xr:uid="{00000000-0004-0000-0700-000016000000}"/>
    <hyperlink ref="E18" r:id="rId24" xr:uid="{00000000-0004-0000-0700-000017000000}"/>
    <hyperlink ref="G11" r:id="rId25" display="https://app.pluralsight.com/ilx/microsoft-azure-fundamentals-(az-900)-exam-preparation/course-overview" xr:uid="{ACBA9746-1936-43F1-BAAB-45E49247F70E}"/>
    <hyperlink ref="G12" r:id="rId26" display="https://app.pluralsight.com/ilx/microsoft-azure-fundamentals-(az-900)-foundational-cloud-concepts/course-overview" xr:uid="{4D6FFD34-A6B5-4C5F-A9C2-D16053594648}"/>
    <hyperlink ref="G13" r:id="rId27" display="https://app.pluralsight.com/ilx/video-courses/dp-900-microsoft-azure-data-fundamentals-describe-core-data-concepts-cert/course-overview" xr:uid="{8F2D8499-6252-4EC5-9A01-0A99C3B3D7D5}"/>
    <hyperlink ref="A7" r:id="rId28" display="https://app.pluralsight.com/ilx/azure-functions-deep-dive/course-overview" xr:uid="{90C7368D-5765-47B6-A287-0FC18B61C203}"/>
    <hyperlink ref="A8" r:id="rId29" display="https://app.pluralsight.com/ilx/video-courses/azure-databricks-data-lake-manage-data/course-overview" xr:uid="{2660805F-4BCB-442C-9DEC-8603EE8C4F58}"/>
    <hyperlink ref="A9" r:id="rId30" display="https://app.pluralsight.com/ilx/azure-active-directory-deep-dive/course-overview" xr:uid="{B5F8DCED-8526-4F54-AD74-89ECBA274B76}"/>
    <hyperlink ref="G14" r:id="rId31" display="https://app.pluralsight.com/ilx/video-courses/az-500-secure-identity-access/course-overview" xr:uid="{3C8113CC-686F-4F76-95D5-C21D12C1FD99}"/>
    <hyperlink ref="A10" r:id="rId32" display="https://app.pluralsight.com/ilx/video-courses/azure-databricks-data-factory-build-run-etl-pipelines/course-overview" xr:uid="{C4B83D6D-0344-4834-8FC2-C032B6F70F00}"/>
    <hyperlink ref="G15" r:id="rId33" display="https://app.pluralsight.com/ilx/video-courses/az-204-connected-distributed-systems-building/course-overview" xr:uid="{0B546611-6BF7-441D-BBB7-3027B8675A2D}"/>
    <hyperlink ref="A11" r:id="rId34" display="https://app.pluralsight.com/ilx/video-courses/azure-data-pipelines-introduction/course-overview" xr:uid="{1FA7A90C-D0A7-497B-9439-336191DCF93E}"/>
    <hyperlink ref="A12" r:id="rId35" display="https://app.pluralsight.com/ilx/video-courses/azure-data-pipelines-orchestrating-automating/course-overview" xr:uid="{03CE748C-14C3-4161-A22D-50B0B89BF4A1}"/>
    <hyperlink ref="G16" r:id="rId36" display="https://app.pluralsight.com/ilx/microsoft-azure-fundamentals-(az-900)-identity-deployment-and-management/course-overview" xr:uid="{BCEFD13C-83CE-4682-B799-AF9633C9EC83}"/>
    <hyperlink ref="G17" r:id="rId37" display="https://app.pluralsight.com/ilx/microsoft-azure-fundamentals-(az-900)-azure-security-management-and-governance/course-overview" xr:uid="{75A3C97F-FC05-45B6-901C-1B46A7EE243E}"/>
    <hyperlink ref="A13" r:id="rId38" display="https://app.pluralsight.com/ilx/video-courses/microsoft-azure-data-integrating/course-overview" xr:uid="{CD092276-35BB-4A27-A8DA-41DC99B7D11D}"/>
    <hyperlink ref="A14" r:id="rId39" display="https://app.pluralsight.com/ilx/introduction-to-application-development-on-microsoft-azure/course-overview" xr:uid="{CF3C27F5-EFAA-44E7-8C3F-EC6675C84C10}"/>
    <hyperlink ref="A15" r:id="rId40" display="https://app.pluralsight.com/ilx/video-courses/microsoft-azure-key-vault-configuring-managing/course-overview" xr:uid="{5FED4C43-C4EB-4124-8DDD-516F8DFDDC8E}"/>
    <hyperlink ref="A16" r:id="rId41" display="https://app.pluralsight.com/ilx/video-courses/microsoft-azure-data-pipelines-deploying/course-overview" xr:uid="{71589D43-0E75-4678-8227-53B8A8C37878}"/>
    <hyperlink ref="A17" r:id="rId42" display="https://app.pluralsight.com/ilx/video-courses/building-first-data-pipeline-azure-data-factory/course-overview" xr:uid="{EBCCFD5C-5A90-4931-B301-C4865FED6FDB}"/>
    <hyperlink ref="A18" r:id="rId43" display="https://app.pluralsight.com/ilx/how-to-get-started-with-azure/course-overview" xr:uid="{F208541B-1DF6-41E2-BB8C-63601B0AB65B}"/>
    <hyperlink ref="A19" r:id="rId44" display="https://app.pluralsight.com/ilx/video-courses/building-etl-pipeline-microsoft-azure-databricks/course-overview" xr:uid="{EC8ECF81-E4A0-4832-89D1-8ADCB38E0A07}"/>
    <hyperlink ref="A20" r:id="rId45" display="https://app.pluralsight.com/ilx/video-courses/delta-lake-azure-databricks-deep-dive/course-overview" xr:uid="{9D9D0FDE-7ADE-4F69-BE4B-C233134655B0}"/>
    <hyperlink ref="A21" r:id="rId46" display="https://app.pluralsight.com/ilx/video-courses/azure-databricks-delta-lake-optimize-storage-performance/course-overview" xr:uid="{D3084940-D5D8-4B8B-99E3-CD770F4FF62A}"/>
    <hyperlink ref="A22" r:id="rId47" display="https://app.pluralsight.com/ilx/video-courses/building-etl-pipeline-microsoft-azure-databricks/course-overview" xr:uid="{7EADDE7E-FD9A-4C91-A466-FB90A2A6D660}"/>
    <hyperlink ref="A23" r:id="rId48" display="https://app.pluralsight.com/ilx/video-courses/azure-functions-integrating-cicd-pipelines/course-overview" xr:uid="{46C42F08-C60E-496C-B799-381B40AAF668}"/>
    <hyperlink ref="A24" r:id="rId49" display="https://app.pluralsight.com/ilx/introduction-to-serverless-with-azure-functions/course-overview" xr:uid="{83348CB7-1AE1-4BFF-9E40-B16DE9BC2A50}"/>
    <hyperlink ref="A25" r:id="rId50" display="https://app.pluralsight.com/ilx/video-courses/devops-github-azure-implementing-cicd-github-actions/course-overview" xr:uid="{E549F35D-73E6-44D9-89D0-6F1616D53DC6}"/>
    <hyperlink ref="C6" r:id="rId51" display="https://app.pluralsight.com/ilx/video-courses/devops-github-azure-implementing-cicd-github-actions/course-overview" xr:uid="{ACF92EA7-DFD8-4CD9-9F55-C71F185A16BD}"/>
    <hyperlink ref="C3" r:id="rId52" xr:uid="{E26CF2C8-83E6-4326-990B-CE2D7FBDCE85}"/>
    <hyperlink ref="C4" r:id="rId53" display="https://app.pluralsight.com/hands-on/labs/e937e799-0878-4052-8d22-0c4e9a23a697?originUrl=https%3A%2F%2Fapp.pluralsight.com%2Fsearch%2F" xr:uid="{7E8BEF26-A220-40CD-9F07-E75B0FFAC7E0}"/>
    <hyperlink ref="C5" r:id="rId54" display="https://app.pluralsight.com/hands-on/labs/ff4f541a-2d41-45a0-b4f8-9b3033665476?originUrl=https%3A%2F%2Fapp.pluralsight.com%2Fsearch%2F" xr:uid="{4F856423-8A4A-447A-9007-0B720F216616}"/>
    <hyperlink ref="C7" r:id="rId55" display="https://app.pluralsight.com/hands-on/labs/f5ad6c64-b7af-4639-a863-b1d689f03bbc?originUrl=https%3A%2F%2Fapp.pluralsight.com%2Fsearch%2F" xr:uid="{3012D95F-1243-427F-BD29-3547638874F7}"/>
    <hyperlink ref="C8" r:id="rId56" display="https://app.pluralsight.com/hands-on/labs/a79fbb00-1fa0-4f0e-8477-15d29cf8199c?originUrl=https%3A%2F%2Fapp.pluralsight.com%2Fsearch%2F" xr:uid="{42274F73-8860-43EE-A694-18C9259FD608}"/>
    <hyperlink ref="C9" r:id="rId57" display="https://app.pluralsight.com/hands-on/labs/1be91046-e2c2-4b53-a380-49b4c0cc4c9b?originUrl=https%3A%2F%2Fapp.pluralsight.com%2Fsearch%2F" xr:uid="{4C3E3895-A404-4AA6-BB05-0516A36AB82F}"/>
    <hyperlink ref="C10" r:id="rId58" display="https://app.pluralsight.com/hands-on/labs/639ffb56-b8f8-48cf-ab26-dbaa965e3457?originUrl=https%3A%2F%2Fapp.pluralsight.com%2Fsearch%2F" xr:uid="{74CF48AE-1CC8-4B6A-B14A-A4AA29931363}"/>
    <hyperlink ref="C11" r:id="rId59" display="https://app.pluralsight.com/hands-on/labs/e9346eb8-1036-4688-ab6d-3d21612f0707?originUrl=https%3A%2F%2Fapp.pluralsight.com%2Fsearch%2F" xr:uid="{377D3DAA-DD57-4ED9-9AC5-6270F7209A75}"/>
    <hyperlink ref="C12" r:id="rId60" display="https://app.pluralsight.com/hands-on/labs/98bd9dc0-5651-48ef-a1c6-4c4a9d726f45?originUrl=https%3A%2F%2Fapp.pluralsight.com%2Fsearch%2F" xr:uid="{A62C609C-3045-4024-A19F-0DC3EA4E98A2}"/>
    <hyperlink ref="C13" r:id="rId61" display="https://app.pluralsight.com/hands-on/labs/35106e15-1f52-4df5-a7bf-1d2eaa443dde?originUrl=https%3A%2F%2Fapp.pluralsight.com%2Fsearch%2F" xr:uid="{72FD59FF-815F-409B-AECE-B16844C90A6B}"/>
    <hyperlink ref="C14" r:id="rId62" display="https://app.pluralsight.com/hands-on/labs/1d8f11bf-4126-4ff1-b534-e321ec4e91b0?originUrl=https%3A%2F%2Fapp.pluralsight.com%2Fsearch%2F" xr:uid="{F4421978-3686-45F7-BF21-FC0AA478427D}"/>
    <hyperlink ref="C15" r:id="rId63" display="https://app.pluralsight.com/hands-on/labs/8b223e9e-960a-42c4-b9cc-3176ddd71a52?originUrl=https%3A%2F%2Fapp.pluralsight.com%2Fsearch%2F" xr:uid="{567618AC-5290-418A-A546-4FE01F09CD29}"/>
    <hyperlink ref="C16" r:id="rId64" display="https://app.pluralsight.com/hands-on/labs/2439a944-11f9-41a9-a115-86dab74f3b1c?originUrl=https%3A%2F%2Fapp.pluralsight.com%2Fsearch%2F" xr:uid="{F75D7C36-9683-4B1C-A86D-806347451FC2}"/>
    <hyperlink ref="G18" r:id="rId65" xr:uid="{0ED73C65-0120-4BBE-AF7E-AEC8781CD677}"/>
    <hyperlink ref="G19" r:id="rId66" xr:uid="{B0D300E2-373C-4550-B150-DC55212BB84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theme="4" tint="0.79998168889431442"/>
  </sheetPr>
  <dimension ref="A1:G34"/>
  <sheetViews>
    <sheetView showGridLines="0" topLeftCell="B1" workbookViewId="0">
      <selection activeCell="G11" sqref="G11"/>
    </sheetView>
  </sheetViews>
  <sheetFormatPr defaultRowHeight="14.5" x14ac:dyDescent="0.35"/>
  <cols>
    <col min="1" max="1" width="41.54296875" bestFit="1" customWidth="1"/>
    <col min="3" max="3" width="35" bestFit="1" customWidth="1"/>
    <col min="4" max="4" width="14.1796875" customWidth="1"/>
    <col min="5" max="5" width="38.54296875" bestFit="1" customWidth="1"/>
    <col min="7" max="7" width="51.1796875" bestFit="1" customWidth="1"/>
  </cols>
  <sheetData>
    <row r="1" spans="1:7" x14ac:dyDescent="0.35">
      <c r="A1" t="s">
        <v>139</v>
      </c>
      <c r="C1" t="s">
        <v>140</v>
      </c>
      <c r="E1" t="s">
        <v>213</v>
      </c>
      <c r="G1" t="s">
        <v>142</v>
      </c>
    </row>
    <row r="2" spans="1:7" x14ac:dyDescent="0.35">
      <c r="E2" s="11"/>
    </row>
    <row r="3" spans="1:7" x14ac:dyDescent="0.35">
      <c r="A3" s="4" t="str">
        <f>HYPERLINK("https://www.pluralsight.com/courses/databricks-up-running", "Up and Running with Databricks")</f>
        <v>Up and Running with Databricks</v>
      </c>
      <c r="C3" s="4" t="str">
        <f>HYPERLINK("https://www.pluralsight.com/browse/cloud-training", "Pluralsight Cloud Training (Hands-on labs)")</f>
        <v>Pluralsight Cloud Training (Hands-on labs)</v>
      </c>
      <c r="D3" s="4"/>
      <c r="E3" s="4" t="s">
        <v>389</v>
      </c>
      <c r="F3" s="10"/>
      <c r="G3" s="4" t="s">
        <v>390</v>
      </c>
    </row>
    <row r="4" spans="1:7" x14ac:dyDescent="0.35">
      <c r="A4" s="4" t="str">
        <f>HYPERLINK("https://www.pluralsight.com/courses/databricks-data-preparation-exploration", "Data Preparation and Exploration in Databricks")</f>
        <v>Data Preparation and Exploration in Databricks</v>
      </c>
      <c r="E4" s="4" t="s">
        <v>391</v>
      </c>
      <c r="G4" s="4" t="str">
        <f>HYPERLINK("https://www.pluralsight.com/courses/databricks-certified-data-analyst-sql-cert", "Databricks Certified Data Analyst: Databricks SQL")</f>
        <v>Databricks Certified Data Analyst: Databricks SQL</v>
      </c>
    </row>
    <row r="5" spans="1:7" x14ac:dyDescent="0.35">
      <c r="A5" s="4" t="str">
        <f>HYPERLINK("https://www.pluralsight.com/courses/azure-databricks-up-running", "Up and Running with Azure Databricks")</f>
        <v>Up and Running with Azure Databricks</v>
      </c>
      <c r="E5" s="4" t="s">
        <v>392</v>
      </c>
      <c r="G5" s="4" t="s">
        <v>393</v>
      </c>
    </row>
    <row r="6" spans="1:7" x14ac:dyDescent="0.35">
      <c r="A6" s="4" t="str">
        <f>HYPERLINK("https://www.pluralsight.com/paths/databricks-essentials", "Databricks Essentials (Learning Path)")</f>
        <v>Databricks Essentials (Learning Path)</v>
      </c>
      <c r="E6" s="4" t="s">
        <v>394</v>
      </c>
      <c r="G6" s="4" t="s">
        <v>395</v>
      </c>
    </row>
    <row r="7" spans="1:7" x14ac:dyDescent="0.35">
      <c r="A7" s="4" t="s">
        <v>340</v>
      </c>
      <c r="E7" s="4" t="s">
        <v>396</v>
      </c>
      <c r="G7" s="4"/>
    </row>
    <row r="8" spans="1:7" x14ac:dyDescent="0.35">
      <c r="A8" s="4" t="s">
        <v>348</v>
      </c>
      <c r="E8" s="4" t="s">
        <v>397</v>
      </c>
    </row>
    <row r="9" spans="1:7" x14ac:dyDescent="0.35">
      <c r="A9" s="4" t="s">
        <v>398</v>
      </c>
      <c r="C9" t="s">
        <v>399</v>
      </c>
      <c r="E9" s="4" t="s">
        <v>400</v>
      </c>
      <c r="G9" s="7" t="s">
        <v>401</v>
      </c>
    </row>
    <row r="10" spans="1:7" x14ac:dyDescent="0.35">
      <c r="A10" s="4" t="s">
        <v>402</v>
      </c>
      <c r="E10" s="4" t="s">
        <v>403</v>
      </c>
      <c r="G10" s="4" t="s">
        <v>404</v>
      </c>
    </row>
    <row r="11" spans="1:7" x14ac:dyDescent="0.35">
      <c r="A11" s="4" t="s">
        <v>405</v>
      </c>
      <c r="C11" s="4" t="s">
        <v>406</v>
      </c>
      <c r="D11" s="4"/>
      <c r="E11" s="4" t="s">
        <v>407</v>
      </c>
    </row>
    <row r="12" spans="1:7" x14ac:dyDescent="0.35">
      <c r="A12" s="4" t="s">
        <v>408</v>
      </c>
      <c r="C12" s="4" t="s">
        <v>409</v>
      </c>
      <c r="D12" s="4"/>
      <c r="E12" s="4" t="s">
        <v>410</v>
      </c>
    </row>
    <row r="13" spans="1:7" x14ac:dyDescent="0.35">
      <c r="A13" s="4" t="s">
        <v>411</v>
      </c>
      <c r="C13" s="4" t="s">
        <v>412</v>
      </c>
      <c r="D13" s="4"/>
      <c r="E13" s="4"/>
    </row>
    <row r="14" spans="1:7" x14ac:dyDescent="0.35">
      <c r="A14" s="4" t="s">
        <v>413</v>
      </c>
      <c r="C14" s="4" t="s">
        <v>414</v>
      </c>
      <c r="D14" s="4"/>
      <c r="E14" s="4"/>
    </row>
    <row r="15" spans="1:7" x14ac:dyDescent="0.35">
      <c r="A15" s="4" t="s">
        <v>415</v>
      </c>
      <c r="C15" s="4" t="s">
        <v>416</v>
      </c>
      <c r="D15" s="4"/>
      <c r="E15" s="4"/>
    </row>
    <row r="16" spans="1:7" x14ac:dyDescent="0.35">
      <c r="A16" s="4" t="s">
        <v>417</v>
      </c>
      <c r="C16" s="4" t="s">
        <v>418</v>
      </c>
      <c r="D16" s="4"/>
      <c r="E16" s="4"/>
    </row>
    <row r="17" spans="1:5" x14ac:dyDescent="0.35">
      <c r="A17" s="4" t="s">
        <v>382</v>
      </c>
      <c r="D17" s="4"/>
      <c r="E17" s="4"/>
    </row>
    <row r="18" spans="1:5" x14ac:dyDescent="0.35">
      <c r="A18" s="4" t="s">
        <v>384</v>
      </c>
      <c r="D18" s="4"/>
      <c r="E18" s="4"/>
    </row>
    <row r="19" spans="1:5" x14ac:dyDescent="0.35">
      <c r="A19" s="4" t="s">
        <v>419</v>
      </c>
      <c r="D19" s="4"/>
      <c r="E19" s="4"/>
    </row>
    <row r="20" spans="1:5" x14ac:dyDescent="0.35">
      <c r="A20" s="4" t="s">
        <v>385</v>
      </c>
      <c r="D20" s="4"/>
      <c r="E20" s="4"/>
    </row>
    <row r="21" spans="1:5" x14ac:dyDescent="0.35">
      <c r="A21" s="4" t="s">
        <v>420</v>
      </c>
      <c r="D21" s="4"/>
      <c r="E21" s="4"/>
    </row>
    <row r="22" spans="1:5" x14ac:dyDescent="0.35">
      <c r="A22" s="4" t="s">
        <v>421</v>
      </c>
      <c r="D22" s="4"/>
      <c r="E22" s="4"/>
    </row>
    <row r="23" spans="1:5" x14ac:dyDescent="0.35">
      <c r="A23" s="4" t="s">
        <v>422</v>
      </c>
    </row>
    <row r="24" spans="1:5" x14ac:dyDescent="0.35">
      <c r="A24" s="4" t="s">
        <v>423</v>
      </c>
    </row>
    <row r="25" spans="1:5" x14ac:dyDescent="0.35">
      <c r="A25" s="4" t="s">
        <v>424</v>
      </c>
    </row>
    <row r="26" spans="1:5" x14ac:dyDescent="0.35">
      <c r="A26" s="4" t="s">
        <v>425</v>
      </c>
    </row>
    <row r="27" spans="1:5" x14ac:dyDescent="0.35">
      <c r="A27" s="4" t="s">
        <v>426</v>
      </c>
    </row>
    <row r="28" spans="1:5" x14ac:dyDescent="0.35">
      <c r="A28" s="4" t="s">
        <v>427</v>
      </c>
    </row>
    <row r="29" spans="1:5" x14ac:dyDescent="0.35">
      <c r="A29" s="4" t="s">
        <v>428</v>
      </c>
    </row>
    <row r="30" spans="1:5" x14ac:dyDescent="0.35">
      <c r="A30" s="4" t="s">
        <v>360</v>
      </c>
    </row>
    <row r="31" spans="1:5" x14ac:dyDescent="0.35">
      <c r="A31" s="4" t="s">
        <v>429</v>
      </c>
    </row>
    <row r="32" spans="1:5" x14ac:dyDescent="0.35">
      <c r="A32" s="4" t="s">
        <v>430</v>
      </c>
    </row>
    <row r="33" spans="1:1" x14ac:dyDescent="0.35">
      <c r="A33" s="4" t="s">
        <v>431</v>
      </c>
    </row>
    <row r="34" spans="1:1" x14ac:dyDescent="0.35">
      <c r="A34" s="4" t="s">
        <v>432</v>
      </c>
    </row>
  </sheetData>
  <hyperlinks>
    <hyperlink ref="E3" r:id="rId1" xr:uid="{00000000-0004-0000-0800-000000000000}"/>
    <hyperlink ref="C11" r:id="rId2" xr:uid="{00000000-0004-0000-0800-000001000000}"/>
    <hyperlink ref="E4" r:id="rId3" xr:uid="{00000000-0004-0000-0800-000002000000}"/>
    <hyperlink ref="G3" r:id="rId4" display="https://app.pluralsight.com/paths/certificate/databricks-certified-data-analyst-associate" xr:uid="{00000000-0004-0000-0800-000003000000}"/>
    <hyperlink ref="C12" r:id="rId5" xr:uid="{00000000-0004-0000-0800-000004000000}"/>
    <hyperlink ref="C13" r:id="rId6" xr:uid="{00000000-0004-0000-0800-000005000000}"/>
    <hyperlink ref="E5" r:id="rId7" xr:uid="{00000000-0004-0000-0800-000006000000}"/>
    <hyperlink ref="C14" r:id="rId8" xr:uid="{00000000-0004-0000-0800-000007000000}"/>
    <hyperlink ref="C15" r:id="rId9" xr:uid="{00000000-0004-0000-0800-000008000000}"/>
    <hyperlink ref="C16" r:id="rId10" xr:uid="{00000000-0004-0000-0800-000009000000}"/>
    <hyperlink ref="E6" r:id="rId11" xr:uid="{00000000-0004-0000-0800-00000A000000}"/>
    <hyperlink ref="E7" r:id="rId12" xr:uid="{00000000-0004-0000-0800-00000B000000}"/>
    <hyperlink ref="E8" r:id="rId13" xr:uid="{00000000-0004-0000-0800-00000C000000}"/>
    <hyperlink ref="E9" r:id="rId14" xr:uid="{00000000-0004-0000-0800-00000D000000}"/>
    <hyperlink ref="E10" r:id="rId15" xr:uid="{00000000-0004-0000-0800-00000E000000}"/>
    <hyperlink ref="E11" r:id="rId16" xr:uid="{00000000-0004-0000-0800-00000F000000}"/>
    <hyperlink ref="E12" r:id="rId17" xr:uid="{00000000-0004-0000-0800-000010000000}"/>
    <hyperlink ref="A7" r:id="rId18" display="https://app.pluralsight.com/ilx/video-courses/azure-databricks-data-lake-manage-data/course-overview" xr:uid="{EB8B47F6-F179-49A7-B574-03696396B178}"/>
    <hyperlink ref="A8" r:id="rId19" display="https://app.pluralsight.com/ilx/video-courses/azure-databricks-data-factory-build-run-etl-pipelines/course-overview" xr:uid="{3EE28FC9-1472-48B2-8AAD-A0728E3ED0FD}"/>
    <hyperlink ref="A9" r:id="rId20" display="https://app.pluralsight.com/ilx/video-courses/databricks-build-run-etl-pipelines/course-overview" xr:uid="{AC35E04E-B5FC-422E-8397-616E2ACB898F}"/>
    <hyperlink ref="A10" r:id="rId21" display="https://app.pluralsight.com/ilx/video-courses/databricks-lakehouse-architecture-introduction/course-overview" xr:uid="{F173C342-1D97-4DBF-8F7E-AED67C5C794D}"/>
    <hyperlink ref="A11" r:id="rId22" display="https://app.pluralsight.com/ilx/video-courses/databricks-data-preparation-exploration/course-overview" xr:uid="{36355D01-4CC0-4D84-8B9D-08887C500BA3}"/>
    <hyperlink ref="A12" r:id="rId23" display="https://app.pluralsight.com/ilx/video-courses/databricks-sql-query-data/course-overview" xr:uid="{75369D61-044C-4969-8A99-DB2CC4E23F86}"/>
    <hyperlink ref="A13" r:id="rId24" display="https://app.pluralsight.com/ilx/video-courses/getting-started-apache-spark-databricks/course-overview" xr:uid="{C0046E3F-B086-4B66-A048-321B6C0FD119}"/>
    <hyperlink ref="A14" r:id="rId25" display="https://app.pluralsight.com/ilx/video-courses/databricks-certified-data-analyst-sql-cert/course-overview" xr:uid="{CE022454-D2CD-4D28-AB5E-59A2D18E8DA4}"/>
    <hyperlink ref="A15" r:id="rId26" display="https://app.pluralsight.com/ilx/video-courses/azure-databricks-security-compliance/course-overview" xr:uid="{F56232F8-EF3C-452A-A627-2F30F23511B7}"/>
    <hyperlink ref="A16" r:id="rId27" display="https://app.pluralsight.com/ilx/video-courses/getting-started-databricks-sql/course-overview" xr:uid="{E39AA2C0-006A-4351-91A0-7D69F6DC6BF4}"/>
    <hyperlink ref="A17" r:id="rId28" display="https://app.pluralsight.com/ilx/video-courses/building-etl-pipeline-microsoft-azure-databricks/course-overview" xr:uid="{36E6517C-DB93-4842-ACA4-EBD7A60E406E}"/>
    <hyperlink ref="A18" r:id="rId29" display="https://app.pluralsight.com/ilx/video-courses/delta-lake-azure-databricks-deep-dive/course-overview" xr:uid="{DABC4396-7B1F-4D66-A619-8D4BD8351BD9}"/>
    <hyperlink ref="A19" r:id="rId30" display="https://app.pluralsight.com/ilx/video-courses/databricks-delta-lake-essentials/course-overview" xr:uid="{69200A96-A42C-4090-83F4-827D79DB14A7}"/>
    <hyperlink ref="A20" r:id="rId31" display="https://app.pluralsight.com/ilx/video-courses/azure-databricks-delta-lake-optimize-storage-performance/course-overview" xr:uid="{96D23D05-A8E7-4015-94D7-8B5FE9E77CAC}"/>
    <hyperlink ref="G5" r:id="rId32" display="https://app.pluralsight.com/ilx/video-courses/databricks-certified-data-analyst-data-management-cert/course-overview" xr:uid="{B5918D16-9D0F-4122-8A92-99AE42C88F70}"/>
    <hyperlink ref="A21" r:id="rId33" display="https://app.pluralsight.com/ilx/video-courses/databricks-jobs-workflow-automation/course-overview" xr:uid="{505346C2-B081-4970-A322-F8FA3218F739}"/>
    <hyperlink ref="G6" r:id="rId34" display="https://app.pluralsight.com/ilx/video-courses/databricks-certified-data-analyst-data-vis-dashboarding-cert/course-overview" xr:uid="{0B6CD426-562C-49B9-843C-971E496FD58F}"/>
    <hyperlink ref="A22" r:id="rId35" display="https://app.pluralsight.com/ilx/video-courses/azure-databricks-real-time-data-processing/course-overview" xr:uid="{74EDA3F6-220B-4D46-8822-972FB603AE78}"/>
    <hyperlink ref="A23" r:id="rId36" display="https://app.pluralsight.com/ilx/video-courses/integrating-business-intelligence-tools-databricks/course-overview" xr:uid="{BB09B12A-40D3-463C-8B5D-0640D69E9958}"/>
    <hyperlink ref="A24" r:id="rId37" display="https://app.pluralsight.com/ilx/video-courses/integrating-sql-etl-tools-databricks/course-overview" xr:uid="{CA872591-8547-4D0E-B021-D63D65BCAF3A}"/>
    <hyperlink ref="A25" r:id="rId38" display="https://app.pluralsight.com/ilx/video-courses/microsoft-azure-databricks-environment-implementing/course-overview" xr:uid="{7B628C8E-5B61-4399-BE69-15D0D3D31C4A}"/>
    <hyperlink ref="A26" r:id="rId39" display="https://app.pluralsight.com/ilx/video-courses/connecting-sql-server-databricks/course-overview" xr:uid="{F784E8FF-C043-407D-B657-C14CB2F2CEA2}"/>
    <hyperlink ref="A27" r:id="rId40" display="https://app.pluralsight.com/ilx/video-courses/monitoring-optimizing-queries-databricks-sql/course-overview" xr:uid="{A96D2C41-650F-4026-8554-812AD9B61251}"/>
    <hyperlink ref="A28" r:id="rId41" display="https://app.pluralsight.com/ilx/video-courses/extracting-insights-data-databricks-sql/course-overview" xr:uid="{F464F39D-A65F-496E-AFAD-7F3BA1F33D06}"/>
    <hyperlink ref="A29" r:id="rId42" display="https://app.pluralsight.com/ilx/video-courses/microsoft-azure-data-pipelines-processing-monitoring/course-overview" xr:uid="{F7807279-EEC2-4341-BE11-39D05D3A5C07}"/>
    <hyperlink ref="A30" r:id="rId43" display="https://app.pluralsight.com/ilx/video-courses/microsoft-azure-data-integrating/course-overview" xr:uid="{484421DE-E6F8-412B-82B3-B1E7949C70F1}"/>
    <hyperlink ref="A31" r:id="rId44" display="https://app.pluralsight.com/paths/skill/databricks-essentials" xr:uid="{634855EC-4ADE-4F56-8A1A-AE1B34F7D423}"/>
    <hyperlink ref="A32" r:id="rId45" display="https://app.pluralsight.com/paths/skill/build-data-solutions-with-azure-databricks" xr:uid="{4506F02D-CF34-4FDC-928F-03D11F79B5E4}"/>
    <hyperlink ref="A33" r:id="rId46" display="https://app.pluralsight.com/paths/skill/databricks-sql" xr:uid="{B1E83367-BD7C-43A5-82D3-5D4D8AC05975}"/>
    <hyperlink ref="A34" r:id="rId47" display="https://app.pluralsight.com/paths/skill/building-data-pipelines-in-microsoft-azure" xr:uid="{BB9B741B-E106-4F18-86D5-B23878752481}"/>
    <hyperlink ref="G10" r:id="rId48" display="https://wd103.myworkday.com/accenture/learning/course/5b671b3859391001153e45ea55980001?type=9882927d138b100019b928e75843018d" xr:uid="{252A6855-CD2B-4CDE-90D1-E6A7955649B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theme="4" tint="0.79998168889431442"/>
  </sheetPr>
  <dimension ref="A1:G18"/>
  <sheetViews>
    <sheetView showGridLines="0" workbookViewId="0">
      <selection activeCell="L14" sqref="L14"/>
    </sheetView>
  </sheetViews>
  <sheetFormatPr defaultRowHeight="14.5" x14ac:dyDescent="0.35"/>
  <cols>
    <col min="1" max="1" width="36" bestFit="1" customWidth="1"/>
    <col min="2" max="2" width="36" customWidth="1"/>
    <col min="3" max="3" width="36" bestFit="1" customWidth="1"/>
    <col min="4" max="4" width="13.54296875" customWidth="1"/>
    <col min="6" max="6" width="26.453125" customWidth="1"/>
  </cols>
  <sheetData>
    <row r="1" spans="1:7" x14ac:dyDescent="0.35">
      <c r="A1" t="s">
        <v>139</v>
      </c>
      <c r="C1" t="s">
        <v>213</v>
      </c>
      <c r="E1" t="s">
        <v>140</v>
      </c>
      <c r="G1" t="s">
        <v>142</v>
      </c>
    </row>
    <row r="2" spans="1:7" x14ac:dyDescent="0.35">
      <c r="C2" s="11"/>
      <c r="D2" s="11"/>
    </row>
    <row r="3" spans="1:7" x14ac:dyDescent="0.35">
      <c r="A3" s="4" t="str">
        <f>HYPERLINK("https://www.pluralsight.com/courses/data-mesh-principles-roles-architecture", "Data Mesh: Principles, Roles, and Architecture")</f>
        <v>Data Mesh: Principles, Roles, and Architecture</v>
      </c>
      <c r="B3" s="4"/>
      <c r="C3" s="4" t="s">
        <v>433</v>
      </c>
      <c r="D3" s="4"/>
      <c r="E3" s="4" t="s">
        <v>434</v>
      </c>
      <c r="G3" s="4" t="s">
        <v>435</v>
      </c>
    </row>
    <row r="4" spans="1:7" x14ac:dyDescent="0.35">
      <c r="A4" s="4" t="str">
        <f>HYPERLINK("https://www.pluralsight.com/paths/data-mesh-and-data-fabric-architecture-strategies", "Data Mesh and Data Fabric Architecture Strategies (Learning Path)")</f>
        <v>Data Mesh and Data Fabric Architecture Strategies (Learning Path)</v>
      </c>
      <c r="B4" s="4"/>
      <c r="C4" s="4" t="s">
        <v>436</v>
      </c>
      <c r="D4" s="4"/>
      <c r="E4" s="4" t="s">
        <v>437</v>
      </c>
      <c r="G4" s="4"/>
    </row>
    <row r="5" spans="1:7" x14ac:dyDescent="0.35">
      <c r="A5" s="4" t="str">
        <f>HYPERLINK("https://www.pluralsight.com/courses/data-mesh-data-fabric-solutions-design-architecture-strategies", "Design Architecture Strategies for Data Mesh and Data Fabric Solutions")</f>
        <v>Design Architecture Strategies for Data Mesh and Data Fabric Solutions</v>
      </c>
      <c r="B5" s="4"/>
      <c r="C5" s="4" t="s">
        <v>438</v>
      </c>
      <c r="D5" s="4"/>
      <c r="G5" s="4"/>
    </row>
    <row r="6" spans="1:7" x14ac:dyDescent="0.35">
      <c r="A6" s="4" t="str">
        <f>HYPERLINK("https://www.pluralsight.com/courses/data-mesh-data-fabric-solutions-design-governance-strategies", "Design Governance Strategies for Data Mesh and Data Fabric Solutions")</f>
        <v>Design Governance Strategies for Data Mesh and Data Fabric Solutions</v>
      </c>
      <c r="B6" s="4"/>
      <c r="C6" s="4" t="s">
        <v>439</v>
      </c>
      <c r="D6" s="4"/>
      <c r="G6" s="4"/>
    </row>
    <row r="7" spans="1:7" x14ac:dyDescent="0.35">
      <c r="A7" s="4" t="s">
        <v>440</v>
      </c>
      <c r="C7" s="4" t="s">
        <v>441</v>
      </c>
      <c r="D7" s="4"/>
      <c r="G7" s="4"/>
    </row>
    <row r="8" spans="1:7" x14ac:dyDescent="0.35">
      <c r="A8" s="4" t="s">
        <v>442</v>
      </c>
      <c r="C8" s="4" t="s">
        <v>443</v>
      </c>
      <c r="G8" s="4"/>
    </row>
    <row r="9" spans="1:7" x14ac:dyDescent="0.35">
      <c r="C9" s="4" t="s">
        <v>444</v>
      </c>
      <c r="D9" s="4"/>
      <c r="G9" s="4"/>
    </row>
    <row r="10" spans="1:7" x14ac:dyDescent="0.35">
      <c r="C10" s="4" t="s">
        <v>445</v>
      </c>
      <c r="D10" s="4"/>
    </row>
    <row r="11" spans="1:7" x14ac:dyDescent="0.35">
      <c r="C11" s="4" t="s">
        <v>446</v>
      </c>
      <c r="D11" s="4"/>
      <c r="G11" s="4"/>
    </row>
    <row r="12" spans="1:7" x14ac:dyDescent="0.35">
      <c r="C12" s="4" t="s">
        <v>447</v>
      </c>
      <c r="D12" s="4"/>
    </row>
    <row r="13" spans="1:7" x14ac:dyDescent="0.35">
      <c r="C13" s="4" t="s">
        <v>448</v>
      </c>
      <c r="D13" s="4"/>
    </row>
    <row r="14" spans="1:7" x14ac:dyDescent="0.35">
      <c r="C14" s="4" t="s">
        <v>449</v>
      </c>
      <c r="D14" s="4"/>
    </row>
    <row r="15" spans="1:7" x14ac:dyDescent="0.35">
      <c r="C15" s="4" t="s">
        <v>450</v>
      </c>
      <c r="D15" s="4"/>
    </row>
    <row r="16" spans="1:7" x14ac:dyDescent="0.35">
      <c r="C16" s="4" t="s">
        <v>451</v>
      </c>
      <c r="D16" s="4"/>
    </row>
    <row r="17" spans="3:4" x14ac:dyDescent="0.35">
      <c r="C17" s="4" t="s">
        <v>452</v>
      </c>
      <c r="D17" s="4"/>
    </row>
    <row r="18" spans="3:4" x14ac:dyDescent="0.35">
      <c r="C18" s="4" t="s">
        <v>453</v>
      </c>
      <c r="D18" s="4"/>
    </row>
  </sheetData>
  <hyperlinks>
    <hyperlink ref="C3" r:id="rId1" xr:uid="{00000000-0004-0000-0900-000000000000}"/>
    <hyperlink ref="C4" r:id="rId2" xr:uid="{00000000-0004-0000-0900-000002000000}"/>
    <hyperlink ref="C5" r:id="rId3" xr:uid="{00000000-0004-0000-0900-000003000000}"/>
    <hyperlink ref="C6" r:id="rId4" xr:uid="{00000000-0004-0000-0900-000004000000}"/>
    <hyperlink ref="C7" r:id="rId5" xr:uid="{00000000-0004-0000-0900-000005000000}"/>
    <hyperlink ref="C9" r:id="rId6" xr:uid="{00000000-0004-0000-0900-000006000000}"/>
    <hyperlink ref="C10" r:id="rId7" xr:uid="{00000000-0004-0000-0900-000007000000}"/>
    <hyperlink ref="C11" r:id="rId8" xr:uid="{00000000-0004-0000-0900-000008000000}"/>
    <hyperlink ref="C12" r:id="rId9" xr:uid="{00000000-0004-0000-0900-000009000000}"/>
    <hyperlink ref="C13" r:id="rId10" xr:uid="{00000000-0004-0000-0900-00000A000000}"/>
    <hyperlink ref="C14" r:id="rId11" xr:uid="{00000000-0004-0000-0900-00000B000000}"/>
    <hyperlink ref="C15" r:id="rId12" xr:uid="{00000000-0004-0000-0900-00000C000000}"/>
    <hyperlink ref="C16" r:id="rId13" xr:uid="{00000000-0004-0000-0900-00000D000000}"/>
    <hyperlink ref="C17" r:id="rId14" xr:uid="{00000000-0004-0000-0900-00000E000000}"/>
    <hyperlink ref="C18" r:id="rId15" xr:uid="{00000000-0004-0000-0900-00000F000000}"/>
    <hyperlink ref="A7" r:id="rId16" xr:uid="{1E4006DD-7B27-419A-B5A5-F22C0AF18D39}"/>
    <hyperlink ref="A8" r:id="rId17" xr:uid="{9761C9D3-4545-48F0-A1D1-9A72ECBE5ED2}"/>
    <hyperlink ref="E4" r:id="rId18" xr:uid="{DA760DF4-C4CB-4C8E-8D56-10F011E7EC90}"/>
    <hyperlink ref="E3" r:id="rId19" xr:uid="{B7CDAF33-96CF-4E50-8995-6EFDE72A774E}"/>
    <hyperlink ref="C8" r:id="rId20" display="Data mesh" xr:uid="{14466C3D-7A32-44A4-B7E6-E942FE5854C9}"/>
    <hyperlink ref="G3" r:id="rId21" xr:uid="{A839383A-6E61-43C5-85F9-EDB8632D1008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tabColor theme="4" tint="0.79998168889431442"/>
  </sheetPr>
  <dimension ref="A1:E26"/>
  <sheetViews>
    <sheetView showGridLines="0" workbookViewId="0"/>
  </sheetViews>
  <sheetFormatPr defaultRowHeight="14.5" x14ac:dyDescent="0.35"/>
  <cols>
    <col min="1" max="1" width="36.453125" bestFit="1" customWidth="1"/>
    <col min="3" max="3" width="36.54296875" bestFit="1" customWidth="1"/>
  </cols>
  <sheetData>
    <row r="1" spans="1:5" x14ac:dyDescent="0.35">
      <c r="C1" t="s">
        <v>213</v>
      </c>
      <c r="E1" t="s">
        <v>454</v>
      </c>
    </row>
    <row r="3" spans="1:5" x14ac:dyDescent="0.35">
      <c r="A3" s="4" t="str">
        <f>HYPERLINK("https://www.pluralsight.com/courses/snowflake-cloud-data-getting-started", "Snowflake Cloud Data Platform: Getting Started")</f>
        <v>Snowflake Cloud Data Platform: Getting Started</v>
      </c>
      <c r="C3" s="4" t="s">
        <v>455</v>
      </c>
      <c r="E3" s="4" t="s">
        <v>434</v>
      </c>
    </row>
    <row r="4" spans="1:5" x14ac:dyDescent="0.35">
      <c r="A4" s="4" t="str">
        <f>HYPERLINK("https://www.pluralsight.com/courses/snowpro-core-snowflake-cloud-data-platform-features-architecture", "SnowPro Core: Features and Architecture")</f>
        <v>SnowPro Core: Features and Architecture</v>
      </c>
      <c r="C4" s="4" t="s">
        <v>456</v>
      </c>
      <c r="E4" s="4" t="s">
        <v>437</v>
      </c>
    </row>
    <row r="5" spans="1:5" x14ac:dyDescent="0.35">
      <c r="A5" s="4" t="str">
        <f>HYPERLINK("https://www.pluralsight.com/courses/snowflake-up-running", "Up and Running with Snowflake")</f>
        <v>Up and Running with Snowflake</v>
      </c>
      <c r="C5" s="4" t="s">
        <v>457</v>
      </c>
      <c r="E5" s="4" t="s">
        <v>458</v>
      </c>
    </row>
    <row r="6" spans="1:5" x14ac:dyDescent="0.35">
      <c r="A6" s="4" t="str">
        <f>HYPERLINK("https://www.pluralsight.com/courses/snowflake-data-transformations", "Data Transformation in Snowflake")</f>
        <v>Data Transformation in Snowflake</v>
      </c>
      <c r="C6" s="4" t="s">
        <v>459</v>
      </c>
      <c r="E6" s="4" t="s">
        <v>460</v>
      </c>
    </row>
    <row r="7" spans="1:5" x14ac:dyDescent="0.35">
      <c r="A7" s="4" t="s">
        <v>461</v>
      </c>
      <c r="C7" s="4" t="s">
        <v>462</v>
      </c>
      <c r="E7" s="4" t="s">
        <v>463</v>
      </c>
    </row>
    <row r="8" spans="1:5" x14ac:dyDescent="0.35">
      <c r="A8" s="4" t="s">
        <v>464</v>
      </c>
      <c r="C8" s="4" t="s">
        <v>465</v>
      </c>
    </row>
    <row r="9" spans="1:5" x14ac:dyDescent="0.35">
      <c r="A9" s="4" t="s">
        <v>466</v>
      </c>
      <c r="C9" s="4" t="s">
        <v>467</v>
      </c>
    </row>
    <row r="10" spans="1:5" x14ac:dyDescent="0.35">
      <c r="A10" s="4" t="s">
        <v>468</v>
      </c>
      <c r="C10" s="4" t="s">
        <v>469</v>
      </c>
    </row>
    <row r="11" spans="1:5" x14ac:dyDescent="0.35">
      <c r="A11" s="4" t="s">
        <v>470</v>
      </c>
      <c r="C11" s="4" t="s">
        <v>471</v>
      </c>
    </row>
    <row r="12" spans="1:5" x14ac:dyDescent="0.35">
      <c r="A12" s="4" t="s">
        <v>472</v>
      </c>
      <c r="C12" s="4" t="s">
        <v>473</v>
      </c>
    </row>
    <row r="13" spans="1:5" x14ac:dyDescent="0.35">
      <c r="A13" s="4" t="s">
        <v>474</v>
      </c>
      <c r="C13" s="4" t="s">
        <v>475</v>
      </c>
    </row>
    <row r="14" spans="1:5" x14ac:dyDescent="0.35">
      <c r="A14" s="4" t="s">
        <v>476</v>
      </c>
      <c r="C14" s="4" t="s">
        <v>477</v>
      </c>
    </row>
    <row r="15" spans="1:5" x14ac:dyDescent="0.35">
      <c r="A15" s="4" t="s">
        <v>478</v>
      </c>
      <c r="C15" s="4" t="s">
        <v>479</v>
      </c>
    </row>
    <row r="16" spans="1:5" x14ac:dyDescent="0.35">
      <c r="A16" s="4" t="s">
        <v>480</v>
      </c>
      <c r="C16" s="4" t="s">
        <v>481</v>
      </c>
    </row>
    <row r="17" spans="1:3" x14ac:dyDescent="0.35">
      <c r="A17" s="4" t="s">
        <v>482</v>
      </c>
      <c r="C17" s="4" t="s">
        <v>483</v>
      </c>
    </row>
    <row r="18" spans="1:3" x14ac:dyDescent="0.35">
      <c r="A18" s="4" t="s">
        <v>484</v>
      </c>
      <c r="C18" s="4" t="s">
        <v>456</v>
      </c>
    </row>
    <row r="19" spans="1:3" x14ac:dyDescent="0.35">
      <c r="A19" s="4" t="s">
        <v>485</v>
      </c>
      <c r="C19" s="4" t="s">
        <v>486</v>
      </c>
    </row>
    <row r="20" spans="1:3" x14ac:dyDescent="0.35">
      <c r="A20" s="4" t="s">
        <v>487</v>
      </c>
      <c r="C20" s="4" t="s">
        <v>488</v>
      </c>
    </row>
    <row r="21" spans="1:3" x14ac:dyDescent="0.35">
      <c r="A21" s="4" t="s">
        <v>489</v>
      </c>
      <c r="C21" s="4" t="s">
        <v>490</v>
      </c>
    </row>
    <row r="22" spans="1:3" x14ac:dyDescent="0.35">
      <c r="A22" s="4" t="s">
        <v>491</v>
      </c>
      <c r="C22" s="4" t="s">
        <v>492</v>
      </c>
    </row>
    <row r="23" spans="1:3" x14ac:dyDescent="0.35">
      <c r="A23" s="4" t="s">
        <v>493</v>
      </c>
      <c r="C23" s="4" t="s">
        <v>494</v>
      </c>
    </row>
    <row r="24" spans="1:3" x14ac:dyDescent="0.35">
      <c r="A24" s="4" t="s">
        <v>495</v>
      </c>
      <c r="C24" s="4" t="s">
        <v>496</v>
      </c>
    </row>
    <row r="25" spans="1:3" x14ac:dyDescent="0.35">
      <c r="A25" s="4" t="s">
        <v>497</v>
      </c>
      <c r="C25" s="4" t="s">
        <v>498</v>
      </c>
    </row>
    <row r="26" spans="1:3" x14ac:dyDescent="0.35">
      <c r="C26" s="4" t="s">
        <v>499</v>
      </c>
    </row>
  </sheetData>
  <hyperlinks>
    <hyperlink ref="C3" r:id="rId1" xr:uid="{00000000-0004-0000-0A00-000000000000}"/>
    <hyperlink ref="C4" r:id="rId2" xr:uid="{00000000-0004-0000-0A00-000001000000}"/>
    <hyperlink ref="C5" r:id="rId3" xr:uid="{00000000-0004-0000-0A00-000002000000}"/>
    <hyperlink ref="C6" r:id="rId4" xr:uid="{00000000-0004-0000-0A00-000003000000}"/>
    <hyperlink ref="C7" r:id="rId5" xr:uid="{00000000-0004-0000-0A00-000004000000}"/>
    <hyperlink ref="C8" r:id="rId6" xr:uid="{00000000-0004-0000-0A00-000005000000}"/>
    <hyperlink ref="C9" r:id="rId7" xr:uid="{00000000-0004-0000-0A00-000006000000}"/>
    <hyperlink ref="C10" r:id="rId8" xr:uid="{00000000-0004-0000-0A00-000007000000}"/>
    <hyperlink ref="C11" r:id="rId9" xr:uid="{00000000-0004-0000-0A00-000008000000}"/>
    <hyperlink ref="C12" r:id="rId10" xr:uid="{00000000-0004-0000-0A00-000009000000}"/>
    <hyperlink ref="C13" r:id="rId11" xr:uid="{00000000-0004-0000-0A00-00000A000000}"/>
    <hyperlink ref="C14" r:id="rId12" xr:uid="{00000000-0004-0000-0A00-00000B000000}"/>
    <hyperlink ref="C15" r:id="rId13" xr:uid="{00000000-0004-0000-0A00-00000C000000}"/>
    <hyperlink ref="C16" r:id="rId14" xr:uid="{00000000-0004-0000-0A00-00000D000000}"/>
    <hyperlink ref="C17" r:id="rId15" xr:uid="{00000000-0004-0000-0A00-00000E000000}"/>
    <hyperlink ref="C18" r:id="rId16" xr:uid="{00000000-0004-0000-0A00-00000F000000}"/>
    <hyperlink ref="C19" r:id="rId17" xr:uid="{00000000-0004-0000-0A00-000010000000}"/>
    <hyperlink ref="C20" r:id="rId18" xr:uid="{00000000-0004-0000-0A00-000011000000}"/>
    <hyperlink ref="C21" r:id="rId19" xr:uid="{00000000-0004-0000-0A00-000012000000}"/>
    <hyperlink ref="C22" r:id="rId20" xr:uid="{00000000-0004-0000-0A00-000013000000}"/>
    <hyperlink ref="C23" r:id="rId21" xr:uid="{00000000-0004-0000-0A00-000014000000}"/>
    <hyperlink ref="C24" r:id="rId22" xr:uid="{00000000-0004-0000-0A00-000015000000}"/>
    <hyperlink ref="C25" r:id="rId23" xr:uid="{00000000-0004-0000-0A00-000016000000}"/>
    <hyperlink ref="C26" r:id="rId24" xr:uid="{00000000-0004-0000-0A00-000017000000}"/>
    <hyperlink ref="E3" r:id="rId25" xr:uid="{041B584C-3D9B-4C32-AA12-EFDD566B4421}"/>
    <hyperlink ref="E4" r:id="rId26" xr:uid="{2F57A110-5799-4BFE-B9B7-EDF1EE79E800}"/>
    <hyperlink ref="A7" r:id="rId27" xr:uid="{6A7148E2-4411-43F8-AD24-770137515052}"/>
    <hyperlink ref="A8" r:id="rId28" xr:uid="{2EFA86B1-7F2A-491B-931F-83EE29F59AA4}"/>
    <hyperlink ref="A9" r:id="rId29" xr:uid="{951BEC7D-4186-4D32-9ED4-C406A94A9145}"/>
    <hyperlink ref="A10" r:id="rId30" xr:uid="{23D3FAEB-3874-4678-A29E-E8B93B976875}"/>
    <hyperlink ref="A11" r:id="rId31" xr:uid="{86659D95-CD54-4BD1-A5CE-263B2A014491}"/>
    <hyperlink ref="A12" r:id="rId32" xr:uid="{33781334-34C8-43E3-A944-FDC35C4CF89D}"/>
    <hyperlink ref="A13" r:id="rId33" xr:uid="{C7375B23-2D67-4861-BF38-19975C8E14CE}"/>
    <hyperlink ref="A14" r:id="rId34" xr:uid="{595CADB9-F609-4E70-9119-5F2DF65A5192}"/>
    <hyperlink ref="A15" r:id="rId35" xr:uid="{D8CD15AF-C298-458A-B7BA-4E505A34CAF0}"/>
    <hyperlink ref="A16" r:id="rId36" xr:uid="{FF95327B-AD58-4F0B-94D5-B45D2C85C0A1}"/>
    <hyperlink ref="A17" r:id="rId37" xr:uid="{180F3CA1-5634-4FEA-B516-A385AAA45E5B}"/>
    <hyperlink ref="A18" r:id="rId38" xr:uid="{5B4AF61C-D8AC-40DE-82C8-9567BD6857BD}"/>
    <hyperlink ref="A19" r:id="rId39" xr:uid="{0D40D79C-4A60-4343-B78C-3A0868F11BE3}"/>
    <hyperlink ref="A20" r:id="rId40" xr:uid="{A926BD1C-A299-41D5-AE82-DE2C8F12AC79}"/>
    <hyperlink ref="A21" r:id="rId41" xr:uid="{F45E02D0-871C-4DAF-9046-5DB0A4AB0F8B}"/>
    <hyperlink ref="A22" r:id="rId42" xr:uid="{F9B47253-5BD7-4BD0-8BA7-A50DCF2DD62D}"/>
    <hyperlink ref="A23" r:id="rId43" xr:uid="{3EB19800-871F-4AEC-A695-696D06EE6B75}"/>
    <hyperlink ref="A24" r:id="rId44" xr:uid="{D19DEF5E-2E3C-472A-9E1A-927F974B433B}"/>
    <hyperlink ref="A25" r:id="rId45" xr:uid="{CCB38FD7-EA55-4584-839A-22FC4618D119}"/>
    <hyperlink ref="E5" r:id="rId46" xr:uid="{569B0EF8-47F0-41E0-9B31-0190809193B4}"/>
    <hyperlink ref="E6" r:id="rId47" xr:uid="{5FD35AF9-86DB-4586-AC3A-CE9B77B05274}"/>
    <hyperlink ref="E7" r:id="rId48" xr:uid="{3DBE7A53-B757-45F6-8546-E79491523A2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>
    <tabColor theme="4" tint="0.79998168889431442"/>
  </sheetPr>
  <dimension ref="A1:E16"/>
  <sheetViews>
    <sheetView showGridLines="0" workbookViewId="0">
      <selection activeCell="L14" sqref="L14"/>
    </sheetView>
  </sheetViews>
  <sheetFormatPr defaultRowHeight="14.5" x14ac:dyDescent="0.35"/>
  <cols>
    <col min="1" max="1" width="34.453125" bestFit="1" customWidth="1"/>
    <col min="2" max="2" width="17.26953125" customWidth="1"/>
    <col min="3" max="3" width="34.453125" bestFit="1" customWidth="1"/>
  </cols>
  <sheetData>
    <row r="1" spans="1:5" x14ac:dyDescent="0.35">
      <c r="A1" t="s">
        <v>139</v>
      </c>
      <c r="C1" t="s">
        <v>213</v>
      </c>
      <c r="E1" t="s">
        <v>142</v>
      </c>
    </row>
    <row r="3" spans="1:5" x14ac:dyDescent="0.35">
      <c r="A3" s="4" t="str">
        <f>HYPERLINK("https://www.pluralsight.com/paths/data-professional", "Designing a Data Warehouse on the Microsoft SQL Server Platform")</f>
        <v>Designing a Data Warehouse on the Microsoft SQL Server Platform</v>
      </c>
      <c r="C3" s="4" t="s">
        <v>500</v>
      </c>
      <c r="E3" s="4" t="s">
        <v>501</v>
      </c>
    </row>
    <row r="4" spans="1:5" x14ac:dyDescent="0.35">
      <c r="A4" s="4" t="str">
        <f>HYPERLINK("https://www.pluralsight.com/paths/databricks-essentials", "Databricks Lakehouse Architecture (in Essentials Path)")</f>
        <v>Databricks Lakehouse Architecture (in Essentials Path)</v>
      </c>
      <c r="C4" s="4" t="s">
        <v>502</v>
      </c>
      <c r="E4" s="4" t="s">
        <v>503</v>
      </c>
    </row>
    <row r="5" spans="1:5" x14ac:dyDescent="0.35">
      <c r="A5" s="4" t="str">
        <f>HYPERLINK("https://www.pluralsight.com/courses/snowflake-cloud-data-getting-started", "Snowflake Cloud Data Platform: Getting Started")</f>
        <v>Snowflake Cloud Data Platform: Getting Started</v>
      </c>
      <c r="C5" s="4" t="s">
        <v>504</v>
      </c>
      <c r="E5" s="4"/>
    </row>
    <row r="6" spans="1:5" x14ac:dyDescent="0.35">
      <c r="A6" s="4" t="str">
        <f>HYPERLINK("https://www.pluralsight.com/paths/data-mesh-and-data-fabric-architecture-strategies", "Data Mesh and Data Fabric Architecture Strategies (Learning Path)")</f>
        <v>Data Mesh and Data Fabric Architecture Strategies (Learning Path)</v>
      </c>
      <c r="C6" s="4" t="s">
        <v>505</v>
      </c>
    </row>
    <row r="7" spans="1:5" x14ac:dyDescent="0.35">
      <c r="A7" s="4" t="s">
        <v>506</v>
      </c>
      <c r="C7" s="4" t="s">
        <v>507</v>
      </c>
    </row>
    <row r="8" spans="1:5" x14ac:dyDescent="0.35">
      <c r="A8" s="4" t="s">
        <v>508</v>
      </c>
      <c r="C8" s="4" t="s">
        <v>509</v>
      </c>
      <c r="E8" s="4"/>
    </row>
    <row r="9" spans="1:5" x14ac:dyDescent="0.35">
      <c r="C9" s="4" t="s">
        <v>510</v>
      </c>
    </row>
    <row r="10" spans="1:5" x14ac:dyDescent="0.35">
      <c r="C10" s="4" t="s">
        <v>511</v>
      </c>
    </row>
    <row r="11" spans="1:5" x14ac:dyDescent="0.35">
      <c r="C11" s="4" t="s">
        <v>512</v>
      </c>
    </row>
    <row r="12" spans="1:5" x14ac:dyDescent="0.35">
      <c r="C12" s="4" t="s">
        <v>498</v>
      </c>
    </row>
    <row r="13" spans="1:5" x14ac:dyDescent="0.35">
      <c r="C13" s="4" t="s">
        <v>499</v>
      </c>
    </row>
    <row r="14" spans="1:5" x14ac:dyDescent="0.35">
      <c r="C14" s="4" t="s">
        <v>513</v>
      </c>
    </row>
    <row r="15" spans="1:5" x14ac:dyDescent="0.35">
      <c r="C15" s="4" t="s">
        <v>514</v>
      </c>
    </row>
    <row r="16" spans="1:5" x14ac:dyDescent="0.35">
      <c r="C16" s="4" t="s">
        <v>515</v>
      </c>
    </row>
  </sheetData>
  <hyperlinks>
    <hyperlink ref="C3" r:id="rId1" xr:uid="{00000000-0004-0000-0B00-000000000000}"/>
    <hyperlink ref="C4" r:id="rId2" xr:uid="{00000000-0004-0000-0B00-000001000000}"/>
    <hyperlink ref="C5" r:id="rId3" xr:uid="{00000000-0004-0000-0B00-000002000000}"/>
    <hyperlink ref="C6" r:id="rId4" xr:uid="{00000000-0004-0000-0B00-000003000000}"/>
    <hyperlink ref="C7" r:id="rId5" xr:uid="{00000000-0004-0000-0B00-000004000000}"/>
    <hyperlink ref="C8" r:id="rId6" xr:uid="{00000000-0004-0000-0B00-000005000000}"/>
    <hyperlink ref="C9" r:id="rId7" xr:uid="{00000000-0004-0000-0B00-000006000000}"/>
    <hyperlink ref="C10" r:id="rId8" xr:uid="{00000000-0004-0000-0B00-000007000000}"/>
    <hyperlink ref="C11" r:id="rId9" xr:uid="{00000000-0004-0000-0B00-000008000000}"/>
    <hyperlink ref="C12" r:id="rId10" xr:uid="{00000000-0004-0000-0B00-000009000000}"/>
    <hyperlink ref="C13" r:id="rId11" xr:uid="{00000000-0004-0000-0B00-00000A000000}"/>
    <hyperlink ref="C14" r:id="rId12" xr:uid="{00000000-0004-0000-0B00-00000B000000}"/>
    <hyperlink ref="C15" r:id="rId13" xr:uid="{00000000-0004-0000-0B00-00000C000000}"/>
    <hyperlink ref="C16" r:id="rId14" xr:uid="{00000000-0004-0000-0B00-00000D000000}"/>
    <hyperlink ref="A7" r:id="rId15" xr:uid="{FE6946CF-FF7D-460E-B4D8-CEC8AAD815D5}"/>
    <hyperlink ref="A8" r:id="rId16" xr:uid="{BD7A2BC1-54A4-457E-962A-20C0EDDEA808}"/>
    <hyperlink ref="E3" r:id="rId17" xr:uid="{F66845E7-F012-4ABB-A945-39C76974EF40}"/>
    <hyperlink ref="E4" r:id="rId18" xr:uid="{A47A53E2-4FA9-455B-98D3-1937FB252A5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tabColor theme="4" tint="0.79998168889431442"/>
  </sheetPr>
  <dimension ref="A1:E22"/>
  <sheetViews>
    <sheetView showGridLines="0" workbookViewId="0">
      <selection activeCell="A5" sqref="A5"/>
    </sheetView>
  </sheetViews>
  <sheetFormatPr defaultRowHeight="14.5" x14ac:dyDescent="0.35"/>
  <cols>
    <col min="1" max="1" width="54.54296875" customWidth="1"/>
    <col min="3" max="3" width="45.453125" bestFit="1" customWidth="1"/>
  </cols>
  <sheetData>
    <row r="1" spans="1:5" s="4" customFormat="1" x14ac:dyDescent="0.35">
      <c r="A1" t="s">
        <v>139</v>
      </c>
      <c r="C1" t="s">
        <v>213</v>
      </c>
      <c r="E1" t="s">
        <v>142</v>
      </c>
    </row>
    <row r="2" spans="1:5" s="4" customFormat="1" x14ac:dyDescent="0.35"/>
    <row r="3" spans="1:5" s="4" customFormat="1" x14ac:dyDescent="0.35">
      <c r="A3" s="4" t="str">
        <f>HYPERLINK("https://www.pluralsight.com/courses/microsoft-fabric-first-look", "Microsoft Fabric: First Look")</f>
        <v>Microsoft Fabric: First Look</v>
      </c>
      <c r="C3" s="4" t="s">
        <v>516</v>
      </c>
      <c r="E3" s="4" t="s">
        <v>517</v>
      </c>
    </row>
    <row r="4" spans="1:5" x14ac:dyDescent="0.35">
      <c r="A4" s="4" t="str">
        <f>HYPERLINK("https://www.pluralsight.com/courses/microsoft-fabric-basic-concepts-configuration", "Microsoft Fabric Basic Concepts and Configuration")</f>
        <v>Microsoft Fabric Basic Concepts and Configuration</v>
      </c>
      <c r="C4" s="4" t="s">
        <v>518</v>
      </c>
      <c r="E4" s="4" t="s">
        <v>519</v>
      </c>
    </row>
    <row r="5" spans="1:5" x14ac:dyDescent="0.35">
      <c r="A5" s="4" t="str">
        <f>HYPERLINK("https://www.pluralsight.com/courses/microsoft-fabric-analytics-engineer-prepare-serve-data-cert", "Microsoft Fabric Analytics Engineer: Prepare and Serve Data (DP-600)")</f>
        <v>Microsoft Fabric Analytics Engineer: Prepare and Serve Data (DP-600)</v>
      </c>
      <c r="C5" s="4" t="s">
        <v>520</v>
      </c>
      <c r="E5" s="4" t="s">
        <v>521</v>
      </c>
    </row>
    <row r="6" spans="1:5" x14ac:dyDescent="0.35">
      <c r="A6" s="4" t="str">
        <f>HYPERLINK("https://www.pluralsight.com/courses/microsoft-fabric-data-engineer-dp-700-implement-manage-analytics-solution-cert", "Microsoft Fabric Data Engineer (DP-700): Implement and Manage an Analytics Solution")</f>
        <v>Microsoft Fabric Data Engineer (DP-700): Implement and Manage an Analytics Solution</v>
      </c>
      <c r="C6" s="4" t="s">
        <v>522</v>
      </c>
      <c r="E6" s="4" t="s">
        <v>523</v>
      </c>
    </row>
    <row r="7" spans="1:5" x14ac:dyDescent="0.35">
      <c r="A7" s="4" t="str">
        <f>HYPERLINK("https://www.pluralsight.com/paths/microsoft-fabric-essentials", "Building Data Solutions in Microsoft Fabric (Learning Path)")</f>
        <v>Building Data Solutions in Microsoft Fabric (Learning Path)</v>
      </c>
      <c r="C7" s="4" t="s">
        <v>524</v>
      </c>
      <c r="E7" s="4"/>
    </row>
    <row r="8" spans="1:5" x14ac:dyDescent="0.35">
      <c r="A8" s="4" t="str">
        <f>HYPERLINK("https://www.pluralsight.com/courses/microsoft-fabric-advanced-administration", "Advanced Administration in Microsoft Fabric")</f>
        <v>Advanced Administration in Microsoft Fabric</v>
      </c>
      <c r="C8" s="4" t="s">
        <v>525</v>
      </c>
      <c r="E8" s="4"/>
    </row>
    <row r="9" spans="1:5" x14ac:dyDescent="0.35">
      <c r="A9" s="4" t="s">
        <v>526</v>
      </c>
      <c r="C9" s="4" t="s">
        <v>516</v>
      </c>
    </row>
    <row r="10" spans="1:5" x14ac:dyDescent="0.35">
      <c r="A10" s="4" t="s">
        <v>442</v>
      </c>
      <c r="C10" s="4" t="s">
        <v>527</v>
      </c>
    </row>
    <row r="11" spans="1:5" x14ac:dyDescent="0.35">
      <c r="A11" s="4" t="s">
        <v>528</v>
      </c>
      <c r="C11" s="4" t="s">
        <v>529</v>
      </c>
    </row>
    <row r="12" spans="1:5" x14ac:dyDescent="0.35">
      <c r="A12" s="4" t="s">
        <v>530</v>
      </c>
      <c r="C12" s="4" t="s">
        <v>531</v>
      </c>
    </row>
    <row r="13" spans="1:5" x14ac:dyDescent="0.35">
      <c r="A13" s="4" t="s">
        <v>519</v>
      </c>
      <c r="C13" s="4" t="s">
        <v>532</v>
      </c>
    </row>
    <row r="14" spans="1:5" x14ac:dyDescent="0.35">
      <c r="A14" s="4" t="s">
        <v>533</v>
      </c>
      <c r="C14" s="4" t="s">
        <v>534</v>
      </c>
    </row>
    <row r="15" spans="1:5" x14ac:dyDescent="0.35">
      <c r="A15" s="4" t="s">
        <v>535</v>
      </c>
      <c r="C15" s="4" t="s">
        <v>536</v>
      </c>
    </row>
    <row r="16" spans="1:5" x14ac:dyDescent="0.35">
      <c r="A16" s="4" t="s">
        <v>526</v>
      </c>
      <c r="C16" s="4" t="s">
        <v>537</v>
      </c>
    </row>
    <row r="17" spans="1:3" x14ac:dyDescent="0.35">
      <c r="A17" s="4" t="s">
        <v>538</v>
      </c>
      <c r="C17" s="4" t="s">
        <v>539</v>
      </c>
    </row>
    <row r="18" spans="1:3" x14ac:dyDescent="0.35">
      <c r="A18" s="4" t="s">
        <v>540</v>
      </c>
      <c r="C18" s="4" t="s">
        <v>541</v>
      </c>
    </row>
    <row r="19" spans="1:3" x14ac:dyDescent="0.35">
      <c r="A19" s="4" t="s">
        <v>542</v>
      </c>
      <c r="C19" s="4" t="s">
        <v>543</v>
      </c>
    </row>
    <row r="20" spans="1:3" x14ac:dyDescent="0.35">
      <c r="A20" s="4" t="s">
        <v>544</v>
      </c>
    </row>
    <row r="21" spans="1:3" x14ac:dyDescent="0.35">
      <c r="A21" s="4" t="s">
        <v>545</v>
      </c>
    </row>
    <row r="22" spans="1:3" x14ac:dyDescent="0.35">
      <c r="A22" s="4" t="s">
        <v>546</v>
      </c>
    </row>
  </sheetData>
  <hyperlinks>
    <hyperlink ref="C3" r:id="rId1" xr:uid="{00000000-0004-0000-0C00-000000000000}"/>
    <hyperlink ref="C4" r:id="rId2" xr:uid="{00000000-0004-0000-0C00-000001000000}"/>
    <hyperlink ref="C5" r:id="rId3" xr:uid="{00000000-0004-0000-0C00-000002000000}"/>
    <hyperlink ref="E3" r:id="rId4" display="https://app.pluralsight.com/paths/certificate/implementing-analytics-solutions-using-microsoft-fabric-dp-600" xr:uid="{00000000-0004-0000-0C00-000003000000}"/>
    <hyperlink ref="C6" r:id="rId5" xr:uid="{00000000-0004-0000-0C00-000004000000}"/>
    <hyperlink ref="C7" r:id="rId6" xr:uid="{00000000-0004-0000-0C00-000005000000}"/>
    <hyperlink ref="C8" r:id="rId7" xr:uid="{00000000-0004-0000-0C00-000006000000}"/>
    <hyperlink ref="C9" r:id="rId8" xr:uid="{00000000-0004-0000-0C00-000007000000}"/>
    <hyperlink ref="C10" r:id="rId9" xr:uid="{00000000-0004-0000-0C00-000008000000}"/>
    <hyperlink ref="C11" r:id="rId10" xr:uid="{00000000-0004-0000-0C00-000009000000}"/>
    <hyperlink ref="C12" r:id="rId11" xr:uid="{00000000-0004-0000-0C00-00000A000000}"/>
    <hyperlink ref="C13" r:id="rId12" xr:uid="{00000000-0004-0000-0C00-00000B000000}"/>
    <hyperlink ref="C14" r:id="rId13" xr:uid="{00000000-0004-0000-0C00-00000C000000}"/>
    <hyperlink ref="C15" r:id="rId14" xr:uid="{00000000-0004-0000-0C00-00000D000000}"/>
    <hyperlink ref="C16" r:id="rId15" xr:uid="{00000000-0004-0000-0C00-00000E000000}"/>
    <hyperlink ref="C17" r:id="rId16" xr:uid="{00000000-0004-0000-0C00-00000F000000}"/>
    <hyperlink ref="C18" r:id="rId17" xr:uid="{00000000-0004-0000-0C00-000010000000}"/>
    <hyperlink ref="C19" r:id="rId18" xr:uid="{00000000-0004-0000-0C00-000011000000}"/>
    <hyperlink ref="A9" r:id="rId19" xr:uid="{94DE8B77-69A2-4F09-B6B4-7E5DC3B1B38F}"/>
    <hyperlink ref="E4" r:id="rId20" xr:uid="{6FF83E29-05F7-4CAF-90B5-82E89C89A25E}"/>
    <hyperlink ref="A10" r:id="rId21" xr:uid="{58BB509B-9BE6-4ADE-B101-E4E5830CE349}"/>
    <hyperlink ref="A11" r:id="rId22" xr:uid="{51D21E10-2CE0-4A54-95ED-2FC5159B01E8}"/>
    <hyperlink ref="A12" r:id="rId23" xr:uid="{91BA6B64-EBE8-4E84-8F1A-E85AD538BC4E}"/>
    <hyperlink ref="A13" r:id="rId24" xr:uid="{06F9FA1A-34FE-40E3-A574-3F3D66137ABE}"/>
    <hyperlink ref="A14" r:id="rId25" xr:uid="{92E779BA-086C-44DB-A58A-4D9559407F72}"/>
    <hyperlink ref="A15" r:id="rId26" xr:uid="{B81BFBDF-CBA6-4CC6-B62E-7A3FE1281A83}"/>
    <hyperlink ref="A16" r:id="rId27" xr:uid="{A584E30E-9F28-4215-820D-3C1849504B0E}"/>
    <hyperlink ref="A17" r:id="rId28" xr:uid="{FFB61976-6C99-45E0-99BA-85A48979FB8B}"/>
    <hyperlink ref="A18" r:id="rId29" xr:uid="{1C6B7A32-611A-4387-8457-2F857414CFDF}"/>
    <hyperlink ref="A19" r:id="rId30" xr:uid="{6CEE377C-E4A7-4EBE-9308-6AA4829CF3CC}"/>
    <hyperlink ref="A20" r:id="rId31" xr:uid="{F0C806FA-891C-4938-8283-DDF10AA57664}"/>
    <hyperlink ref="A21" r:id="rId32" xr:uid="{825A1156-4DE9-468F-8523-27C1E12EE2AF}"/>
    <hyperlink ref="A22" r:id="rId33" xr:uid="{AA024B36-8094-4F65-927D-8AC33C551F46}"/>
    <hyperlink ref="E5" r:id="rId34" xr:uid="{FEECC6AB-65C9-4D9D-BD9B-10BD0CC9F975}"/>
    <hyperlink ref="E6" r:id="rId35" xr:uid="{DC80E437-8B19-4361-95CF-00B24684AF38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79998168889431442"/>
  </sheetPr>
  <dimension ref="A1:G31"/>
  <sheetViews>
    <sheetView showGridLines="0" topLeftCell="D1" workbookViewId="0">
      <selection activeCell="L14" sqref="L14"/>
    </sheetView>
  </sheetViews>
  <sheetFormatPr defaultRowHeight="14.5" x14ac:dyDescent="0.35"/>
  <cols>
    <col min="1" max="1" width="58.453125" bestFit="1" customWidth="1"/>
    <col min="3" max="3" width="38.1796875" bestFit="1" customWidth="1"/>
    <col min="6" max="6" width="39.453125" customWidth="1"/>
  </cols>
  <sheetData>
    <row r="1" spans="1:7" x14ac:dyDescent="0.35">
      <c r="A1" t="s">
        <v>139</v>
      </c>
      <c r="C1" t="s">
        <v>213</v>
      </c>
      <c r="E1" t="s">
        <v>140</v>
      </c>
      <c r="G1" t="s">
        <v>454</v>
      </c>
    </row>
    <row r="3" spans="1:7" x14ac:dyDescent="0.35">
      <c r="A3" s="4" t="str">
        <f>HYPERLINK("https://www.pluralsight.com/paths/python-31", "Python 3: The Big Picture (Learning Path)")</f>
        <v>Python 3: The Big Picture (Learning Path)</v>
      </c>
      <c r="C3" s="4" t="s">
        <v>547</v>
      </c>
      <c r="E3" s="4" t="s">
        <v>548</v>
      </c>
      <c r="G3" s="4" t="s">
        <v>549</v>
      </c>
    </row>
    <row r="4" spans="1:7" x14ac:dyDescent="0.35">
      <c r="A4" s="4" t="str">
        <f>HYPERLINK("https://www.pluralsight.com/courses/python-3-fundamentals", "Python 3 Fundamentals")</f>
        <v>Python 3 Fundamentals</v>
      </c>
      <c r="C4" s="4" t="s">
        <v>550</v>
      </c>
      <c r="E4" s="4" t="s">
        <v>551</v>
      </c>
      <c r="G4" s="4" t="s">
        <v>552</v>
      </c>
    </row>
    <row r="5" spans="1:7" x14ac:dyDescent="0.35">
      <c r="A5" s="4" t="str">
        <f>HYPERLINK("https://www.pluralsight.com/courses/python-foundations", "Python Foundations")</f>
        <v>Python Foundations</v>
      </c>
      <c r="C5" s="4" t="s">
        <v>553</v>
      </c>
      <c r="E5" s="4" t="s">
        <v>554</v>
      </c>
      <c r="G5" s="4" t="s">
        <v>555</v>
      </c>
    </row>
    <row r="6" spans="1:7" x14ac:dyDescent="0.35">
      <c r="A6" s="4" t="str">
        <f>HYPERLINK("https://www.pluralsight.com/courses/python-getting-started", "Python: Getting Started")</f>
        <v>Python: Getting Started</v>
      </c>
      <c r="C6" s="4" t="s">
        <v>556</v>
      </c>
      <c r="E6" s="4" t="s">
        <v>557</v>
      </c>
      <c r="G6" s="4" t="s">
        <v>558</v>
      </c>
    </row>
    <row r="7" spans="1:7" x14ac:dyDescent="0.35">
      <c r="A7" s="4" t="str">
        <f>HYPERLINK("https://www.pluralsight.com/courses/practical-python-beginners", "Practical Python for Beginners")</f>
        <v>Practical Python for Beginners</v>
      </c>
      <c r="C7" s="4" t="s">
        <v>559</v>
      </c>
      <c r="E7" s="4" t="s">
        <v>560</v>
      </c>
      <c r="G7" s="4" t="s">
        <v>561</v>
      </c>
    </row>
    <row r="8" spans="1:7" x14ac:dyDescent="0.35">
      <c r="A8" s="4" t="str">
        <f>HYPERLINK("https://www.pluralsight.com/courses/getting-started-python-core", "Core Python 3: Getting Started")</f>
        <v>Core Python 3: Getting Started</v>
      </c>
      <c r="C8" s="4" t="s">
        <v>562</v>
      </c>
      <c r="E8" s="4" t="s">
        <v>563</v>
      </c>
      <c r="G8" s="4" t="s">
        <v>564</v>
      </c>
    </row>
    <row r="9" spans="1:7" x14ac:dyDescent="0.35">
      <c r="A9" s="4" t="str">
        <f>HYPERLINK("https://www.pluralsight.com/paths/python-31", "Python 3 — Development Environments &amp; Package Management (Path)")</f>
        <v>Python 3 — Development Environments &amp; Package Management (Path)</v>
      </c>
      <c r="C9" s="4" t="s">
        <v>565</v>
      </c>
      <c r="E9" s="4" t="s">
        <v>566</v>
      </c>
      <c r="G9" s="4" t="s">
        <v>567</v>
      </c>
    </row>
    <row r="10" spans="1:7" x14ac:dyDescent="0.35">
      <c r="A10" s="4" t="str">
        <f>HYPERLINK("https://www.pluralsight.com/paths/python-31", "Testing in Python 3 (Path)")</f>
        <v>Testing in Python 3 (Path)</v>
      </c>
      <c r="C10" s="4" t="s">
        <v>568</v>
      </c>
      <c r="E10" s="4" t="s">
        <v>569</v>
      </c>
      <c r="G10" s="4" t="s">
        <v>570</v>
      </c>
    </row>
    <row r="11" spans="1:7" x14ac:dyDescent="0.35">
      <c r="A11" s="4" t="str">
        <f>HYPERLINK("https://www.pluralsight.com/courses/advanced-python", "Advanced Python (Robert Smallshire)")</f>
        <v>Advanced Python (Robert Smallshire)</v>
      </c>
      <c r="C11" s="4" t="s">
        <v>571</v>
      </c>
      <c r="E11" s="4" t="s">
        <v>572</v>
      </c>
      <c r="G11" s="4" t="s">
        <v>573</v>
      </c>
    </row>
    <row r="12" spans="1:7" x14ac:dyDescent="0.35">
      <c r="A12" s="4" t="str">
        <f>HYPERLINK("https://www.pluralsight.com/courses/advanced-perspective-of-classes-and-object-oriented-programming-in-python", "Advanced Perspective of OOP in Python")</f>
        <v>Advanced Perspective of OOP in Python</v>
      </c>
      <c r="C12" s="4" t="s">
        <v>574</v>
      </c>
      <c r="E12" s="4" t="s">
        <v>575</v>
      </c>
      <c r="G12" s="4" t="s">
        <v>576</v>
      </c>
    </row>
    <row r="13" spans="1:7" x14ac:dyDescent="0.35">
      <c r="A13" s="4" t="s">
        <v>577</v>
      </c>
      <c r="C13" s="4" t="s">
        <v>578</v>
      </c>
      <c r="E13" s="4" t="s">
        <v>579</v>
      </c>
      <c r="G13" s="4" t="s">
        <v>580</v>
      </c>
    </row>
    <row r="14" spans="1:7" x14ac:dyDescent="0.35">
      <c r="A14" s="4" t="s">
        <v>581</v>
      </c>
      <c r="C14" s="4" t="s">
        <v>582</v>
      </c>
      <c r="E14" s="4" t="s">
        <v>583</v>
      </c>
      <c r="G14" s="4" t="s">
        <v>584</v>
      </c>
    </row>
    <row r="15" spans="1:7" x14ac:dyDescent="0.35">
      <c r="A15" s="4" t="s">
        <v>585</v>
      </c>
      <c r="C15" s="4" t="s">
        <v>586</v>
      </c>
      <c r="E15" s="4" t="s">
        <v>587</v>
      </c>
      <c r="G15" s="4" t="s">
        <v>588</v>
      </c>
    </row>
    <row r="16" spans="1:7" x14ac:dyDescent="0.35">
      <c r="A16" s="4" t="s">
        <v>589</v>
      </c>
      <c r="C16" s="4" t="s">
        <v>590</v>
      </c>
      <c r="E16" s="4" t="s">
        <v>591</v>
      </c>
      <c r="G16" s="4" t="s">
        <v>592</v>
      </c>
    </row>
    <row r="17" spans="1:3" x14ac:dyDescent="0.35">
      <c r="A17" s="4" t="s">
        <v>593</v>
      </c>
      <c r="C17" s="4" t="s">
        <v>594</v>
      </c>
    </row>
    <row r="18" spans="1:3" x14ac:dyDescent="0.35">
      <c r="A18" s="4" t="s">
        <v>595</v>
      </c>
      <c r="C18" s="4" t="s">
        <v>596</v>
      </c>
    </row>
    <row r="19" spans="1:3" x14ac:dyDescent="0.35">
      <c r="A19" s="4" t="s">
        <v>597</v>
      </c>
      <c r="C19" s="4" t="s">
        <v>598</v>
      </c>
    </row>
    <row r="20" spans="1:3" x14ac:dyDescent="0.35">
      <c r="A20" s="4" t="s">
        <v>599</v>
      </c>
    </row>
    <row r="21" spans="1:3" x14ac:dyDescent="0.35">
      <c r="A21" s="4" t="s">
        <v>600</v>
      </c>
    </row>
    <row r="22" spans="1:3" x14ac:dyDescent="0.35">
      <c r="A22" s="4" t="s">
        <v>601</v>
      </c>
    </row>
    <row r="23" spans="1:3" x14ac:dyDescent="0.35">
      <c r="A23" s="4" t="s">
        <v>602</v>
      </c>
    </row>
    <row r="24" spans="1:3" x14ac:dyDescent="0.35">
      <c r="A24" s="4" t="s">
        <v>603</v>
      </c>
    </row>
    <row r="25" spans="1:3" x14ac:dyDescent="0.35">
      <c r="A25" s="4" t="s">
        <v>604</v>
      </c>
    </row>
    <row r="26" spans="1:3" x14ac:dyDescent="0.35">
      <c r="A26" s="4" t="s">
        <v>605</v>
      </c>
    </row>
    <row r="27" spans="1:3" x14ac:dyDescent="0.35">
      <c r="A27" s="4" t="s">
        <v>606</v>
      </c>
    </row>
    <row r="28" spans="1:3" x14ac:dyDescent="0.35">
      <c r="A28" s="4" t="s">
        <v>607</v>
      </c>
    </row>
    <row r="29" spans="1:3" x14ac:dyDescent="0.35">
      <c r="A29" s="4" t="s">
        <v>608</v>
      </c>
    </row>
    <row r="30" spans="1:3" x14ac:dyDescent="0.35">
      <c r="A30" s="4" t="s">
        <v>609</v>
      </c>
    </row>
    <row r="31" spans="1:3" x14ac:dyDescent="0.35">
      <c r="A31" s="4" t="s">
        <v>610</v>
      </c>
    </row>
  </sheetData>
  <hyperlinks>
    <hyperlink ref="C3" r:id="rId1" xr:uid="{00000000-0004-0000-0D00-000000000000}"/>
    <hyperlink ref="C4" r:id="rId2" xr:uid="{00000000-0004-0000-0D00-000001000000}"/>
    <hyperlink ref="C5" r:id="rId3" xr:uid="{00000000-0004-0000-0D00-000002000000}"/>
    <hyperlink ref="C6" r:id="rId4" xr:uid="{00000000-0004-0000-0D00-000003000000}"/>
    <hyperlink ref="C7" r:id="rId5" xr:uid="{00000000-0004-0000-0D00-000004000000}"/>
    <hyperlink ref="C8" r:id="rId6" xr:uid="{00000000-0004-0000-0D00-000005000000}"/>
    <hyperlink ref="C9" r:id="rId7" xr:uid="{00000000-0004-0000-0D00-000006000000}"/>
    <hyperlink ref="C10" r:id="rId8" xr:uid="{00000000-0004-0000-0D00-000007000000}"/>
    <hyperlink ref="C11" r:id="rId9" xr:uid="{00000000-0004-0000-0D00-000008000000}"/>
    <hyperlink ref="C12" r:id="rId10" xr:uid="{00000000-0004-0000-0D00-000009000000}"/>
    <hyperlink ref="C13" r:id="rId11" xr:uid="{00000000-0004-0000-0D00-00000A000000}"/>
    <hyperlink ref="C14" r:id="rId12" xr:uid="{00000000-0004-0000-0D00-00000B000000}"/>
    <hyperlink ref="C15" r:id="rId13" xr:uid="{00000000-0004-0000-0D00-00000C000000}"/>
    <hyperlink ref="C16" r:id="rId14" xr:uid="{00000000-0004-0000-0D00-00000D000000}"/>
    <hyperlink ref="C17" r:id="rId15" xr:uid="{00000000-0004-0000-0D00-00000E000000}"/>
    <hyperlink ref="C18" r:id="rId16" xr:uid="{00000000-0004-0000-0D00-00000F000000}"/>
    <hyperlink ref="C19" r:id="rId17" xr:uid="{00000000-0004-0000-0D00-000010000000}"/>
    <hyperlink ref="A13" r:id="rId18" xr:uid="{9F28661B-74D3-489F-861E-9627128AAB9B}"/>
    <hyperlink ref="A14" r:id="rId19" xr:uid="{867102CB-DB24-46C0-ABF6-1FC3A245E63F}"/>
    <hyperlink ref="A15" r:id="rId20" xr:uid="{6E80A6CD-9194-4B5C-902F-D3225D4EA535}"/>
    <hyperlink ref="A16" r:id="rId21" xr:uid="{39E86FCA-BE1B-4B4B-B30F-DDC9E49F99C4}"/>
    <hyperlink ref="A17" r:id="rId22" xr:uid="{8FA3D7E3-5981-4AA7-B108-60CAEC181232}"/>
    <hyperlink ref="A18" r:id="rId23" xr:uid="{A21DD8D6-B396-4C6B-BA34-38F3AEBA0C34}"/>
    <hyperlink ref="A19" r:id="rId24" xr:uid="{79CC8A39-078B-4A6A-B685-6A64CC76092C}"/>
    <hyperlink ref="A20" r:id="rId25" xr:uid="{79D7A0C7-DE82-4A25-BDFB-FC1321026D96}"/>
    <hyperlink ref="A21" r:id="rId26" xr:uid="{171437C7-7F24-43FE-8C60-FB2B0D21BB64}"/>
    <hyperlink ref="A22" r:id="rId27" xr:uid="{24CA9274-EC46-4066-B259-E379FA09C3DD}"/>
    <hyperlink ref="A23" r:id="rId28" xr:uid="{F297F4D7-0616-4E89-BD41-C75D1578B75F}"/>
    <hyperlink ref="A24" r:id="rId29" xr:uid="{A2B439AC-CAB8-4FA5-8A1E-556051927669}"/>
    <hyperlink ref="A25" r:id="rId30" xr:uid="{1E7CA616-2A19-49A1-9566-61C98B99DCAF}"/>
    <hyperlink ref="A26" r:id="rId31" xr:uid="{8EB2DC3D-F1B4-4277-B25F-1FAAA0D98F1C}"/>
    <hyperlink ref="A27" r:id="rId32" xr:uid="{F3F3E9E4-C5C6-4A22-A792-DA0CA344364A}"/>
    <hyperlink ref="A28" r:id="rId33" xr:uid="{C54B38E4-E393-4B69-9A84-7F1CFD3D82F2}"/>
    <hyperlink ref="A29" r:id="rId34" xr:uid="{B2DC85FE-F8D4-469B-A022-3C02AB988D06}"/>
    <hyperlink ref="A30" r:id="rId35" xr:uid="{8FA3F6D0-B1F5-43F1-B0F1-0624BA8AAD8F}"/>
    <hyperlink ref="A31" r:id="rId36" xr:uid="{D1723943-6F12-4958-AD61-A51BD9FF303A}"/>
    <hyperlink ref="E3" r:id="rId37" xr:uid="{A78ECC52-43DB-4CBC-8479-7037C2E79CCE}"/>
    <hyperlink ref="E4" r:id="rId38" xr:uid="{EFCEFC85-1497-4D7F-B57E-92CB06829D06}"/>
    <hyperlink ref="E5" r:id="rId39" xr:uid="{F0944FB9-0707-4CBA-940B-F2CB0E536ACA}"/>
    <hyperlink ref="E6" r:id="rId40" xr:uid="{ABE21A26-5C39-46C2-A9A0-BB611A54F1D0}"/>
    <hyperlink ref="E7" r:id="rId41" xr:uid="{E925714F-71C5-46CB-B122-90B2B778B1D4}"/>
    <hyperlink ref="E8" r:id="rId42" xr:uid="{4E947014-DF9D-4733-B4AA-0CC32680B784}"/>
    <hyperlink ref="E9" r:id="rId43" xr:uid="{BB498BB5-B3EF-4D09-A43A-A0118BC8076A}"/>
    <hyperlink ref="E10" r:id="rId44" xr:uid="{60C81D51-0792-4979-9164-EAC9E4D0BE17}"/>
    <hyperlink ref="E11" r:id="rId45" xr:uid="{A3372554-010F-4D9D-B5ED-48B051EDABC4}"/>
    <hyperlink ref="E12" r:id="rId46" xr:uid="{FEB619EF-212A-4758-B384-1EB2C54D0AF1}"/>
    <hyperlink ref="E13" r:id="rId47" xr:uid="{9B2B0955-87D9-4C77-AD08-1B614EDFC6E8}"/>
    <hyperlink ref="E14" r:id="rId48" xr:uid="{F8FD1A6F-7F43-43C1-BDFD-3198BE538EBE}"/>
    <hyperlink ref="E15" r:id="rId49" xr:uid="{B7C0352E-EA9C-408E-9541-DBEAA22220C1}"/>
    <hyperlink ref="E16" r:id="rId50" xr:uid="{829FDD8C-1474-4497-BB88-3E33D2DDDC82}"/>
    <hyperlink ref="G3" r:id="rId51" xr:uid="{E370FB9B-2457-44FE-9622-9D6B2C5A3949}"/>
    <hyperlink ref="G4" r:id="rId52" xr:uid="{562FA75A-D7A8-47E3-B4C5-7F6FD8621D34}"/>
    <hyperlink ref="G5" r:id="rId53" xr:uid="{68E178AC-20A6-4ABD-8099-31BBBD92464E}"/>
    <hyperlink ref="G6" r:id="rId54" xr:uid="{67B923C8-FD81-45E7-8FC6-ECDB52FADCC7}"/>
    <hyperlink ref="G7" r:id="rId55" xr:uid="{2B03ACA4-F5A1-4818-A0AC-93AE1C9EF5BD}"/>
    <hyperlink ref="G8" r:id="rId56" xr:uid="{CD89CAB4-4ED9-4242-AD00-9F15F435997D}"/>
    <hyperlink ref="G9" r:id="rId57" xr:uid="{1B1305CE-94B1-47F9-A4BB-A64B4C533F08}"/>
    <hyperlink ref="G10" r:id="rId58" xr:uid="{3F697BD6-90CB-4653-BD55-0B82CD87564F}"/>
    <hyperlink ref="G11" r:id="rId59" xr:uid="{82CCF996-2F6E-4425-827B-8B61B13532B8}"/>
    <hyperlink ref="G12" r:id="rId60" xr:uid="{FE34ACA8-6B55-42C8-9D3A-D25D1FD9F35D}"/>
    <hyperlink ref="G13" r:id="rId61" xr:uid="{A300E1A8-4FA7-40C8-928E-1B05232530EA}"/>
    <hyperlink ref="G14" r:id="rId62" xr:uid="{99E78D5B-8541-4172-9A89-1637F5D98103}"/>
    <hyperlink ref="G15" r:id="rId63" xr:uid="{91C22F5C-2EDF-4DE0-A380-6A6070E27D3E}"/>
    <hyperlink ref="G16" r:id="rId64" xr:uid="{40FCA1DB-1690-456B-8B3B-5F6FD644FCE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CA7A10DDA2545B86E22A46023D21D" ma:contentTypeVersion="4" ma:contentTypeDescription="Create a new document." ma:contentTypeScope="" ma:versionID="73174fdcc44b3b7862b2cf46234ce589">
  <xsd:schema xmlns:xsd="http://www.w3.org/2001/XMLSchema" xmlns:xs="http://www.w3.org/2001/XMLSchema" xmlns:p="http://schemas.microsoft.com/office/2006/metadata/properties" xmlns:ns2="7abb020b-5500-454e-96d6-15e896880105" targetNamespace="http://schemas.microsoft.com/office/2006/metadata/properties" ma:root="true" ma:fieldsID="8cc8bf20a1ce6886c749bf84ea153d44" ns2:_="">
    <xsd:import namespace="7abb020b-5500-454e-96d6-15e89688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b020b-5500-454e-96d6-15e8968801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AB899B-BA5A-4459-BF46-1408306285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bb020b-5500-454e-96d6-15e8968801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2FB444-4D72-4B53-B7E6-E0C31F2657E5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7abb020b-5500-454e-96d6-15e896880105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8167A12-E3AD-4DFF-BB8D-B39B1619E0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7</vt:i4>
      </vt:variant>
    </vt:vector>
  </HeadingPairs>
  <TitlesOfParts>
    <vt:vector size="23" baseType="lpstr">
      <vt:lpstr>Team</vt:lpstr>
      <vt:lpstr>In case of PluralSight Errors</vt:lpstr>
      <vt:lpstr>AI</vt:lpstr>
      <vt:lpstr>Pluralsight &amp; Workday</vt:lpstr>
      <vt:lpstr>Certifications Cash Advance</vt:lpstr>
      <vt:lpstr>Git</vt:lpstr>
      <vt:lpstr>Dbt</vt:lpstr>
      <vt:lpstr>GCP</vt:lpstr>
      <vt:lpstr>AWS</vt:lpstr>
      <vt:lpstr>Azure</vt:lpstr>
      <vt:lpstr>DataBricks</vt:lpstr>
      <vt:lpstr>DataMesh</vt:lpstr>
      <vt:lpstr>Snowflake</vt:lpstr>
      <vt:lpstr>DataVault</vt:lpstr>
      <vt:lpstr>Fabric</vt:lpstr>
      <vt:lpstr>Python</vt:lpstr>
      <vt:lpstr>'In case of PluralSight Errors'!OLE_LINK12</vt:lpstr>
      <vt:lpstr>'In case of PluralSight Errors'!OLE_LINK20</vt:lpstr>
      <vt:lpstr>'In case of PluralSight Errors'!OLE_LINK30</vt:lpstr>
      <vt:lpstr>'In case of PluralSight Errors'!OLE_LINK31</vt:lpstr>
      <vt:lpstr>'In case of PluralSight Errors'!OLE_LINK41</vt:lpstr>
      <vt:lpstr>'In case of PluralSight Errors'!OLE_LINK72</vt:lpstr>
      <vt:lpstr>'In case of PluralSight Errors'!OLE_LINK82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Resul, Levin</dc:creator>
  <cp:keywords/>
  <dc:description/>
  <cp:lastModifiedBy>Resul, Levin</cp:lastModifiedBy>
  <cp:revision/>
  <dcterms:created xsi:type="dcterms:W3CDTF">2025-08-21T12:35:12Z</dcterms:created>
  <dcterms:modified xsi:type="dcterms:W3CDTF">2026-06-16T14:43:52Z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0x010100425CA7A10DDA2545B86E22A46023D21D</vt:lpwstr>
  </property>
</Properties>
</file>