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paula\01_Ironhack\projects\female-labour\data\"/>
    </mc:Choice>
  </mc:AlternateContent>
  <xr:revisionPtr revIDLastSave="0" documentId="8_{3055BD8A-8859-4F7A-8FCF-1B63EA7C976F}" xr6:coauthVersionLast="47" xr6:coauthVersionMax="47" xr10:uidLastSave="{00000000-0000-0000-0000-000000000000}"/>
  <bookViews>
    <workbookView xWindow="28680" yWindow="-120" windowWidth="29040" windowHeight="15720" tabRatio="821" xr2:uid="{00000000-000D-0000-FFFF-FFFF00000000}"/>
  </bookViews>
  <sheets>
    <sheet name="Chart LMF1.5.A" sheetId="13" r:id="rId1"/>
    <sheet name="Chart LMF1.5.A (2)" sheetId="48" state="hidden" r:id="rId2"/>
    <sheet name="Chart LMF1.5.B (2)" sheetId="49" state="hidden" r:id="rId3"/>
    <sheet name="Chart LMF1.5.B" sheetId="21" r:id="rId4"/>
    <sheet name="Chart LMF1.5.C" sheetId="45" r:id="rId5"/>
    <sheet name="Chart LMF1.5.C (2)" sheetId="50" state="hidden" r:id="rId6"/>
    <sheet name="GWG_median" sheetId="27" r:id="rId7"/>
    <sheet name="GWG_median 2020" sheetId="46" state="hidden" r:id="rId8"/>
  </sheets>
  <definedNames>
    <definedName name="_xlnm.Database" localSheetId="1">#REF!</definedName>
    <definedName name="_xlnm.Database" localSheetId="2">#REF!</definedName>
    <definedName name="_xlnm.Database" localSheetId="4">#REF!</definedName>
    <definedName name="_xlnm.Database" localSheetId="5">#REF!</definedName>
    <definedName name="_xlnm.Database" localSheetId="6">#REF!</definedName>
    <definedName name="_xlnm.Database" localSheetId="7">#REF!</definedName>
    <definedName name="_xlnm.Database">#REF!</definedName>
    <definedName name="_xlnm.Print_Area" localSheetId="0">'Chart LMF1.5.A'!$A$1:$O$51</definedName>
    <definedName name="_xlnm.Print_Area" localSheetId="1">'Chart LMF1.5.A (2)'!$A$1:$O$51</definedName>
    <definedName name="_xlnm.Print_Area" localSheetId="3">'Chart LMF1.5.B'!$A$1:$J$38</definedName>
    <definedName name="_xlnm.Print_Area" localSheetId="2">'Chart LMF1.5.B (2)'!$A$1:$J$38</definedName>
    <definedName name="_xlnm.Print_Area" localSheetId="4">'Chart LMF1.5.C'!$A$1:$P$51</definedName>
    <definedName name="_xlnm.Print_Area" localSheetId="5">'Chart LMF1.5.C (2)'!$A$1:$P$51</definedName>
    <definedName name="_xlnm.Print_Area" localSheetId="6">GWG_median!$A$1:$BG$58</definedName>
    <definedName name="_xlnm.Print_Area" localSheetId="7">'GWG_median 2020'!$A$1:$BC$54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6" i="48" l="1"/>
  <c r="M56" i="48"/>
  <c r="N77" i="48"/>
  <c r="M77" i="48"/>
  <c r="N91" i="48"/>
  <c r="M91" i="48"/>
  <c r="M57" i="48"/>
  <c r="BD24" i="49"/>
  <c r="AF24" i="49"/>
  <c r="X24" i="49"/>
  <c r="P24" i="49"/>
  <c r="BC21" i="49"/>
  <c r="AU21" i="49"/>
  <c r="AM21" i="49"/>
  <c r="AE21" i="49"/>
  <c r="W21" i="49"/>
  <c r="O21" i="49"/>
  <c r="BC20" i="49"/>
  <c r="BB20" i="49"/>
  <c r="AT20" i="49"/>
  <c r="AD20" i="49"/>
  <c r="W20" i="49"/>
  <c r="V20" i="49"/>
  <c r="O20" i="49"/>
  <c r="N20" i="49"/>
  <c r="N59" i="48"/>
  <c r="M59" i="48"/>
  <c r="N85" i="48"/>
  <c r="M85" i="48"/>
  <c r="BC19" i="49"/>
  <c r="BB19" i="49"/>
  <c r="AL19" i="49"/>
  <c r="AG19" i="49"/>
  <c r="AF19" i="49"/>
  <c r="AE19" i="49"/>
  <c r="AD19" i="49"/>
  <c r="Y19" i="49"/>
  <c r="X19" i="49"/>
  <c r="W19" i="49"/>
  <c r="V19" i="49"/>
  <c r="Q19" i="49"/>
  <c r="P19" i="49"/>
  <c r="N19" i="49"/>
  <c r="R43" i="45"/>
  <c r="K100" i="48"/>
  <c r="P58" i="48"/>
  <c r="N57" i="48"/>
  <c r="BG24" i="49"/>
  <c r="BF24" i="49"/>
  <c r="BC24" i="49"/>
  <c r="BA24" i="49"/>
  <c r="AY24" i="49"/>
  <c r="AX24" i="49"/>
  <c r="AU24" i="49"/>
  <c r="AS24" i="49"/>
  <c r="AR24" i="49"/>
  <c r="AQ24" i="49"/>
  <c r="AP24" i="49"/>
  <c r="AM24" i="49"/>
  <c r="AK24" i="49"/>
  <c r="AJ24" i="49"/>
  <c r="AI24" i="49"/>
  <c r="AH24" i="49"/>
  <c r="AE24" i="49"/>
  <c r="AC24" i="49"/>
  <c r="AB24" i="49"/>
  <c r="AA24" i="49"/>
  <c r="Z24" i="49"/>
  <c r="W24" i="49"/>
  <c r="U24" i="49"/>
  <c r="S24" i="49"/>
  <c r="R24" i="49"/>
  <c r="O24" i="49"/>
  <c r="M24" i="49"/>
  <c r="BF23" i="49"/>
  <c r="BE23" i="49"/>
  <c r="BC23" i="49"/>
  <c r="BB23" i="49"/>
  <c r="AZ23" i="49"/>
  <c r="AY23" i="49"/>
  <c r="AX23" i="49"/>
  <c r="AW23" i="49"/>
  <c r="AU23" i="49"/>
  <c r="AT23" i="49"/>
  <c r="AR23" i="49"/>
  <c r="AQ23" i="49"/>
  <c r="AP23" i="49"/>
  <c r="AO23" i="49"/>
  <c r="AM23" i="49"/>
  <c r="AL23" i="49"/>
  <c r="AJ23" i="49"/>
  <c r="AH23" i="49"/>
  <c r="AG23" i="49"/>
  <c r="AE23" i="49"/>
  <c r="AD23" i="49"/>
  <c r="AB23" i="49"/>
  <c r="AA23" i="49"/>
  <c r="Z23" i="49"/>
  <c r="Y23" i="49"/>
  <c r="W23" i="49"/>
  <c r="V23" i="49"/>
  <c r="T23" i="49"/>
  <c r="S23" i="49"/>
  <c r="R23" i="49"/>
  <c r="Q23" i="49"/>
  <c r="O23" i="49"/>
  <c r="N23" i="49"/>
  <c r="N74" i="48"/>
  <c r="N88" i="48"/>
  <c r="BG22" i="49"/>
  <c r="BF22" i="49"/>
  <c r="BE22" i="49"/>
  <c r="BD22" i="49"/>
  <c r="BB22" i="49"/>
  <c r="BA22" i="49"/>
  <c r="AY22" i="49"/>
  <c r="AW22" i="49"/>
  <c r="AT22" i="49"/>
  <c r="AS22" i="49"/>
  <c r="AQ22" i="49"/>
  <c r="AO22" i="49"/>
  <c r="AN22" i="49"/>
  <c r="AL22" i="49"/>
  <c r="AK22" i="49"/>
  <c r="AI22" i="49"/>
  <c r="AH22" i="49"/>
  <c r="AG22" i="49"/>
  <c r="AF22" i="49"/>
  <c r="AD22" i="49"/>
  <c r="AC22" i="49"/>
  <c r="AA22" i="49"/>
  <c r="Z22" i="49"/>
  <c r="Y22" i="49"/>
  <c r="X22" i="49"/>
  <c r="V22" i="49"/>
  <c r="U22" i="49"/>
  <c r="S22" i="49"/>
  <c r="Q22" i="49"/>
  <c r="P22" i="49"/>
  <c r="N22" i="49"/>
  <c r="M22" i="49"/>
  <c r="N72" i="48"/>
  <c r="M72" i="48"/>
  <c r="N70" i="48"/>
  <c r="N80" i="48"/>
  <c r="M80" i="48"/>
  <c r="N81" i="48"/>
  <c r="M81" i="48"/>
  <c r="N73" i="48"/>
  <c r="M73" i="48"/>
  <c r="P61" i="48"/>
  <c r="N61" i="48"/>
  <c r="M61" i="48"/>
  <c r="P65" i="48"/>
  <c r="N65" i="48"/>
  <c r="N86" i="48"/>
  <c r="N66" i="48"/>
  <c r="M66" i="48"/>
  <c r="M58" i="48"/>
  <c r="N67" i="48"/>
  <c r="M67" i="48"/>
  <c r="N97" i="48"/>
  <c r="M97" i="48"/>
  <c r="N99" i="48"/>
  <c r="M99" i="48"/>
  <c r="BF21" i="49"/>
  <c r="BE21" i="49"/>
  <c r="BD21" i="49"/>
  <c r="BB21" i="49"/>
  <c r="BA21" i="49"/>
  <c r="AZ21" i="49"/>
  <c r="AX21" i="49"/>
  <c r="AW21" i="49"/>
  <c r="AT21" i="49"/>
  <c r="AS21" i="49"/>
  <c r="AR21" i="49"/>
  <c r="AP21" i="49"/>
  <c r="AO21" i="49"/>
  <c r="AL21" i="49"/>
  <c r="AK21" i="49"/>
  <c r="AJ21" i="49"/>
  <c r="AH21" i="49"/>
  <c r="AG21" i="49"/>
  <c r="AF21" i="49"/>
  <c r="AD21" i="49"/>
  <c r="AC21" i="49"/>
  <c r="AB21" i="49"/>
  <c r="Z21" i="49"/>
  <c r="Y21" i="49"/>
  <c r="X21" i="49"/>
  <c r="V21" i="49"/>
  <c r="U21" i="49"/>
  <c r="T21" i="49"/>
  <c r="R21" i="49"/>
  <c r="P21" i="49"/>
  <c r="N21" i="49"/>
  <c r="M21" i="49"/>
  <c r="N69" i="48"/>
  <c r="M69" i="48"/>
  <c r="N98" i="48"/>
  <c r="M98" i="48"/>
  <c r="M64" i="48"/>
  <c r="N87" i="48"/>
  <c r="M87" i="48"/>
  <c r="N84" i="48"/>
  <c r="N75" i="48"/>
  <c r="M75" i="48"/>
  <c r="N89" i="48"/>
  <c r="M89" i="48"/>
  <c r="N82" i="48"/>
  <c r="M82" i="48"/>
  <c r="BE20" i="49"/>
  <c r="BA20" i="49"/>
  <c r="AZ20" i="49"/>
  <c r="AY20" i="49"/>
  <c r="AW20" i="49"/>
  <c r="N92" i="48"/>
  <c r="AU20" i="49"/>
  <c r="AS20" i="49"/>
  <c r="AR20" i="49"/>
  <c r="AQ20" i="49"/>
  <c r="AO20" i="49"/>
  <c r="M92" i="48"/>
  <c r="AM20" i="49"/>
  <c r="AL20" i="49"/>
  <c r="AK20" i="49"/>
  <c r="AJ20" i="49"/>
  <c r="AI20" i="49"/>
  <c r="AG20" i="49"/>
  <c r="AF20" i="49"/>
  <c r="AE20" i="49"/>
  <c r="AC20" i="49"/>
  <c r="AB20" i="49"/>
  <c r="Y20" i="49"/>
  <c r="U20" i="49"/>
  <c r="T20" i="49"/>
  <c r="S20" i="49"/>
  <c r="R20" i="49"/>
  <c r="Q20" i="49"/>
  <c r="P20" i="49"/>
  <c r="M20" i="49"/>
  <c r="N95" i="48"/>
  <c r="M95" i="48"/>
  <c r="N63" i="48"/>
  <c r="M63" i="48"/>
  <c r="N78" i="48"/>
  <c r="M78" i="48"/>
  <c r="M60" i="48"/>
  <c r="N71" i="48"/>
  <c r="M71" i="48"/>
  <c r="N93" i="48"/>
  <c r="M93" i="48"/>
  <c r="BG19" i="49"/>
  <c r="BF19" i="49"/>
  <c r="BE19" i="49"/>
  <c r="BD19" i="49"/>
  <c r="BA19" i="49"/>
  <c r="AZ19" i="49"/>
  <c r="AY19" i="49"/>
  <c r="AX19" i="49"/>
  <c r="AW19" i="49"/>
  <c r="AT19" i="49"/>
  <c r="AS19" i="49"/>
  <c r="AR19" i="49"/>
  <c r="AQ19" i="49"/>
  <c r="AP19" i="49"/>
  <c r="AO19" i="49"/>
  <c r="AK19" i="49"/>
  <c r="AJ19" i="49"/>
  <c r="AI19" i="49"/>
  <c r="AH19" i="49"/>
  <c r="AC19" i="49"/>
  <c r="AB19" i="49"/>
  <c r="AA19" i="49"/>
  <c r="Z19" i="49"/>
  <c r="U19" i="49"/>
  <c r="T19" i="49"/>
  <c r="S19" i="49"/>
  <c r="R19" i="49"/>
  <c r="M19" i="49"/>
  <c r="O86" i="48" l="1"/>
  <c r="P74" i="48"/>
  <c r="P85" i="48"/>
  <c r="O60" i="48"/>
  <c r="P69" i="48"/>
  <c r="O67" i="48"/>
  <c r="O74" i="48"/>
  <c r="P77" i="48"/>
  <c r="P80" i="48"/>
  <c r="P59" i="48"/>
  <c r="P95" i="48"/>
  <c r="P82" i="48"/>
  <c r="O87" i="48"/>
  <c r="P98" i="48"/>
  <c r="M68" i="48"/>
  <c r="P73" i="48"/>
  <c r="P88" i="48"/>
  <c r="P91" i="48"/>
  <c r="P56" i="48"/>
  <c r="O62" i="48"/>
  <c r="O58" i="48"/>
  <c r="O80" i="48"/>
  <c r="O99" i="48"/>
  <c r="O66" i="48"/>
  <c r="O78" i="48"/>
  <c r="O93" i="48"/>
  <c r="O96" i="48"/>
  <c r="N96" i="48"/>
  <c r="AV21" i="49"/>
  <c r="Z20" i="49"/>
  <c r="AP20" i="49"/>
  <c r="AX20" i="49"/>
  <c r="AV22" i="49"/>
  <c r="N68" i="48"/>
  <c r="M94" i="48"/>
  <c r="AN24" i="49"/>
  <c r="N94" i="48"/>
  <c r="AV24" i="49"/>
  <c r="P93" i="48"/>
  <c r="P89" i="48"/>
  <c r="P99" i="48"/>
  <c r="P81" i="48"/>
  <c r="P94" i="48"/>
  <c r="N60" i="48"/>
  <c r="AM19" i="49"/>
  <c r="X20" i="49"/>
  <c r="BD20" i="49"/>
  <c r="R22" i="49"/>
  <c r="AI23" i="49"/>
  <c r="AZ24" i="49"/>
  <c r="N83" i="48"/>
  <c r="AV19" i="49"/>
  <c r="M23" i="49"/>
  <c r="U23" i="49"/>
  <c r="AC23" i="49"/>
  <c r="AK23" i="49"/>
  <c r="AS23" i="49"/>
  <c r="BA23" i="49"/>
  <c r="Q24" i="49"/>
  <c r="Y24" i="49"/>
  <c r="AG24" i="49"/>
  <c r="AO24" i="49"/>
  <c r="AW24" i="49"/>
  <c r="BE24" i="49"/>
  <c r="P71" i="48"/>
  <c r="P75" i="48"/>
  <c r="P97" i="48"/>
  <c r="M86" i="48"/>
  <c r="AA20" i="49"/>
  <c r="BG20" i="49"/>
  <c r="P60" i="48"/>
  <c r="P84" i="48"/>
  <c r="P67" i="48"/>
  <c r="P70" i="48"/>
  <c r="P62" i="48"/>
  <c r="N58" i="48"/>
  <c r="N64" i="48"/>
  <c r="M74" i="48"/>
  <c r="O19" i="49"/>
  <c r="AU19" i="49"/>
  <c r="Q21" i="49"/>
  <c r="P78" i="48"/>
  <c r="P87" i="48"/>
  <c r="P66" i="48"/>
  <c r="P72" i="48"/>
  <c r="P57" i="48"/>
  <c r="AP22" i="49"/>
  <c r="BG23" i="49"/>
  <c r="S21" i="49"/>
  <c r="AA21" i="49"/>
  <c r="AI21" i="49"/>
  <c r="AQ21" i="49"/>
  <c r="AY21" i="49"/>
  <c r="BG21" i="49"/>
  <c r="T22" i="49"/>
  <c r="AB22" i="49"/>
  <c r="AJ22" i="49"/>
  <c r="AR22" i="49"/>
  <c r="AZ22" i="49"/>
  <c r="P23" i="49"/>
  <c r="X23" i="49"/>
  <c r="AF23" i="49"/>
  <c r="AN23" i="49"/>
  <c r="M90" i="48"/>
  <c r="N90" i="48"/>
  <c r="AV23" i="49"/>
  <c r="BD23" i="49"/>
  <c r="P63" i="48"/>
  <c r="P64" i="48"/>
  <c r="P86" i="48"/>
  <c r="P68" i="48"/>
  <c r="M62" i="48"/>
  <c r="M65" i="48"/>
  <c r="M70" i="48"/>
  <c r="M88" i="48"/>
  <c r="AN20" i="49"/>
  <c r="AX22" i="49"/>
  <c r="T24" i="49"/>
  <c r="AN19" i="49"/>
  <c r="M83" i="48"/>
  <c r="M96" i="48"/>
  <c r="AN21" i="49"/>
  <c r="P83" i="48"/>
  <c r="N62" i="48"/>
  <c r="N24" i="49"/>
  <c r="V24" i="49"/>
  <c r="AD24" i="49"/>
  <c r="AL24" i="49"/>
  <c r="AT24" i="49"/>
  <c r="BB24" i="49"/>
  <c r="P92" i="48"/>
  <c r="M84" i="48"/>
  <c r="AV20" i="49"/>
  <c r="AH20" i="49"/>
  <c r="BF20" i="49"/>
  <c r="O22" i="49"/>
  <c r="W22" i="49"/>
  <c r="AE22" i="49"/>
  <c r="AM22" i="49"/>
  <c r="AU22" i="49"/>
  <c r="BC22" i="49"/>
  <c r="P96" i="48"/>
  <c r="P90" i="48"/>
  <c r="BB48" i="46"/>
  <c r="BB47" i="46"/>
  <c r="BB46" i="46"/>
  <c r="BB45" i="46"/>
  <c r="BB44" i="46"/>
  <c r="BB43" i="46"/>
  <c r="BB42" i="46"/>
  <c r="BB41" i="46"/>
  <c r="BB40" i="46"/>
  <c r="BB39" i="46"/>
  <c r="BB38" i="46"/>
  <c r="BB37" i="46"/>
  <c r="BB36" i="46"/>
  <c r="BB35" i="46"/>
  <c r="BB34" i="46"/>
  <c r="BB33" i="46"/>
  <c r="BB32" i="46"/>
  <c r="BB31" i="46"/>
  <c r="BB30" i="46"/>
  <c r="BB29" i="46"/>
  <c r="BB28" i="46"/>
  <c r="BB27" i="46"/>
  <c r="BB26" i="46"/>
  <c r="BB25" i="46"/>
  <c r="BB24" i="46"/>
  <c r="BB23" i="46"/>
  <c r="BB22" i="46"/>
  <c r="BB21" i="46"/>
  <c r="BB20" i="46"/>
  <c r="BB19" i="46"/>
  <c r="BB18" i="46"/>
  <c r="BB17" i="46"/>
  <c r="BB16" i="46"/>
  <c r="BB15" i="46"/>
  <c r="BB14" i="46"/>
  <c r="BB13" i="46"/>
  <c r="BB12" i="46"/>
  <c r="BB11" i="46"/>
  <c r="BB10" i="46"/>
  <c r="BB9" i="46"/>
  <c r="BB8" i="46"/>
  <c r="BB7" i="46"/>
  <c r="BB6" i="46"/>
  <c r="BB5" i="46"/>
  <c r="O70" i="48" l="1"/>
  <c r="O69" i="48"/>
  <c r="O71" i="48"/>
  <c r="O84" i="48"/>
  <c r="O81" i="48"/>
  <c r="O57" i="48"/>
  <c r="O89" i="48"/>
  <c r="O61" i="48"/>
  <c r="O63" i="48"/>
  <c r="O64" i="48"/>
  <c r="O77" i="48"/>
  <c r="O72" i="48"/>
  <c r="O97" i="48"/>
  <c r="O75" i="48"/>
  <c r="M76" i="48"/>
  <c r="M79" i="48"/>
  <c r="N76" i="48"/>
  <c r="O59" i="48"/>
  <c r="O65" i="48"/>
  <c r="O98" i="48"/>
  <c r="O95" i="48"/>
  <c r="O68" i="48"/>
  <c r="O83" i="48"/>
  <c r="O56" i="48"/>
  <c r="N79" i="48"/>
  <c r="O90" i="48"/>
  <c r="O73" i="48"/>
  <c r="O92" i="48"/>
  <c r="O91" i="48"/>
  <c r="O94" i="48"/>
  <c r="O82" i="48"/>
  <c r="O85" i="48"/>
  <c r="O88" i="48"/>
  <c r="O79" i="48" l="1"/>
  <c r="O76" i="48"/>
</calcChain>
</file>

<file path=xl/sharedStrings.xml><?xml version="1.0" encoding="utf-8"?>
<sst xmlns="http://schemas.openxmlformats.org/spreadsheetml/2006/main" count="3750" uniqueCount="261">
  <si>
    <t>Australia</t>
  </si>
  <si>
    <t>Belgium</t>
  </si>
  <si>
    <t>Canada</t>
  </si>
  <si>
    <t>Denmark</t>
  </si>
  <si>
    <t>Finland</t>
  </si>
  <si>
    <t>France</t>
  </si>
  <si>
    <t>Germany</t>
  </si>
  <si>
    <t>Hungary</t>
  </si>
  <si>
    <t>Ireland</t>
  </si>
  <si>
    <t>Japan</t>
  </si>
  <si>
    <t>Korea</t>
  </si>
  <si>
    <t>New Zealand</t>
  </si>
  <si>
    <t>Poland</t>
  </si>
  <si>
    <t>Portugal</t>
  </si>
  <si>
    <t>Spain</t>
  </si>
  <si>
    <t>Sweden</t>
  </si>
  <si>
    <t>Switzerland</t>
  </si>
  <si>
    <t>United States</t>
  </si>
  <si>
    <t>United Kingdom</t>
  </si>
  <si>
    <t>Czech Republic</t>
  </si>
  <si>
    <t>Year</t>
  </si>
  <si>
    <t>Greece</t>
  </si>
  <si>
    <t>Austria</t>
  </si>
  <si>
    <t>Italy</t>
  </si>
  <si>
    <t>Netherlands</t>
  </si>
  <si>
    <t>Estonia</t>
  </si>
  <si>
    <t>Latvia</t>
  </si>
  <si>
    <t>Lithuania</t>
  </si>
  <si>
    <t>Luxembourg</t>
  </si>
  <si>
    <t>Slovenia</t>
  </si>
  <si>
    <t>Iceland</t>
  </si>
  <si>
    <t>Norway</t>
  </si>
  <si>
    <t>Slovak Republic</t>
  </si>
  <si>
    <t>Israel</t>
  </si>
  <si>
    <t>Upper secondary and post-secondary non-tertiary education</t>
  </si>
  <si>
    <t>Chile</t>
  </si>
  <si>
    <t>Below upper secondary education</t>
  </si>
  <si>
    <t>Tertiary education</t>
  </si>
  <si>
    <t>Turkey</t>
  </si>
  <si>
    <t>Mexico</t>
  </si>
  <si>
    <t>Reference year</t>
  </si>
  <si>
    <t>Colombia</t>
  </si>
  <si>
    <t>Costa Rica</t>
  </si>
  <si>
    <t>Note</t>
  </si>
  <si>
    <t>Note: Estimates of earnings used in the calculations refer to the gross earnings of full-time wage and salary workers. However, this definition may slightly vary from one country to another. See the OECD Employment Database (http://www.oecd.org/employment/emp/onlineoecdemploymentdatabase.htm) for more details.</t>
  </si>
  <si>
    <t>`</t>
  </si>
  <si>
    <t>..</t>
  </si>
  <si>
    <t>Difference between the median earnings of men and women relative to the median earnings for men.</t>
  </si>
  <si>
    <t>1.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</si>
  <si>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a.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</si>
  <si>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Note: The gender wage gap is unadjusted, and is calculated as the difference between the median earnings of men and of women relative to the median earnings of men. Estimates of earnings used in the calculations refer to gross earnings of full-time wage and salary workers. However, this definition may slightly vary from one country to another; see the OECD Employment Database (http://www.oecd.org/employment/emp/onlineoecdemploymentdatabase.htm) and the individual country metadata data available in OECD.Stat (http://stats.oecd.org/index.aspx?queryid=64160) for more detail.</t>
  </si>
  <si>
    <r>
      <rPr>
        <sz val="10"/>
        <rFont val="Arial Narrow"/>
        <family val="2"/>
      </rPr>
      <t>Chart LMF1.5.C</t>
    </r>
    <r>
      <rPr>
        <b/>
        <sz val="10"/>
        <rFont val="Arial Narrow"/>
        <family val="2"/>
      </rPr>
      <t>. Gender gap in earnings by levels of education</t>
    </r>
  </si>
  <si>
    <r>
      <rPr>
        <sz val="10"/>
        <rFont val="Arial Narrow"/>
        <family val="2"/>
      </rPr>
      <t>Chart LMF1.5.A.</t>
    </r>
    <r>
      <rPr>
        <b/>
        <sz val="10"/>
        <rFont val="Arial Narrow"/>
        <family val="2"/>
      </rPr>
      <t xml:space="preserve"> Gender gap in median earnings of full-time employees</t>
    </r>
  </si>
  <si>
    <t xml:space="preserve">b. No data for Iceland and Japan. </t>
  </si>
  <si>
    <t>Note: The gender gap is unajusted and is calculated as the difference between mean average annual full-time, full-year earnings of men and of women as a percentage of men's mean average annual full-time, full-year earnings. Estimates of earnings used in the calculations refer to the gross earnings, except for Ireland, Latvia, Luxembourg, Mexico, and Turkey where data refer to earnings net of income taxes. Data for Lithuania refer to 2014, Czech Republic and France to 2015, Australia, Canada, Finland, Luxembourg, Mexico, Poland and Spain to 2016.</t>
  </si>
  <si>
    <t>Gender gap in mean full-time earnings by levels of education, 25-64 year olds, 2017 or nearest available</t>
  </si>
  <si>
    <t>2019 or nearest year</t>
  </si>
  <si>
    <t>Gender gap in median earnings of full-time employees, 1970-2019</t>
  </si>
  <si>
    <t>OECD countries</t>
  </si>
  <si>
    <t>Bulgaria</t>
  </si>
  <si>
    <t>Croatia</t>
  </si>
  <si>
    <t>Cyprus</t>
  </si>
  <si>
    <t>Malta</t>
  </si>
  <si>
    <t>Romania</t>
  </si>
  <si>
    <t>OECD average</t>
  </si>
  <si>
    <t>EU average</t>
  </si>
  <si>
    <t>2018 or latest</t>
  </si>
  <si>
    <t>Note: The gender wage gap is unadjusted, and is calculated as the difference between the median earnings of men and of women relative to the median earnings of men. Estimates of earnings used in the calculations refer to gross earnings of full-time wage and salary workers. However, this definition may slightly vary from one country to another; see the OECD Employment Database (http://www.oecd.org/employment/emp/onlineoecdemploymentdatabase.htm) and the individual country metadata data available in OECD.Stat (http://stats.oecd.org/index.aspx?queryid=64160) for more detail. Data for Estonia, Ireland, Latvia, Lithuania, Luxembourg, the Netherlands, Slovenia, Spain, Turkey, Bulgaria, Croatia, Cyprus and Malta refer to 2014, for France, Hungary, Iceland, and Italy refer to 2016, and for Belgium and Chile to 2017.</t>
  </si>
  <si>
    <t>Israel (a)</t>
  </si>
  <si>
    <t>Cyprus (b,c)</t>
  </si>
  <si>
    <t>Source: OECD Employment Database, http://www.oecd.org/employment/emp/onlineoecdemploymentdatabase.htm</t>
  </si>
  <si>
    <t>b.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</si>
  <si>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c.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</si>
  <si>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Source: OECD Education at a Glance 2019, http://www.oecd.org/education/education-at-a-glance-19991487.htm/?refcode=20190209ig</t>
  </si>
  <si>
    <t>OECD Average</t>
  </si>
  <si>
    <t>2.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</si>
  <si>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3.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</si>
  <si>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a. See note a. to Chart LMF1.5.A</t>
  </si>
  <si>
    <t>AUS</t>
  </si>
  <si>
    <t>BEL</t>
  </si>
  <si>
    <t>CAN</t>
  </si>
  <si>
    <t>COL</t>
  </si>
  <si>
    <t>CZE</t>
  </si>
  <si>
    <t>EST</t>
  </si>
  <si>
    <t>FIN</t>
  </si>
  <si>
    <t>FRA</t>
  </si>
  <si>
    <t>HUN</t>
  </si>
  <si>
    <t>ITA</t>
  </si>
  <si>
    <t>KOR</t>
  </si>
  <si>
    <t>LUX</t>
  </si>
  <si>
    <t>MEX</t>
  </si>
  <si>
    <t>NOR</t>
  </si>
  <si>
    <t>POL</t>
  </si>
  <si>
    <t>SWE</t>
  </si>
  <si>
    <t>TUR</t>
  </si>
  <si>
    <t>AUT</t>
  </si>
  <si>
    <t>CHL</t>
  </si>
  <si>
    <t>IRL</t>
  </si>
  <si>
    <t>CRI</t>
  </si>
  <si>
    <t>DNK</t>
  </si>
  <si>
    <t>DEU</t>
  </si>
  <si>
    <t>GRC</t>
  </si>
  <si>
    <t>ISL</t>
  </si>
  <si>
    <t>ISR</t>
  </si>
  <si>
    <t>JPN</t>
  </si>
  <si>
    <t>LVA</t>
  </si>
  <si>
    <t>LTU</t>
  </si>
  <si>
    <t>NLD</t>
  </si>
  <si>
    <t>NZL</t>
  </si>
  <si>
    <t>PRT</t>
  </si>
  <si>
    <t>SVK</t>
  </si>
  <si>
    <t>SVN</t>
  </si>
  <si>
    <t>ESP</t>
  </si>
  <si>
    <t>CHE</t>
  </si>
  <si>
    <t>GBR</t>
  </si>
  <si>
    <t>USA</t>
  </si>
  <si>
    <t>BGR</t>
  </si>
  <si>
    <t>HRV</t>
  </si>
  <si>
    <t>CYP</t>
  </si>
  <si>
    <t>MLT</t>
  </si>
  <si>
    <t>ROU</t>
  </si>
  <si>
    <t>OECD</t>
  </si>
  <si>
    <t>Türkiye</t>
  </si>
  <si>
    <t>OECD Countries</t>
  </si>
  <si>
    <t>EU</t>
  </si>
  <si>
    <t>2021 or latest</t>
  </si>
  <si>
    <t>Gender gap in median earnings, full-time employees, 2006, 2010, and 2021 or latest</t>
  </si>
  <si>
    <r>
      <rPr>
        <sz val="10"/>
        <rFont val="Arial Narrow"/>
        <family val="2"/>
      </rPr>
      <t>Chart LMF1.5.B.</t>
    </r>
    <r>
      <rPr>
        <b/>
        <sz val="10"/>
        <rFont val="Arial Narrow"/>
        <family val="2"/>
      </rPr>
      <t xml:space="preserve"> Trends in the gender gap in median earnings of full-time employees, selected countries, 1975-2021</t>
    </r>
  </si>
  <si>
    <t>AUS1</t>
  </si>
  <si>
    <t>AUS2</t>
  </si>
  <si>
    <t>AUS3</t>
  </si>
  <si>
    <t>AUT1</t>
  </si>
  <si>
    <t>AUT2</t>
  </si>
  <si>
    <t>AUT3</t>
  </si>
  <si>
    <t>BEL1</t>
  </si>
  <si>
    <t>BEL2</t>
  </si>
  <si>
    <t>BEL3</t>
  </si>
  <si>
    <t>CAN1</t>
  </si>
  <si>
    <t>CAN2</t>
  </si>
  <si>
    <t>CAN3</t>
  </si>
  <si>
    <t>CHE1</t>
  </si>
  <si>
    <t>CHE2</t>
  </si>
  <si>
    <t>CHE3</t>
  </si>
  <si>
    <t>CHL1</t>
  </si>
  <si>
    <t>CHL2</t>
  </si>
  <si>
    <t>CHL3</t>
  </si>
  <si>
    <t>COL1</t>
  </si>
  <si>
    <t>COL2</t>
  </si>
  <si>
    <t>COL3</t>
  </si>
  <si>
    <t>CRI1</t>
  </si>
  <si>
    <t>CRI2</t>
  </si>
  <si>
    <t>CRI3</t>
  </si>
  <si>
    <t>CZE1</t>
  </si>
  <si>
    <t>CZE2</t>
  </si>
  <si>
    <t>CZE3</t>
  </si>
  <si>
    <t>DEU1</t>
  </si>
  <si>
    <t>DEU2</t>
  </si>
  <si>
    <t>DEU3</t>
  </si>
  <si>
    <t>DNK1</t>
  </si>
  <si>
    <t>DNK2</t>
  </si>
  <si>
    <t>DNK3</t>
  </si>
  <si>
    <t>ESP1</t>
  </si>
  <si>
    <t>ESP2</t>
  </si>
  <si>
    <t>ESP3</t>
  </si>
  <si>
    <t>EST1</t>
  </si>
  <si>
    <t>EST2</t>
  </si>
  <si>
    <t>EST3</t>
  </si>
  <si>
    <t>FIN1</t>
  </si>
  <si>
    <t>FIN2</t>
  </si>
  <si>
    <t>FIN3</t>
  </si>
  <si>
    <t>FRA1</t>
  </si>
  <si>
    <t>FRA2</t>
  </si>
  <si>
    <t>FRA3</t>
  </si>
  <si>
    <t>GBR1</t>
  </si>
  <si>
    <t>GBR2</t>
  </si>
  <si>
    <t>GBR3</t>
  </si>
  <si>
    <t>GRC1</t>
  </si>
  <si>
    <t>GRC2</t>
  </si>
  <si>
    <t>GRC3</t>
  </si>
  <si>
    <t>HUN1</t>
  </si>
  <si>
    <t>HUN2</t>
  </si>
  <si>
    <t>HUN3</t>
  </si>
  <si>
    <t>IRL1</t>
  </si>
  <si>
    <t>IRL2</t>
  </si>
  <si>
    <t>IRL3</t>
  </si>
  <si>
    <t>ISR1</t>
  </si>
  <si>
    <t>ISR2</t>
  </si>
  <si>
    <t>ISR3</t>
  </si>
  <si>
    <t>ITA1</t>
  </si>
  <si>
    <t>ITA2</t>
  </si>
  <si>
    <t>ITA3</t>
  </si>
  <si>
    <t>KOR1</t>
  </si>
  <si>
    <t>KOR2</t>
  </si>
  <si>
    <t>KOR3</t>
  </si>
  <si>
    <t>LTU1</t>
  </si>
  <si>
    <t>LTU2</t>
  </si>
  <si>
    <t>LTU3</t>
  </si>
  <si>
    <t>LUX1</t>
  </si>
  <si>
    <t>LUX2</t>
  </si>
  <si>
    <t>LUX3</t>
  </si>
  <si>
    <t>LVA1</t>
  </si>
  <si>
    <t>LVA2</t>
  </si>
  <si>
    <t>LVA3</t>
  </si>
  <si>
    <t>MEX1</t>
  </si>
  <si>
    <t>MEX2</t>
  </si>
  <si>
    <t>MEX3</t>
  </si>
  <si>
    <t>NLD1</t>
  </si>
  <si>
    <t>NLD2</t>
  </si>
  <si>
    <t>NLD3</t>
  </si>
  <si>
    <t>NOR1</t>
  </si>
  <si>
    <t>NOR2</t>
  </si>
  <si>
    <t>NOR3</t>
  </si>
  <si>
    <t>NZL1</t>
  </si>
  <si>
    <t>NZL2</t>
  </si>
  <si>
    <t>NZL3</t>
  </si>
  <si>
    <t>POL1</t>
  </si>
  <si>
    <t>POL2</t>
  </si>
  <si>
    <t>POL3</t>
  </si>
  <si>
    <t>PRT1</t>
  </si>
  <si>
    <t>PRT2</t>
  </si>
  <si>
    <t>PRT3</t>
  </si>
  <si>
    <t>SVK1</t>
  </si>
  <si>
    <t>SVK2</t>
  </si>
  <si>
    <t>SVK3</t>
  </si>
  <si>
    <t>SVN1</t>
  </si>
  <si>
    <t>SVN2</t>
  </si>
  <si>
    <t>SVN3</t>
  </si>
  <si>
    <t>SWE1</t>
  </si>
  <si>
    <t>SWE2</t>
  </si>
  <si>
    <t>SWE3</t>
  </si>
  <si>
    <t>TUR1</t>
  </si>
  <si>
    <t>TUR2</t>
  </si>
  <si>
    <t>TUR3</t>
  </si>
  <si>
    <t>USA1</t>
  </si>
  <si>
    <t>USA2</t>
  </si>
  <si>
    <t>USA3</t>
  </si>
  <si>
    <t>JPN1</t>
  </si>
  <si>
    <t>JPN2</t>
  </si>
  <si>
    <t>JPN3</t>
  </si>
  <si>
    <t>ISL1</t>
  </si>
  <si>
    <t>ISL2</t>
  </si>
  <si>
    <t>ISL3</t>
  </si>
  <si>
    <t>EU27</t>
  </si>
  <si>
    <t>BRA</t>
  </si>
  <si>
    <t>ARG</t>
  </si>
  <si>
    <t>EU 27</t>
  </si>
  <si>
    <t>EU 19</t>
  </si>
  <si>
    <t>Argentina</t>
  </si>
  <si>
    <t>Brazil</t>
  </si>
  <si>
    <t>Gender gap in median earnings, full-time employees, 2002, 2010, and 2023 or latest</t>
  </si>
  <si>
    <t>2023 or latest</t>
  </si>
  <si>
    <t>Czechia</t>
  </si>
  <si>
    <t>Note: The gender wage gap is unadjusted, and is calculated as the difference between the median earnings of men and of women relative to the median earnings of men. Estimates of earnings used in the calculations refer to gross earnings of full-time wage and salary workers. However, this definition may slightly vary from one country to another; see the OECD Employment Database (http://www.oecd.org/employment/emp/onlineoecdemploymentdatabase.htm) and the individual country metadata data available in OECD.Stat (http://stats.oecd.org/index.aspx?queryid=64160) for more detail. Data for Türkiye refer to 2018, for Ireland to 2021, and for Austria, Belgium, Bulgaria, Chile, Croatia, Cyprus, Denmark, Estonia, Finland, France, Germany, Greece, Hungary, Iceland, Israel, Italy, Latvia, Lithuania, Luxembourg, Malta, the Netherlands, Poland, Portugal, Romania, Slovak Republic, Slovenia, Spain Switzerland and the OECD and EU average refer to 2022.</t>
  </si>
  <si>
    <r>
      <rPr>
        <sz val="10"/>
        <rFont val="Arial Narrow"/>
        <family val="2"/>
      </rPr>
      <t>Chart LMF1.5.B.</t>
    </r>
    <r>
      <rPr>
        <b/>
        <sz val="10"/>
        <rFont val="Arial Narrow"/>
        <family val="2"/>
      </rPr>
      <t xml:space="preserve"> Trends in the gender gap in median earnings of full-time employees, selected countries, 1975-2023</t>
    </r>
  </si>
  <si>
    <t>Gender gap in mean full-time earnings by levels of education, 25-64 year olds, 2021 or nearest available</t>
  </si>
  <si>
    <t/>
  </si>
  <si>
    <t xml:space="preserve">Note: The gender gap is unajusted and is calculated as the difference between mean average annual full-time, full-year earnings of men and of women as a percentage of men's mean average annual full-time, full-year earnings. Estimates of earnings used in the calculations refer to the gross earnings, except for Ireland, Latvia, Luxembourg, Mexico, and Türkiye where data refer to earnings net of income taxes. Data for Chile refer to 2017, for Greece, Lithuania and Mexico to 2018, for France to 2019, and for Belgium, Canada, Colombia, Czechia, Finland, Ireland, Israel, Italy, Poland, Spain, and the OECD average to 2021. </t>
  </si>
  <si>
    <t>Source: OECD Education at a Glance 2023, https://www.oecd.org/education/education-at-a-glance/</t>
  </si>
  <si>
    <t>2023 or nearest year</t>
  </si>
  <si>
    <t>EU19OECD</t>
  </si>
  <si>
    <t>Gender gap in median earnings of full-time employees, 1970-2023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</si>
</sst>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General_)"/>
    <numFmt numFmtId="166" formatCode="_-* #,##0.00\ _F_-;\-* #,##0.00\ _F_-;_-* &quot;-&quot;??\ _F_-;_-@_-"/>
    <numFmt numFmtId="167" formatCode="#,##0.000"/>
    <numFmt numFmtId="168" formatCode="#,##0.0"/>
    <numFmt numFmtId="169" formatCode="#,##0.00__;\-#,##0.00__;#,##0.00__;@__"/>
    <numFmt numFmtId="170" formatCode="_ * #,##0.00_ ;_ * \-#,##0.00_ ;_ * &quot;-&quot;??_ ;_ @_ "/>
    <numFmt numFmtId="171" formatCode="0.000"/>
  </numFmts>
  <fonts count="39" x14ac:knownFonts="1">
    <font>
      <sz val="10"/>
      <name val="Arial"/>
    </font>
    <font>
      <sz val="10"/>
      <color theme="1"/>
      <name val="Arial"/>
      <family val="2"/>
    </font>
    <font>
      <sz val="10"/>
      <color theme="1"/>
      <name val="Arial"/>
      <family val="2"/>
    </font>
    <font>
      <sz val="10"/>
      <name val="Arial"/>
      <family val="2"/>
    </font>
    <font>
      <b/>
      <sz val="10"/>
      <name val="Arial"/>
      <family val="2"/>
    </font>
    <font>
      <sz val="10"/>
      <name val="Arial"/>
      <family val="2"/>
    </font>
    <font>
      <b/>
      <sz val="10"/>
      <name val="Arial"/>
      <family val="2"/>
    </font>
    <font>
      <sz val="9"/>
      <color indexed="9"/>
      <name val="Times"/>
      <family val="1"/>
    </font>
    <font>
      <sz val="9"/>
      <color indexed="8"/>
      <name val="Times"/>
      <family val="1"/>
    </font>
    <font>
      <sz val="9"/>
      <color indexed="9"/>
      <name val="Times"/>
      <family val="1"/>
    </font>
    <font>
      <sz val="8"/>
      <name val="Helvetica"/>
      <family val="2"/>
    </font>
    <font>
      <u/>
      <sz val="8"/>
      <color indexed="12"/>
      <name val="Times"/>
      <family val="1"/>
    </font>
    <font>
      <sz val="10"/>
      <color indexed="8"/>
      <name val="Times"/>
      <family val="1"/>
    </font>
    <font>
      <sz val="9"/>
      <name val="Times New Roman"/>
      <family val="1"/>
    </font>
    <font>
      <sz val="9"/>
      <name val="Times"/>
      <family val="1"/>
    </font>
    <font>
      <vertAlign val="superscript"/>
      <sz val="9"/>
      <color indexed="8"/>
      <name val="Times"/>
      <family val="1"/>
    </font>
    <font>
      <sz val="10"/>
      <name val="Times"/>
      <family val="1"/>
    </font>
    <font>
      <i/>
      <sz val="8"/>
      <name val="Arial"/>
      <family val="2"/>
    </font>
    <font>
      <sz val="10"/>
      <color theme="1"/>
      <name val="Arial"/>
      <family val="2"/>
    </font>
    <font>
      <b/>
      <sz val="10"/>
      <color theme="0"/>
      <name val="Arial"/>
      <family val="2"/>
    </font>
    <font>
      <b/>
      <sz val="10"/>
      <name val="Arial Narrow"/>
      <family val="2"/>
    </font>
    <font>
      <sz val="10"/>
      <color theme="1"/>
      <name val="Arial Narrow"/>
      <family val="2"/>
    </font>
    <font>
      <sz val="10"/>
      <name val="Arial Narrow"/>
      <family val="2"/>
    </font>
    <font>
      <b/>
      <sz val="11"/>
      <name val="Arial Narrow"/>
      <family val="2"/>
    </font>
    <font>
      <u/>
      <sz val="10"/>
      <color indexed="12"/>
      <name val="Arial Narrow"/>
      <family val="2"/>
    </font>
    <font>
      <i/>
      <sz val="8"/>
      <name val="Arial Narrow"/>
      <family val="2"/>
    </font>
    <font>
      <sz val="8"/>
      <name val="Arial Narrow"/>
      <family val="2"/>
    </font>
    <font>
      <i/>
      <sz val="10"/>
      <name val="Arial Narrow"/>
      <family val="2"/>
    </font>
    <font>
      <b/>
      <sz val="10"/>
      <color theme="0"/>
      <name val="Arial Narrow"/>
      <family val="2"/>
    </font>
    <font>
      <sz val="10"/>
      <color rgb="FF000000"/>
      <name val="Arial Narrow"/>
      <family val="2"/>
    </font>
    <font>
      <sz val="12"/>
      <name val="Arial CE"/>
      <charset val="238"/>
    </font>
    <font>
      <b/>
      <sz val="10"/>
      <color theme="1"/>
      <name val="Arial Narrow"/>
      <family val="2"/>
    </font>
    <font>
      <sz val="8"/>
      <color theme="1"/>
      <name val="Arial Narrow"/>
      <family val="2"/>
    </font>
    <font>
      <sz val="8"/>
      <name val="Arial"/>
      <family val="2"/>
    </font>
    <font>
      <sz val="8"/>
      <color rgb="FF000000"/>
      <name val="Arial Narrow"/>
      <family val="2"/>
    </font>
    <font>
      <sz val="10"/>
      <color rgb="FFFF0000"/>
      <name val="Arial Narrow"/>
      <family val="2"/>
    </font>
    <font>
      <b/>
      <sz val="10"/>
      <color rgb="FFFF0000"/>
      <name val="Arial"/>
      <family val="2"/>
    </font>
    <font>
      <b/>
      <sz val="9"/>
      <color rgb="FFFF0000"/>
      <name val="Arial Narrow"/>
      <family val="2"/>
    </font>
    <font>
      <b/>
      <sz val="9"/>
      <color rgb="FFFF0000"/>
      <name val="Arial"/>
      <family val="2"/>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5">
    <border>
      <left/>
      <right/>
      <top/>
      <bottom/>
      <diagonal/>
    </border>
    <border>
      <left/>
      <right/>
      <top/>
      <bottom style="thin">
        <color indexed="64"/>
      </bottom>
      <diagonal/>
    </border>
    <border>
      <left/>
      <right/>
      <top/>
      <bottom style="medium">
        <color theme="4"/>
      </bottom>
      <diagonal/>
    </border>
    <border>
      <left/>
      <right/>
      <top style="medium">
        <color theme="4"/>
      </top>
      <bottom/>
      <diagonal/>
    </border>
    <border>
      <left/>
      <right/>
      <top style="thin">
        <color indexed="64"/>
      </top>
      <bottom/>
      <diagonal/>
    </border>
  </borders>
  <cellStyleXfs count="27">
    <xf numFmtId="0" fontId="0" fillId="0" borderId="0"/>
    <xf numFmtId="165" fontId="7" fillId="0" borderId="0">
      <alignment vertical="top"/>
    </xf>
    <xf numFmtId="166" fontId="5" fillId="0" borderId="0" applyFont="0" applyFill="0" applyBorder="0" applyAlignment="0" applyProtection="0"/>
    <xf numFmtId="3" fontId="8" fillId="0" borderId="0" applyFill="0" applyBorder="0">
      <alignment horizontal="right" vertical="top"/>
    </xf>
    <xf numFmtId="167" fontId="8" fillId="0" borderId="0" applyFill="0" applyBorder="0">
      <alignment horizontal="right" vertical="top"/>
    </xf>
    <xf numFmtId="3" fontId="8" fillId="0" borderId="0" applyFill="0" applyBorder="0">
      <alignment horizontal="right" vertical="top"/>
    </xf>
    <xf numFmtId="168" fontId="9" fillId="0" borderId="0" applyFont="0" applyFill="0" applyBorder="0">
      <alignment horizontal="right" vertical="top"/>
    </xf>
    <xf numFmtId="169" fontId="8" fillId="0" borderId="0" applyFont="0" applyFill="0" applyBorder="0" applyAlignment="0" applyProtection="0">
      <alignment horizontal="right" vertical="top"/>
    </xf>
    <xf numFmtId="167" fontId="8" fillId="0" borderId="0">
      <alignment horizontal="right" vertical="top"/>
    </xf>
    <xf numFmtId="0" fontId="11" fillId="0" borderId="0" applyNumberFormat="0" applyFill="0" applyBorder="0" applyAlignment="0" applyProtection="0">
      <alignment vertical="top"/>
      <protection locked="0"/>
    </xf>
    <xf numFmtId="0" fontId="5" fillId="0" borderId="0"/>
    <xf numFmtId="0" fontId="16" fillId="0" borderId="0"/>
    <xf numFmtId="0" fontId="18" fillId="0" borderId="0"/>
    <xf numFmtId="1" fontId="9" fillId="0" borderId="0">
      <alignment vertical="top" wrapText="1"/>
    </xf>
    <xf numFmtId="1" fontId="12" fillId="0" borderId="0" applyFill="0" applyBorder="0" applyProtection="0"/>
    <xf numFmtId="1" fontId="13" fillId="0" borderId="0" applyFont="0" applyFill="0" applyBorder="0" applyProtection="0">
      <alignment vertical="center"/>
    </xf>
    <xf numFmtId="1" fontId="14" fillId="0" borderId="0">
      <alignment horizontal="right" vertical="top"/>
    </xf>
    <xf numFmtId="1" fontId="8" fillId="0" borderId="0" applyNumberFormat="0" applyFill="0" applyBorder="0">
      <alignment vertical="top"/>
    </xf>
    <xf numFmtId="1" fontId="15" fillId="0" borderId="0">
      <alignment vertical="top"/>
    </xf>
    <xf numFmtId="49" fontId="8" fillId="0" borderId="0" applyFill="0" applyBorder="0" applyAlignment="0" applyProtection="0">
      <alignment vertical="top"/>
    </xf>
    <xf numFmtId="1" fontId="16" fillId="0" borderId="0">
      <alignment vertical="top" wrapText="1"/>
    </xf>
    <xf numFmtId="9" fontId="5" fillId="0" borderId="0" applyFont="0" applyFill="0" applyBorder="0" applyAlignment="0" applyProtection="0"/>
    <xf numFmtId="0" fontId="5" fillId="0" borderId="0"/>
    <xf numFmtId="0" fontId="2" fillId="0" borderId="0"/>
    <xf numFmtId="0" fontId="21" fillId="0" borderId="0"/>
    <xf numFmtId="0" fontId="30" fillId="0" borderId="0"/>
    <xf numFmtId="0" fontId="1" fillId="0" borderId="0"/>
  </cellStyleXfs>
  <cellXfs count="136">
    <xf numFmtId="0" fontId="0" fillId="0" borderId="0" xfId="0"/>
    <xf numFmtId="0" fontId="3" fillId="0" borderId="0" xfId="0" applyFont="1"/>
    <xf numFmtId="0" fontId="4" fillId="0" borderId="0" xfId="0" applyFont="1"/>
    <xf numFmtId="0" fontId="5" fillId="0" borderId="0" xfId="0" applyFont="1"/>
    <xf numFmtId="164" fontId="5" fillId="0" borderId="0" xfId="0" applyNumberFormat="1" applyFont="1"/>
    <xf numFmtId="0" fontId="6" fillId="0" borderId="0" xfId="0" applyFont="1"/>
    <xf numFmtId="0" fontId="4" fillId="3" borderId="0" xfId="10" applyFont="1" applyFill="1"/>
    <xf numFmtId="0" fontId="5" fillId="3" borderId="0" xfId="10" applyFill="1"/>
    <xf numFmtId="164" fontId="3" fillId="3" borderId="0" xfId="0" applyNumberFormat="1" applyFont="1" applyFill="1"/>
    <xf numFmtId="0" fontId="3" fillId="3" borderId="0" xfId="0" applyFont="1" applyFill="1"/>
    <xf numFmtId="0" fontId="0" fillId="3" borderId="0" xfId="0" applyFill="1"/>
    <xf numFmtId="0" fontId="19" fillId="3" borderId="0" xfId="10" applyFont="1" applyFill="1"/>
    <xf numFmtId="0" fontId="20" fillId="3" borderId="0" xfId="10" applyFont="1" applyFill="1"/>
    <xf numFmtId="0" fontId="21" fillId="3" borderId="0" xfId="10" applyFont="1" applyFill="1"/>
    <xf numFmtId="0" fontId="21" fillId="3" borderId="1" xfId="10" applyFont="1" applyFill="1" applyBorder="1"/>
    <xf numFmtId="0" fontId="22" fillId="3" borderId="0" xfId="10" applyFont="1" applyFill="1"/>
    <xf numFmtId="0" fontId="21" fillId="2" borderId="0" xfId="10" applyFont="1" applyFill="1"/>
    <xf numFmtId="0" fontId="22" fillId="3" borderId="0" xfId="10" applyFont="1" applyFill="1" applyAlignment="1">
      <alignment horizontal="center"/>
    </xf>
    <xf numFmtId="1" fontId="21" fillId="3" borderId="1" xfId="10" applyNumberFormat="1" applyFont="1" applyFill="1" applyBorder="1" applyAlignment="1">
      <alignment horizontal="center"/>
    </xf>
    <xf numFmtId="0" fontId="21" fillId="3" borderId="1" xfId="10" applyFont="1" applyFill="1" applyBorder="1" applyAlignment="1">
      <alignment horizontal="center"/>
    </xf>
    <xf numFmtId="0" fontId="21" fillId="3" borderId="1" xfId="0" applyFont="1" applyFill="1" applyBorder="1" applyAlignment="1">
      <alignment horizontal="center"/>
    </xf>
    <xf numFmtId="164" fontId="21" fillId="3" borderId="1" xfId="10" applyNumberFormat="1" applyFont="1" applyFill="1" applyBorder="1" applyAlignment="1">
      <alignment horizontal="center"/>
    </xf>
    <xf numFmtId="164" fontId="21" fillId="2" borderId="0" xfId="10" applyNumberFormat="1" applyFont="1" applyFill="1" applyAlignment="1">
      <alignment horizontal="center"/>
    </xf>
    <xf numFmtId="0" fontId="21" fillId="2" borderId="0" xfId="0" applyFont="1" applyFill="1" applyAlignment="1">
      <alignment horizontal="center"/>
    </xf>
    <xf numFmtId="164" fontId="21" fillId="3" borderId="0" xfId="10" applyNumberFormat="1" applyFont="1" applyFill="1" applyAlignment="1">
      <alignment horizontal="center"/>
    </xf>
    <xf numFmtId="0" fontId="21" fillId="3" borderId="0" xfId="10" applyFont="1" applyFill="1" applyAlignment="1">
      <alignment horizontal="center"/>
    </xf>
    <xf numFmtId="0" fontId="21" fillId="3" borderId="0" xfId="0" applyFont="1" applyFill="1" applyAlignment="1">
      <alignment horizontal="center"/>
    </xf>
    <xf numFmtId="0" fontId="24" fillId="3" borderId="0" xfId="9" applyFont="1" applyFill="1" applyAlignment="1" applyProtection="1"/>
    <xf numFmtId="164" fontId="21" fillId="2" borderId="0" xfId="0" applyNumberFormat="1" applyFont="1" applyFill="1" applyAlignment="1">
      <alignment horizontal="center"/>
    </xf>
    <xf numFmtId="164" fontId="21" fillId="3" borderId="0" xfId="0" applyNumberFormat="1" applyFont="1" applyFill="1" applyAlignment="1">
      <alignment horizontal="center"/>
    </xf>
    <xf numFmtId="0" fontId="22" fillId="0" borderId="0" xfId="0" applyFont="1"/>
    <xf numFmtId="0" fontId="25" fillId="0" borderId="0" xfId="0" applyFont="1"/>
    <xf numFmtId="0" fontId="26" fillId="0" borderId="0" xfId="0" applyFont="1"/>
    <xf numFmtId="0" fontId="27" fillId="0" borderId="0" xfId="0" applyFont="1"/>
    <xf numFmtId="0" fontId="20" fillId="0" borderId="0" xfId="0" applyFont="1"/>
    <xf numFmtId="2" fontId="22" fillId="0" borderId="0" xfId="0" applyNumberFormat="1" applyFont="1" applyAlignment="1">
      <alignment horizontal="right" vertical="top"/>
    </xf>
    <xf numFmtId="164" fontId="22" fillId="0" borderId="0" xfId="0" applyNumberFormat="1" applyFont="1" applyAlignment="1">
      <alignment horizontal="right" vertical="top"/>
    </xf>
    <xf numFmtId="164" fontId="22" fillId="0" borderId="0" xfId="0" applyNumberFormat="1" applyFont="1"/>
    <xf numFmtId="0" fontId="26" fillId="0" borderId="0" xfId="0" applyFont="1" applyAlignment="1">
      <alignment vertical="top"/>
    </xf>
    <xf numFmtId="0" fontId="26" fillId="0" borderId="0" xfId="0" applyFont="1" applyAlignment="1">
      <alignment horizontal="left" vertical="top" wrapText="1"/>
    </xf>
    <xf numFmtId="0" fontId="22" fillId="3" borderId="0" xfId="0" applyFont="1" applyFill="1"/>
    <xf numFmtId="0" fontId="17" fillId="3" borderId="0" xfId="0" applyFont="1" applyFill="1"/>
    <xf numFmtId="0" fontId="28" fillId="3" borderId="0" xfId="10" applyFont="1" applyFill="1"/>
    <xf numFmtId="0" fontId="29" fillId="3" borderId="0" xfId="0" applyFont="1" applyFill="1"/>
    <xf numFmtId="0" fontId="29" fillId="3" borderId="0" xfId="10" applyFont="1" applyFill="1"/>
    <xf numFmtId="0" fontId="4" fillId="3" borderId="0" xfId="10" applyFont="1" applyFill="1" applyAlignment="1">
      <alignment vertical="top" wrapText="1"/>
    </xf>
    <xf numFmtId="164" fontId="5" fillId="3" borderId="0" xfId="10" applyNumberFormat="1" applyFill="1"/>
    <xf numFmtId="1" fontId="21" fillId="2" borderId="0" xfId="10" applyNumberFormat="1" applyFont="1" applyFill="1" applyAlignment="1">
      <alignment horizontal="center"/>
    </xf>
    <xf numFmtId="164" fontId="21" fillId="3" borderId="0" xfId="10" applyNumberFormat="1" applyFont="1" applyFill="1" applyAlignment="1">
      <alignment horizontal="left" vertical="top" wrapText="1"/>
    </xf>
    <xf numFmtId="0" fontId="23" fillId="0" borderId="0" xfId="0" applyFont="1" applyAlignment="1">
      <alignment horizontal="left" vertical="center"/>
    </xf>
    <xf numFmtId="164" fontId="0" fillId="3" borderId="0" xfId="0" applyNumberFormat="1" applyFill="1"/>
    <xf numFmtId="0" fontId="21" fillId="2" borderId="1" xfId="10" applyFont="1" applyFill="1" applyBorder="1"/>
    <xf numFmtId="164" fontId="21" fillId="2" borderId="1" xfId="10" applyNumberFormat="1" applyFont="1" applyFill="1" applyBorder="1" applyAlignment="1">
      <alignment horizontal="center"/>
    </xf>
    <xf numFmtId="0" fontId="21" fillId="2" borderId="1" xfId="0" applyFont="1" applyFill="1" applyBorder="1" applyAlignment="1">
      <alignment horizontal="center"/>
    </xf>
    <xf numFmtId="1" fontId="31" fillId="3" borderId="1" xfId="10" applyNumberFormat="1" applyFont="1" applyFill="1" applyBorder="1" applyAlignment="1">
      <alignment horizontal="center"/>
    </xf>
    <xf numFmtId="0" fontId="31" fillId="3" borderId="1" xfId="10" applyFont="1" applyFill="1" applyBorder="1" applyAlignment="1">
      <alignment horizontal="center"/>
    </xf>
    <xf numFmtId="0" fontId="31" fillId="3" borderId="1" xfId="0" applyFont="1" applyFill="1" applyBorder="1" applyAlignment="1">
      <alignment horizontal="center"/>
    </xf>
    <xf numFmtId="1" fontId="21" fillId="3" borderId="0" xfId="10" applyNumberFormat="1" applyFont="1" applyFill="1" applyAlignment="1">
      <alignment horizontal="center"/>
    </xf>
    <xf numFmtId="1" fontId="21" fillId="2" borderId="1" xfId="10" applyNumberFormat="1" applyFont="1" applyFill="1" applyBorder="1" applyAlignment="1">
      <alignment horizontal="center"/>
    </xf>
    <xf numFmtId="164" fontId="21" fillId="3" borderId="0" xfId="10" applyNumberFormat="1" applyFont="1" applyFill="1" applyAlignment="1">
      <alignment vertical="top" wrapText="1"/>
    </xf>
    <xf numFmtId="0" fontId="23" fillId="3" borderId="0" xfId="10" applyFont="1" applyFill="1" applyAlignment="1">
      <alignment vertical="top" wrapText="1"/>
    </xf>
    <xf numFmtId="0" fontId="21" fillId="2" borderId="0" xfId="10" applyFont="1" applyFill="1" applyAlignment="1">
      <alignment horizontal="center"/>
    </xf>
    <xf numFmtId="171" fontId="5" fillId="3" borderId="0" xfId="10" applyNumberFormat="1" applyFill="1"/>
    <xf numFmtId="0" fontId="33" fillId="3" borderId="0" xfId="0" applyFont="1" applyFill="1"/>
    <xf numFmtId="0" fontId="34" fillId="3" borderId="0" xfId="0" applyFont="1" applyFill="1"/>
    <xf numFmtId="164" fontId="32" fillId="3" borderId="0" xfId="10" applyNumberFormat="1" applyFont="1" applyFill="1" applyAlignment="1">
      <alignment vertical="top" wrapText="1"/>
    </xf>
    <xf numFmtId="0" fontId="31" fillId="3" borderId="1" xfId="10" applyFont="1" applyFill="1" applyBorder="1"/>
    <xf numFmtId="0" fontId="20" fillId="0" borderId="0" xfId="0" applyFont="1" applyAlignment="1">
      <alignment vertical="center"/>
    </xf>
    <xf numFmtId="0" fontId="21" fillId="0" borderId="0" xfId="10" applyFont="1"/>
    <xf numFmtId="164" fontId="21" fillId="0" borderId="0" xfId="10" applyNumberFormat="1" applyFont="1" applyAlignment="1">
      <alignment horizontal="center"/>
    </xf>
    <xf numFmtId="164" fontId="0" fillId="3" borderId="0" xfId="0" quotePrefix="1" applyNumberFormat="1" applyFill="1"/>
    <xf numFmtId="164" fontId="21" fillId="2" borderId="1" xfId="0" applyNumberFormat="1" applyFont="1" applyFill="1" applyBorder="1" applyAlignment="1">
      <alignment horizontal="center"/>
    </xf>
    <xf numFmtId="0" fontId="23" fillId="3" borderId="0" xfId="10" applyFont="1" applyFill="1" applyAlignment="1">
      <alignment horizontal="center" vertical="top" wrapText="1"/>
    </xf>
    <xf numFmtId="0" fontId="22" fillId="3" borderId="0" xfId="10" applyFont="1" applyFill="1" applyAlignment="1">
      <alignment horizontal="center" vertical="top" wrapText="1"/>
    </xf>
    <xf numFmtId="0" fontId="22" fillId="3" borderId="0" xfId="10" applyFont="1" applyFill="1" applyAlignment="1">
      <alignment vertical="center" wrapText="1"/>
    </xf>
    <xf numFmtId="0" fontId="23" fillId="3" borderId="0" xfId="10" applyFont="1" applyFill="1" applyAlignment="1">
      <alignment vertical="top"/>
    </xf>
    <xf numFmtId="0" fontId="22" fillId="3" borderId="0" xfId="10" applyFont="1" applyFill="1" applyAlignment="1">
      <alignment vertical="top"/>
    </xf>
    <xf numFmtId="164" fontId="21" fillId="3" borderId="1" xfId="0" applyNumberFormat="1" applyFont="1" applyFill="1" applyBorder="1" applyAlignment="1">
      <alignment horizontal="center"/>
    </xf>
    <xf numFmtId="2" fontId="5" fillId="3" borderId="0" xfId="10" applyNumberFormat="1" applyFill="1"/>
    <xf numFmtId="164" fontId="35" fillId="3" borderId="0" xfId="10" applyNumberFormat="1" applyFont="1" applyFill="1" applyAlignment="1">
      <alignment horizontal="center"/>
    </xf>
    <xf numFmtId="164" fontId="35" fillId="2" borderId="0" xfId="10" applyNumberFormat="1" applyFont="1" applyFill="1" applyAlignment="1">
      <alignment horizontal="center"/>
    </xf>
    <xf numFmtId="164" fontId="35" fillId="0" borderId="0" xfId="10" applyNumberFormat="1" applyFont="1" applyAlignment="1">
      <alignment horizontal="center"/>
    </xf>
    <xf numFmtId="164" fontId="35" fillId="2" borderId="1" xfId="10" applyNumberFormat="1" applyFont="1" applyFill="1" applyBorder="1" applyAlignment="1">
      <alignment horizontal="center"/>
    </xf>
    <xf numFmtId="164" fontId="35" fillId="3" borderId="0" xfId="0" applyNumberFormat="1" applyFont="1" applyFill="1" applyAlignment="1">
      <alignment horizontal="center"/>
    </xf>
    <xf numFmtId="164" fontId="35" fillId="2" borderId="0" xfId="0" applyNumberFormat="1" applyFont="1" applyFill="1" applyAlignment="1">
      <alignment horizontal="center"/>
    </xf>
    <xf numFmtId="1" fontId="35" fillId="3" borderId="0" xfId="10" applyNumberFormat="1" applyFont="1" applyFill="1" applyAlignment="1">
      <alignment horizontal="center"/>
    </xf>
    <xf numFmtId="164" fontId="35" fillId="3" borderId="1" xfId="10" applyNumberFormat="1" applyFont="1" applyFill="1" applyBorder="1" applyAlignment="1">
      <alignment horizontal="center"/>
    </xf>
    <xf numFmtId="164" fontId="0" fillId="0" borderId="0" xfId="0" applyNumberFormat="1"/>
    <xf numFmtId="0" fontId="36" fillId="3" borderId="0" xfId="0" applyFont="1" applyFill="1"/>
    <xf numFmtId="0" fontId="37" fillId="3" borderId="0" xfId="10" applyFont="1" applyFill="1" applyAlignment="1">
      <alignment horizontal="center" vertical="top" wrapText="1"/>
    </xf>
    <xf numFmtId="0" fontId="38" fillId="0" borderId="0" xfId="0" applyFont="1"/>
    <xf numFmtId="1" fontId="3" fillId="3" borderId="0" xfId="0" applyNumberFormat="1" applyFont="1" applyFill="1"/>
    <xf numFmtId="1" fontId="5" fillId="3" borderId="0" xfId="10" applyNumberFormat="1" applyFill="1"/>
    <xf numFmtId="164" fontId="21" fillId="2" borderId="4" xfId="10" applyNumberFormat="1" applyFont="1" applyFill="1" applyBorder="1" applyAlignment="1">
      <alignment horizontal="center"/>
    </xf>
    <xf numFmtId="164" fontId="21" fillId="2" borderId="4" xfId="0" applyNumberFormat="1" applyFont="1" applyFill="1" applyBorder="1" applyAlignment="1">
      <alignment horizontal="center"/>
    </xf>
    <xf numFmtId="0" fontId="21" fillId="2" borderId="4" xfId="10" applyFont="1" applyFill="1" applyBorder="1"/>
    <xf numFmtId="1" fontId="21" fillId="2" borderId="4" xfId="10" applyNumberFormat="1" applyFont="1" applyFill="1" applyBorder="1" applyAlignment="1">
      <alignment horizontal="center"/>
    </xf>
    <xf numFmtId="0" fontId="22" fillId="2" borderId="0" xfId="10" applyFont="1" applyFill="1"/>
    <xf numFmtId="164" fontId="22" fillId="2" borderId="0" xfId="10" applyNumberFormat="1" applyFont="1" applyFill="1" applyAlignment="1">
      <alignment horizontal="center"/>
    </xf>
    <xf numFmtId="164" fontId="22" fillId="3" borderId="0" xfId="10" applyNumberFormat="1" applyFont="1" applyFill="1" applyAlignment="1">
      <alignment horizontal="center"/>
    </xf>
    <xf numFmtId="164" fontId="22" fillId="2" borderId="0" xfId="0" applyNumberFormat="1" applyFont="1" applyFill="1" applyAlignment="1">
      <alignment horizontal="center"/>
    </xf>
    <xf numFmtId="164" fontId="4" fillId="3" borderId="0" xfId="10" applyNumberFormat="1" applyFont="1" applyFill="1"/>
    <xf numFmtId="164" fontId="21" fillId="2" borderId="0" xfId="10" applyNumberFormat="1" applyFont="1" applyFill="1"/>
    <xf numFmtId="164" fontId="21" fillId="3" borderId="0" xfId="10" applyNumberFormat="1" applyFont="1" applyFill="1"/>
    <xf numFmtId="164" fontId="21" fillId="2" borderId="4" xfId="10" applyNumberFormat="1" applyFont="1" applyFill="1" applyBorder="1"/>
    <xf numFmtId="164" fontId="21" fillId="2" borderId="1" xfId="10" applyNumberFormat="1" applyFont="1" applyFill="1" applyBorder="1"/>
    <xf numFmtId="164" fontId="21" fillId="3" borderId="1" xfId="10" applyNumberFormat="1" applyFont="1" applyFill="1" applyBorder="1"/>
    <xf numFmtId="164" fontId="21" fillId="3" borderId="0" xfId="10" applyNumberFormat="1" applyFont="1" applyFill="1" applyAlignment="1">
      <alignment vertical="top"/>
    </xf>
    <xf numFmtId="0" fontId="22" fillId="2" borderId="1" xfId="10" applyFont="1" applyFill="1" applyBorder="1"/>
    <xf numFmtId="164" fontId="22" fillId="2" borderId="1" xfId="10" applyNumberFormat="1" applyFont="1" applyFill="1" applyBorder="1" applyAlignment="1">
      <alignment horizontal="center"/>
    </xf>
    <xf numFmtId="164" fontId="22" fillId="2" borderId="1" xfId="0" applyNumberFormat="1" applyFont="1" applyFill="1" applyBorder="1" applyAlignment="1">
      <alignment horizontal="center"/>
    </xf>
    <xf numFmtId="0" fontId="20" fillId="2" borderId="0" xfId="10" applyFont="1" applyFill="1"/>
    <xf numFmtId="164" fontId="20" fillId="2" borderId="0" xfId="10" applyNumberFormat="1" applyFont="1" applyFill="1" applyAlignment="1">
      <alignment horizontal="center"/>
    </xf>
    <xf numFmtId="164" fontId="20" fillId="2" borderId="0" xfId="0" applyNumberFormat="1" applyFont="1" applyFill="1" applyAlignment="1">
      <alignment horizontal="center"/>
    </xf>
    <xf numFmtId="0" fontId="21" fillId="2" borderId="1" xfId="10" applyFont="1" applyFill="1" applyBorder="1" applyAlignment="1">
      <alignment horizontal="center"/>
    </xf>
    <xf numFmtId="0" fontId="31" fillId="2" borderId="0" xfId="10" applyFont="1" applyFill="1"/>
    <xf numFmtId="0" fontId="31" fillId="2" borderId="0" xfId="10" applyFont="1" applyFill="1" applyAlignment="1">
      <alignment horizontal="center"/>
    </xf>
    <xf numFmtId="164" fontId="31" fillId="2" borderId="0" xfId="10" applyNumberFormat="1" applyFont="1" applyFill="1" applyAlignment="1">
      <alignment horizontal="center"/>
    </xf>
    <xf numFmtId="0" fontId="21" fillId="3" borderId="0" xfId="0" applyFont="1" applyFill="1" applyAlignment="1">
      <alignment horizontal="center" wrapText="1"/>
    </xf>
    <xf numFmtId="0" fontId="21" fillId="3" borderId="1" xfId="0" applyFont="1" applyFill="1" applyBorder="1" applyAlignment="1">
      <alignment horizontal="center" wrapText="1"/>
    </xf>
    <xf numFmtId="0" fontId="20" fillId="0" borderId="0" xfId="0" applyFont="1" applyAlignment="1">
      <alignment horizontal="left" vertical="top" wrapText="1"/>
    </xf>
    <xf numFmtId="0" fontId="22" fillId="3" borderId="0" xfId="10" applyFont="1" applyFill="1" applyAlignment="1">
      <alignment horizontal="left" vertical="top" wrapText="1"/>
    </xf>
    <xf numFmtId="164" fontId="21" fillId="0" borderId="0" xfId="10" applyNumberFormat="1" applyFont="1" applyAlignment="1">
      <alignment horizontal="left" vertical="top" wrapText="1"/>
    </xf>
    <xf numFmtId="164" fontId="21" fillId="3" borderId="0" xfId="10" applyNumberFormat="1" applyFont="1" applyFill="1" applyAlignment="1">
      <alignment horizontal="left" vertical="top" wrapText="1"/>
    </xf>
    <xf numFmtId="0" fontId="20" fillId="3" borderId="0" xfId="10" applyFont="1" applyFill="1" applyAlignment="1">
      <alignment horizontal="left" vertical="top" wrapText="1"/>
    </xf>
    <xf numFmtId="164" fontId="32" fillId="3" borderId="0" xfId="10" applyNumberFormat="1" applyFont="1" applyFill="1" applyAlignment="1">
      <alignment horizontal="left" vertical="top" wrapText="1"/>
    </xf>
    <xf numFmtId="0" fontId="22" fillId="3" borderId="0" xfId="10" applyFont="1" applyFill="1" applyAlignment="1">
      <alignment horizontal="center" vertical="top" wrapText="1"/>
    </xf>
    <xf numFmtId="0" fontId="22" fillId="3" borderId="1" xfId="10" applyFont="1" applyFill="1" applyBorder="1" applyAlignment="1">
      <alignment horizontal="center" vertical="top" wrapText="1"/>
    </xf>
    <xf numFmtId="0" fontId="21" fillId="3" borderId="0" xfId="10" applyFont="1" applyFill="1" applyAlignment="1">
      <alignment horizontal="center" vertical="top" wrapText="1"/>
    </xf>
    <xf numFmtId="0" fontId="21" fillId="3" borderId="1" xfId="10" applyFont="1" applyFill="1" applyBorder="1" applyAlignment="1">
      <alignment horizontal="center" vertical="top" wrapText="1"/>
    </xf>
    <xf numFmtId="0" fontId="20" fillId="3" borderId="0" xfId="10" applyFont="1" applyFill="1" applyAlignment="1">
      <alignment horizontal="left" vertical="top"/>
    </xf>
    <xf numFmtId="0" fontId="22" fillId="3" borderId="2" xfId="10" applyFont="1" applyFill="1" applyBorder="1" applyAlignment="1">
      <alignment horizontal="left" vertical="top"/>
    </xf>
    <xf numFmtId="164" fontId="31" fillId="3" borderId="3" xfId="10" applyNumberFormat="1" applyFont="1" applyFill="1" applyBorder="1" applyAlignment="1">
      <alignment horizontal="center" wrapText="1"/>
    </xf>
    <xf numFmtId="164" fontId="31" fillId="3" borderId="1" xfId="10" applyNumberFormat="1" applyFont="1" applyFill="1" applyBorder="1" applyAlignment="1">
      <alignment horizontal="center" wrapText="1"/>
    </xf>
    <xf numFmtId="1" fontId="31" fillId="3" borderId="3" xfId="10" applyNumberFormat="1" applyFont="1" applyFill="1" applyBorder="1" applyAlignment="1">
      <alignment horizontal="center" wrapText="1"/>
    </xf>
    <xf numFmtId="1" fontId="31" fillId="3" borderId="1" xfId="10" applyNumberFormat="1" applyFont="1" applyFill="1" applyBorder="1" applyAlignment="1">
      <alignment horizontal="center" wrapText="1"/>
    </xf>
  </cellXfs>
  <cellStyles count="27">
    <cellStyle name="caché" xfId="1" xr:uid="{00000000-0005-0000-0000-000000000000}"/>
    <cellStyle name="Comma 2" xfId="2" xr:uid="{00000000-0005-0000-0000-000001000000}"/>
    <cellStyle name="Comma(0)" xfId="3" xr:uid="{00000000-0005-0000-0000-000002000000}"/>
    <cellStyle name="Comma(3)" xfId="4" xr:uid="{00000000-0005-0000-0000-000003000000}"/>
    <cellStyle name="Comma[0]" xfId="5" xr:uid="{00000000-0005-0000-0000-000004000000}"/>
    <cellStyle name="Comma[1]" xfId="6" xr:uid="{00000000-0005-0000-0000-000005000000}"/>
    <cellStyle name="Comma[2]__" xfId="7" xr:uid="{00000000-0005-0000-0000-000006000000}"/>
    <cellStyle name="Comma[3]" xfId="8" xr:uid="{00000000-0005-0000-0000-000007000000}"/>
    <cellStyle name="Link" xfId="9" builtinId="8"/>
    <cellStyle name="Normal 2" xfId="10" xr:uid="{00000000-0005-0000-0000-00000B000000}"/>
    <cellStyle name="Normal 2 2" xfId="22" xr:uid="{00000000-0005-0000-0000-00000C000000}"/>
    <cellStyle name="Normal 3" xfId="11" xr:uid="{00000000-0005-0000-0000-00000D000000}"/>
    <cellStyle name="Normal 3 2" xfId="24" xr:uid="{00000000-0005-0000-0000-00000E000000}"/>
    <cellStyle name="Normal 4" xfId="12" xr:uid="{00000000-0005-0000-0000-00000F000000}"/>
    <cellStyle name="Normal 5" xfId="23" xr:uid="{00000000-0005-0000-0000-000010000000}"/>
    <cellStyle name="Normal 6" xfId="26" xr:uid="{00000000-0005-0000-0000-000011000000}"/>
    <cellStyle name="Normal-blank" xfId="13" xr:uid="{00000000-0005-0000-0000-000012000000}"/>
    <cellStyle name="Normal-bottom" xfId="14" xr:uid="{00000000-0005-0000-0000-000013000000}"/>
    <cellStyle name="Normal-center" xfId="15" xr:uid="{00000000-0005-0000-0000-000014000000}"/>
    <cellStyle name="Normal-droit" xfId="16" xr:uid="{00000000-0005-0000-0000-000015000000}"/>
    <cellStyle name="normální_Nove vystupy_DOPOCTENE" xfId="25" xr:uid="{00000000-0005-0000-0000-000016000000}"/>
    <cellStyle name="Normal-top" xfId="17" xr:uid="{00000000-0005-0000-0000-000017000000}"/>
    <cellStyle name="Notiz" xfId="18" builtinId="10" customBuiltin="1"/>
    <cellStyle name="Percent 2" xfId="21" xr:uid="{00000000-0005-0000-0000-000019000000}"/>
    <cellStyle name="Standard" xfId="0" builtinId="0"/>
    <cellStyle name="TEXT" xfId="19" xr:uid="{00000000-0005-0000-0000-00001A000000}"/>
    <cellStyle name="Wrapped" xfId="20" xr:uid="{00000000-0005-0000-0000-00001B000000}"/>
  </cellStyles>
  <dxfs count="2">
    <dxf>
      <fill>
        <patternFill>
          <bgColor rgb="FFFFFF00"/>
        </patternFill>
      </fill>
    </dxf>
    <dxf>
      <font>
        <color rgb="FF9C0006"/>
      </font>
      <fill>
        <patternFill>
          <bgColor rgb="FFFFC7CE"/>
        </patternFill>
      </fill>
    </dxf>
  </dxfs>
  <tableStyles count="0" defaultTableStyle="TableStyleMedium9" defaultPivotStyle="PivotStyleLight16"/>
  <colors>
    <mruColors>
      <color rgb="FFDDDDDD"/>
      <color rgb="FFC0C0C0"/>
      <color rgb="FF4F81BD"/>
      <color rgb="FFA7B9E3"/>
      <color rgb="FF6699FF"/>
      <color rgb="FF66CCFF"/>
      <color rgb="FF0099FF"/>
      <color rgb="FFF2F7FC"/>
      <color rgb="FFFF00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3.7394920740931169E-2"/>
          <c:y val="0.17492383376688156"/>
          <c:w val="0.94661927995879724"/>
          <c:h val="0.62192038435725461"/>
        </c:manualLayout>
      </c:layout>
      <c:barChart>
        <c:barDir val="col"/>
        <c:grouping val="clustered"/>
        <c:varyColors val="0"/>
        <c:ser>
          <c:idx val="1"/>
          <c:order val="2"/>
          <c:tx>
            <c:strRef>
              <c:f>'Chart LMF1.5.A'!$O$4</c:f>
              <c:strCache>
                <c:ptCount val="1"/>
                <c:pt idx="0">
                  <c:v>2023 or latest</c:v>
                </c:pt>
              </c:strCache>
            </c:strRef>
          </c:tx>
          <c:spPr>
            <a:solidFill>
              <a:schemeClr val="accent1"/>
            </a:solidFill>
            <a:ln w="6350" cmpd="sng">
              <a:solidFill>
                <a:srgbClr val="000000"/>
              </a:solidFill>
              <a:round/>
            </a:ln>
            <a:effectLst/>
          </c:spPr>
          <c:invertIfNegative val="0"/>
          <c:dPt>
            <c:idx val="12"/>
            <c:invertIfNegative val="0"/>
            <c:bubble3D val="0"/>
            <c:extLst>
              <c:ext xmlns:c16="http://schemas.microsoft.com/office/drawing/2014/chart" uri="{C3380CC4-5D6E-409C-BE32-E72D297353CC}">
                <c16:uniqueId val="{00000001-8384-4AA7-AC24-5FC3784F2C8D}"/>
              </c:ext>
            </c:extLst>
          </c:dPt>
          <c:dPt>
            <c:idx val="13"/>
            <c:invertIfNegative val="0"/>
            <c:bubble3D val="0"/>
            <c:extLst>
              <c:ext xmlns:c16="http://schemas.microsoft.com/office/drawing/2014/chart" uri="{C3380CC4-5D6E-409C-BE32-E72D297353CC}">
                <c16:uniqueId val="{00000003-8384-4AA7-AC24-5FC3784F2C8D}"/>
              </c:ext>
            </c:extLst>
          </c:dPt>
          <c:dPt>
            <c:idx val="17"/>
            <c:invertIfNegative val="0"/>
            <c:bubble3D val="0"/>
            <c:extLst>
              <c:ext xmlns:c16="http://schemas.microsoft.com/office/drawing/2014/chart" uri="{C3380CC4-5D6E-409C-BE32-E72D297353CC}">
                <c16:uniqueId val="{00000003-A4C1-4BD1-9FEF-3AD30016E803}"/>
              </c:ext>
            </c:extLst>
          </c:dPt>
          <c:dPt>
            <c:idx val="18"/>
            <c:invertIfNegative val="0"/>
            <c:bubble3D val="0"/>
            <c:extLst>
              <c:ext xmlns:c16="http://schemas.microsoft.com/office/drawing/2014/chart" uri="{C3380CC4-5D6E-409C-BE32-E72D297353CC}">
                <c16:uniqueId val="{0000000B-4E7F-46DC-9D09-C44F40C57E54}"/>
              </c:ext>
            </c:extLst>
          </c:dPt>
          <c:dPt>
            <c:idx val="19"/>
            <c:invertIfNegative val="0"/>
            <c:bubble3D val="0"/>
            <c:extLst>
              <c:ext xmlns:c16="http://schemas.microsoft.com/office/drawing/2014/chart" uri="{C3380CC4-5D6E-409C-BE32-E72D297353CC}">
                <c16:uniqueId val="{00000007-8384-4AA7-AC24-5FC3784F2C8D}"/>
              </c:ext>
            </c:extLst>
          </c:dPt>
          <c:dPt>
            <c:idx val="20"/>
            <c:invertIfNegative val="0"/>
            <c:bubble3D val="0"/>
            <c:extLst>
              <c:ext xmlns:c16="http://schemas.microsoft.com/office/drawing/2014/chart" uri="{C3380CC4-5D6E-409C-BE32-E72D297353CC}">
                <c16:uniqueId val="{0000000D-8384-4AA7-AC24-5FC3784F2C8D}"/>
              </c:ext>
            </c:extLst>
          </c:dPt>
          <c:dPt>
            <c:idx val="21"/>
            <c:invertIfNegative val="0"/>
            <c:bubble3D val="0"/>
            <c:extLst>
              <c:ext xmlns:c16="http://schemas.microsoft.com/office/drawing/2014/chart" uri="{C3380CC4-5D6E-409C-BE32-E72D297353CC}">
                <c16:uniqueId val="{0000000F-C4E2-4DEC-BDDB-D2F20D3916B9}"/>
              </c:ext>
            </c:extLst>
          </c:dPt>
          <c:dPt>
            <c:idx val="22"/>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9-8384-4AA7-AC24-5FC3784F2C8D}"/>
              </c:ext>
            </c:extLst>
          </c:dPt>
          <c:dPt>
            <c:idx val="23"/>
            <c:invertIfNegative val="0"/>
            <c:bubble3D val="0"/>
            <c:spPr>
              <a:solidFill>
                <a:schemeClr val="accent1"/>
              </a:solidFill>
              <a:ln w="6350" cmpd="sng">
                <a:solidFill>
                  <a:schemeClr val="tx1"/>
                </a:solidFill>
                <a:round/>
              </a:ln>
              <a:effectLst/>
            </c:spPr>
            <c:extLst>
              <c:ext xmlns:c16="http://schemas.microsoft.com/office/drawing/2014/chart" uri="{C3380CC4-5D6E-409C-BE32-E72D297353CC}">
                <c16:uniqueId val="{0000000D-C4E2-4DEC-BDDB-D2F20D3916B9}"/>
              </c:ext>
            </c:extLst>
          </c:dPt>
          <c:dPt>
            <c:idx val="24"/>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0-A8E0-4A67-92F5-4CDFF81493E1}"/>
              </c:ext>
            </c:extLst>
          </c:dPt>
          <c:dPt>
            <c:idx val="25"/>
            <c:invertIfNegative val="0"/>
            <c:bubble3D val="0"/>
            <c:spPr>
              <a:solidFill>
                <a:srgbClr val="4F81BD"/>
              </a:solidFill>
              <a:ln w="6350" cmpd="sng">
                <a:solidFill>
                  <a:srgbClr val="000000"/>
                </a:solidFill>
                <a:round/>
              </a:ln>
              <a:effectLst/>
            </c:spPr>
            <c:extLst>
              <c:ext xmlns:c16="http://schemas.microsoft.com/office/drawing/2014/chart" uri="{C3380CC4-5D6E-409C-BE32-E72D297353CC}">
                <c16:uniqueId val="{0000000E-E6B2-4A8C-B344-C1499FBE1A9D}"/>
              </c:ext>
            </c:extLst>
          </c:dPt>
          <c:dPt>
            <c:idx val="28"/>
            <c:invertIfNegative val="0"/>
            <c:bubble3D val="0"/>
            <c:extLst>
              <c:ext xmlns:c16="http://schemas.microsoft.com/office/drawing/2014/chart" uri="{C3380CC4-5D6E-409C-BE32-E72D297353CC}">
                <c16:uniqueId val="{00000010-F880-43F6-BE5E-608F8D739840}"/>
              </c:ext>
            </c:extLst>
          </c:dPt>
          <c:dPt>
            <c:idx val="33"/>
            <c:invertIfNegative val="0"/>
            <c:bubble3D val="0"/>
            <c:extLst>
              <c:ext xmlns:c16="http://schemas.microsoft.com/office/drawing/2014/chart" uri="{C3380CC4-5D6E-409C-BE32-E72D297353CC}">
                <c16:uniqueId val="{0000000B-8384-4AA7-AC24-5FC3784F2C8D}"/>
              </c:ext>
            </c:extLst>
          </c:dPt>
          <c:cat>
            <c:strRef>
              <c:f>'Chart LMF1.5.A'!$L$6:$L$52</c:f>
              <c:strCache>
                <c:ptCount val="47"/>
                <c:pt idx="0">
                  <c:v>Luxembourg</c:v>
                </c:pt>
                <c:pt idx="1">
                  <c:v>Belgium</c:v>
                </c:pt>
                <c:pt idx="2">
                  <c:v>Colombia</c:v>
                </c:pt>
                <c:pt idx="3">
                  <c:v>Croatia</c:v>
                </c:pt>
                <c:pt idx="4">
                  <c:v>Italy</c:v>
                </c:pt>
                <c:pt idx="5">
                  <c:v>Costa Rica</c:v>
                </c:pt>
                <c:pt idx="6">
                  <c:v>New Zealand</c:v>
                </c:pt>
                <c:pt idx="7">
                  <c:v>Norway</c:v>
                </c:pt>
                <c:pt idx="8">
                  <c:v>Denmark</c:v>
                </c:pt>
                <c:pt idx="9">
                  <c:v>Portugal</c:v>
                </c:pt>
                <c:pt idx="10">
                  <c:v>Argentina</c:v>
                </c:pt>
                <c:pt idx="11">
                  <c:v>Spain</c:v>
                </c:pt>
                <c:pt idx="12">
                  <c:v>Sweden</c:v>
                </c:pt>
                <c:pt idx="13">
                  <c:v>Ireland</c:v>
                </c:pt>
                <c:pt idx="14">
                  <c:v>Greece</c:v>
                </c:pt>
                <c:pt idx="15">
                  <c:v>Slovenia</c:v>
                </c:pt>
                <c:pt idx="16">
                  <c:v>Iceland</c:v>
                </c:pt>
                <c:pt idx="17">
                  <c:v>Bulgaria</c:v>
                </c:pt>
                <c:pt idx="18">
                  <c:v>Türkiye</c:v>
                </c:pt>
                <c:pt idx="19">
                  <c:v>Brazil</c:v>
                </c:pt>
                <c:pt idx="20">
                  <c:v>Poland</c:v>
                </c:pt>
                <c:pt idx="21">
                  <c:v>Lithuania</c:v>
                </c:pt>
                <c:pt idx="22">
                  <c:v>EU average</c:v>
                </c:pt>
                <c:pt idx="23">
                  <c:v>Australia</c:v>
                </c:pt>
                <c:pt idx="24">
                  <c:v>OECD average</c:v>
                </c:pt>
                <c:pt idx="25">
                  <c:v>France</c:v>
                </c:pt>
                <c:pt idx="26">
                  <c:v>Switzerland</c:v>
                </c:pt>
                <c:pt idx="27">
                  <c:v>Austria</c:v>
                </c:pt>
                <c:pt idx="28">
                  <c:v>Czechia</c:v>
                </c:pt>
                <c:pt idx="29">
                  <c:v>United Kingdom</c:v>
                </c:pt>
                <c:pt idx="30">
                  <c:v>Hungary</c:v>
                </c:pt>
                <c:pt idx="31">
                  <c:v>Romania</c:v>
                </c:pt>
                <c:pt idx="32">
                  <c:v>Slovak Republic</c:v>
                </c:pt>
                <c:pt idx="33">
                  <c:v>Germany</c:v>
                </c:pt>
                <c:pt idx="34">
                  <c:v>Netherlands</c:v>
                </c:pt>
                <c:pt idx="35">
                  <c:v>Mexico</c:v>
                </c:pt>
                <c:pt idx="36">
                  <c:v>Chile</c:v>
                </c:pt>
                <c:pt idx="37">
                  <c:v>Canada</c:v>
                </c:pt>
                <c:pt idx="38">
                  <c:v>United States</c:v>
                </c:pt>
                <c:pt idx="39">
                  <c:v>Finland</c:v>
                </c:pt>
                <c:pt idx="40">
                  <c:v>Malta</c:v>
                </c:pt>
                <c:pt idx="41">
                  <c:v>Estonia</c:v>
                </c:pt>
                <c:pt idx="42">
                  <c:v>Cyprus</c:v>
                </c:pt>
                <c:pt idx="43">
                  <c:v>Israel</c:v>
                </c:pt>
                <c:pt idx="44">
                  <c:v>Japan</c:v>
                </c:pt>
                <c:pt idx="45">
                  <c:v>Latvia</c:v>
                </c:pt>
                <c:pt idx="46">
                  <c:v>Korea</c:v>
                </c:pt>
              </c:strCache>
            </c:strRef>
          </c:cat>
          <c:val>
            <c:numRef>
              <c:f>'Chart LMF1.5.A'!$O$6:$O$52</c:f>
              <c:numCache>
                <c:formatCode>0.0</c:formatCode>
                <c:ptCount val="47"/>
                <c:pt idx="0">
                  <c:v>0.44111884260370399</c:v>
                </c:pt>
                <c:pt idx="1">
                  <c:v>1.10677769575472</c:v>
                </c:pt>
                <c:pt idx="2">
                  <c:v>1.9455252917999999</c:v>
                </c:pt>
                <c:pt idx="3">
                  <c:v>3.21191052</c:v>
                </c:pt>
                <c:pt idx="4">
                  <c:v>3.2885733835000002</c:v>
                </c:pt>
                <c:pt idx="5">
                  <c:v>4.2105246669999996</c:v>
                </c:pt>
                <c:pt idx="6">
                  <c:v>4.2303172737999999</c:v>
                </c:pt>
                <c:pt idx="7">
                  <c:v>4.5200892857000001</c:v>
                </c:pt>
                <c:pt idx="8">
                  <c:v>5.8370885926999998</c:v>
                </c:pt>
                <c:pt idx="9">
                  <c:v>6.0972381541000003</c:v>
                </c:pt>
                <c:pt idx="10">
                  <c:v>6.25</c:v>
                </c:pt>
                <c:pt idx="11">
                  <c:v>6.7220834134</c:v>
                </c:pt>
                <c:pt idx="12">
                  <c:v>7.2972972973000001</c:v>
                </c:pt>
                <c:pt idx="13">
                  <c:v>7.4708014498999997</c:v>
                </c:pt>
                <c:pt idx="14">
                  <c:v>8.0841903850999994</c:v>
                </c:pt>
                <c:pt idx="15">
                  <c:v>8.3182733516000003</c:v>
                </c:pt>
                <c:pt idx="16">
                  <c:v>8.6943187578043499</c:v>
                </c:pt>
                <c:pt idx="17">
                  <c:v>8.8059313214999992</c:v>
                </c:pt>
                <c:pt idx="18">
                  <c:v>9.9808061420000005</c:v>
                </c:pt>
                <c:pt idx="19">
                  <c:v>10</c:v>
                </c:pt>
                <c:pt idx="20">
                  <c:v>10.170974577999999</c:v>
                </c:pt>
                <c:pt idx="21">
                  <c:v>10.34326718</c:v>
                </c:pt>
                <c:pt idx="22">
                  <c:v>10.7524699494133</c:v>
                </c:pt>
                <c:pt idx="23">
                  <c:v>11.34751773</c:v>
                </c:pt>
                <c:pt idx="24">
                  <c:v>11.4255679625595</c:v>
                </c:pt>
                <c:pt idx="25">
                  <c:v>11.558211205999999</c:v>
                </c:pt>
                <c:pt idx="26">
                  <c:v>12.067099567</c:v>
                </c:pt>
                <c:pt idx="27">
                  <c:v>12.143697036000001</c:v>
                </c:pt>
                <c:pt idx="28">
                  <c:v>13.170419834</c:v>
                </c:pt>
                <c:pt idx="29">
                  <c:v>13.255172414</c:v>
                </c:pt>
                <c:pt idx="30">
                  <c:v>13.335555555999999</c:v>
                </c:pt>
                <c:pt idx="31">
                  <c:v>13.636024752000001</c:v>
                </c:pt>
                <c:pt idx="32">
                  <c:v>13.808194646</c:v>
                </c:pt>
                <c:pt idx="33">
                  <c:v>14.380132185000001</c:v>
                </c:pt>
                <c:pt idx="34">
                  <c:v>14.760322734000001</c:v>
                </c:pt>
                <c:pt idx="35">
                  <c:v>15</c:v>
                </c:pt>
                <c:pt idx="36">
                  <c:v>15.367050369999999</c:v>
                </c:pt>
                <c:pt idx="37">
                  <c:v>16.136363635999999</c:v>
                </c:pt>
                <c:pt idx="38">
                  <c:v>16.389351082000001</c:v>
                </c:pt>
                <c:pt idx="39">
                  <c:v>17.516859387</c:v>
                </c:pt>
                <c:pt idx="40">
                  <c:v>17.888433936999999</c:v>
                </c:pt>
                <c:pt idx="41">
                  <c:v>20.520922353</c:v>
                </c:pt>
                <c:pt idx="42">
                  <c:v>20.840858919999999</c:v>
                </c:pt>
                <c:pt idx="43">
                  <c:v>20.846153846</c:v>
                </c:pt>
                <c:pt idx="44">
                  <c:v>22.042139383999999</c:v>
                </c:pt>
                <c:pt idx="45">
                  <c:v>24.914726383000001</c:v>
                </c:pt>
                <c:pt idx="46">
                  <c:v>29.300864100999998</c:v>
                </c:pt>
              </c:numCache>
            </c:numRef>
          </c:val>
          <c:extLst>
            <c:ext xmlns:c16="http://schemas.microsoft.com/office/drawing/2014/chart" uri="{C3380CC4-5D6E-409C-BE32-E72D297353CC}">
              <c16:uniqueId val="{00000000-A4C1-4BD1-9FEF-3AD30016E803}"/>
            </c:ext>
          </c:extLst>
        </c:ser>
        <c:dLbls>
          <c:showLegendKey val="0"/>
          <c:showVal val="0"/>
          <c:showCatName val="0"/>
          <c:showSerName val="0"/>
          <c:showPercent val="0"/>
          <c:showBubbleSize val="0"/>
        </c:dLbls>
        <c:gapWidth val="150"/>
        <c:axId val="69180800"/>
        <c:axId val="71006080"/>
      </c:barChart>
      <c:lineChart>
        <c:grouping val="standard"/>
        <c:varyColors val="0"/>
        <c:ser>
          <c:idx val="0"/>
          <c:order val="0"/>
          <c:tx>
            <c:strRef>
              <c:f>'Chart LMF1.5.A'!$N$5</c:f>
              <c:strCache>
                <c:ptCount val="1"/>
                <c:pt idx="0">
                  <c:v>2010</c:v>
                </c:pt>
              </c:strCache>
            </c:strRef>
          </c:tx>
          <c:spPr>
            <a:ln w="25400">
              <a:noFill/>
            </a:ln>
          </c:spPr>
          <c:marker>
            <c:symbol val="diamond"/>
            <c:size val="5"/>
            <c:spPr>
              <a:solidFill>
                <a:schemeClr val="bg1"/>
              </a:solidFill>
              <a:ln w="6350">
                <a:solidFill>
                  <a:srgbClr val="000000"/>
                </a:solidFill>
                <a:prstDash val="solid"/>
              </a:ln>
            </c:spPr>
          </c:marker>
          <c:cat>
            <c:strRef>
              <c:f>'Chart LMF1.5.A'!$L$6:$L$52</c:f>
              <c:strCache>
                <c:ptCount val="47"/>
                <c:pt idx="0">
                  <c:v>Luxembourg</c:v>
                </c:pt>
                <c:pt idx="1">
                  <c:v>Belgium</c:v>
                </c:pt>
                <c:pt idx="2">
                  <c:v>Colombia</c:v>
                </c:pt>
                <c:pt idx="3">
                  <c:v>Croatia</c:v>
                </c:pt>
                <c:pt idx="4">
                  <c:v>Italy</c:v>
                </c:pt>
                <c:pt idx="5">
                  <c:v>Costa Rica</c:v>
                </c:pt>
                <c:pt idx="6">
                  <c:v>New Zealand</c:v>
                </c:pt>
                <c:pt idx="7">
                  <c:v>Norway</c:v>
                </c:pt>
                <c:pt idx="8">
                  <c:v>Denmark</c:v>
                </c:pt>
                <c:pt idx="9">
                  <c:v>Portugal</c:v>
                </c:pt>
                <c:pt idx="10">
                  <c:v>Argentina</c:v>
                </c:pt>
                <c:pt idx="11">
                  <c:v>Spain</c:v>
                </c:pt>
                <c:pt idx="12">
                  <c:v>Sweden</c:v>
                </c:pt>
                <c:pt idx="13">
                  <c:v>Ireland</c:v>
                </c:pt>
                <c:pt idx="14">
                  <c:v>Greece</c:v>
                </c:pt>
                <c:pt idx="15">
                  <c:v>Slovenia</c:v>
                </c:pt>
                <c:pt idx="16">
                  <c:v>Iceland</c:v>
                </c:pt>
                <c:pt idx="17">
                  <c:v>Bulgaria</c:v>
                </c:pt>
                <c:pt idx="18">
                  <c:v>Türkiye</c:v>
                </c:pt>
                <c:pt idx="19">
                  <c:v>Brazil</c:v>
                </c:pt>
                <c:pt idx="20">
                  <c:v>Poland</c:v>
                </c:pt>
                <c:pt idx="21">
                  <c:v>Lithuania</c:v>
                </c:pt>
                <c:pt idx="22">
                  <c:v>EU average</c:v>
                </c:pt>
                <c:pt idx="23">
                  <c:v>Australia</c:v>
                </c:pt>
                <c:pt idx="24">
                  <c:v>OECD average</c:v>
                </c:pt>
                <c:pt idx="25">
                  <c:v>France</c:v>
                </c:pt>
                <c:pt idx="26">
                  <c:v>Switzerland</c:v>
                </c:pt>
                <c:pt idx="27">
                  <c:v>Austria</c:v>
                </c:pt>
                <c:pt idx="28">
                  <c:v>Czechia</c:v>
                </c:pt>
                <c:pt idx="29">
                  <c:v>United Kingdom</c:v>
                </c:pt>
                <c:pt idx="30">
                  <c:v>Hungary</c:v>
                </c:pt>
                <c:pt idx="31">
                  <c:v>Romania</c:v>
                </c:pt>
                <c:pt idx="32">
                  <c:v>Slovak Republic</c:v>
                </c:pt>
                <c:pt idx="33">
                  <c:v>Germany</c:v>
                </c:pt>
                <c:pt idx="34">
                  <c:v>Netherlands</c:v>
                </c:pt>
                <c:pt idx="35">
                  <c:v>Mexico</c:v>
                </c:pt>
                <c:pt idx="36">
                  <c:v>Chile</c:v>
                </c:pt>
                <c:pt idx="37">
                  <c:v>Canada</c:v>
                </c:pt>
                <c:pt idx="38">
                  <c:v>United States</c:v>
                </c:pt>
                <c:pt idx="39">
                  <c:v>Finland</c:v>
                </c:pt>
                <c:pt idx="40">
                  <c:v>Malta</c:v>
                </c:pt>
                <c:pt idx="41">
                  <c:v>Estonia</c:v>
                </c:pt>
                <c:pt idx="42">
                  <c:v>Cyprus</c:v>
                </c:pt>
                <c:pt idx="43">
                  <c:v>Israel</c:v>
                </c:pt>
                <c:pt idx="44">
                  <c:v>Japan</c:v>
                </c:pt>
                <c:pt idx="45">
                  <c:v>Latvia</c:v>
                </c:pt>
                <c:pt idx="46">
                  <c:v>Korea</c:v>
                </c:pt>
              </c:strCache>
            </c:strRef>
          </c:cat>
          <c:val>
            <c:numRef>
              <c:f>'Chart LMF1.5.A'!$N$6:$N$52</c:f>
              <c:numCache>
                <c:formatCode>0.0</c:formatCode>
                <c:ptCount val="47"/>
                <c:pt idx="0">
                  <c:v>4.5921644188000004</c:v>
                </c:pt>
                <c:pt idx="1">
                  <c:v>7.0437956204000001</c:v>
                </c:pt>
                <c:pt idx="2">
                  <c:v>12.661498709</c:v>
                </c:pt>
                <c:pt idx="3">
                  <c:v>3.8323353293000002</c:v>
                </c:pt>
                <c:pt idx="4">
                  <c:v>5.6405353727999996</c:v>
                </c:pt>
                <c:pt idx="5">
                  <c:v>9.3333333320000005</c:v>
                </c:pt>
                <c:pt idx="6">
                  <c:v>7.0112359551000001</c:v>
                </c:pt>
                <c:pt idx="7">
                  <c:v>7.2360953461999999</c:v>
                </c:pt>
                <c:pt idx="8">
                  <c:v>8.8950984785999996</c:v>
                </c:pt>
                <c:pt idx="9">
                  <c:v>16.020942408</c:v>
                </c:pt>
                <c:pt idx="11">
                  <c:v>13.504464285999999</c:v>
                </c:pt>
                <c:pt idx="12">
                  <c:v>9.3632958801000008</c:v>
                </c:pt>
                <c:pt idx="13">
                  <c:v>14.345864662</c:v>
                </c:pt>
                <c:pt idx="14">
                  <c:v>9.9099099098999996</c:v>
                </c:pt>
                <c:pt idx="15">
                  <c:v>0.99173553719999996</c:v>
                </c:pt>
                <c:pt idx="16">
                  <c:v>16.460396039999999</c:v>
                </c:pt>
                <c:pt idx="17">
                  <c:v>6.9343065693000003</c:v>
                </c:pt>
                <c:pt idx="18">
                  <c:v>3.1042128603000001</c:v>
                </c:pt>
                <c:pt idx="20">
                  <c:v>7.1902070437000001</c:v>
                </c:pt>
                <c:pt idx="21">
                  <c:v>10.642570280999999</c:v>
                </c:pt>
                <c:pt idx="22">
                  <c:v>12.068932331663</c:v>
                </c:pt>
                <c:pt idx="23">
                  <c:v>14.042933809999999</c:v>
                </c:pt>
                <c:pt idx="24">
                  <c:v>14.0599345872791</c:v>
                </c:pt>
                <c:pt idx="25">
                  <c:v>9.1188075406000006</c:v>
                </c:pt>
                <c:pt idx="26">
                  <c:v>20.053595354999999</c:v>
                </c:pt>
                <c:pt idx="27">
                  <c:v>19.188862682</c:v>
                </c:pt>
                <c:pt idx="28">
                  <c:v>15.798503072999999</c:v>
                </c:pt>
                <c:pt idx="29">
                  <c:v>19.231436917</c:v>
                </c:pt>
                <c:pt idx="30">
                  <c:v>6.3817122517999998</c:v>
                </c:pt>
                <c:pt idx="31">
                  <c:v>9.6317280452999992</c:v>
                </c:pt>
                <c:pt idx="32">
                  <c:v>14.851117649000001</c:v>
                </c:pt>
                <c:pt idx="33">
                  <c:v>16.694715584000001</c:v>
                </c:pt>
                <c:pt idx="34">
                  <c:v>17.88914703</c:v>
                </c:pt>
                <c:pt idx="35">
                  <c:v>11.627906977</c:v>
                </c:pt>
                <c:pt idx="37">
                  <c:v>20.168067227000002</c:v>
                </c:pt>
                <c:pt idx="38">
                  <c:v>18.810679612000001</c:v>
                </c:pt>
                <c:pt idx="39">
                  <c:v>18.876999846</c:v>
                </c:pt>
                <c:pt idx="40">
                  <c:v>7.0678796360999998</c:v>
                </c:pt>
                <c:pt idx="41">
                  <c:v>27.797833935</c:v>
                </c:pt>
                <c:pt idx="42">
                  <c:v>24.600990643999999</c:v>
                </c:pt>
                <c:pt idx="43">
                  <c:v>20.391577391999999</c:v>
                </c:pt>
                <c:pt idx="44">
                  <c:v>28.684300927999999</c:v>
                </c:pt>
                <c:pt idx="45">
                  <c:v>19.055649241000001</c:v>
                </c:pt>
                <c:pt idx="46">
                  <c:v>39.605857342</c:v>
                </c:pt>
              </c:numCache>
            </c:numRef>
          </c:val>
          <c:smooth val="0"/>
          <c:extLst>
            <c:ext xmlns:c16="http://schemas.microsoft.com/office/drawing/2014/chart" uri="{C3380CC4-5D6E-409C-BE32-E72D297353CC}">
              <c16:uniqueId val="{00000001-A4C1-4BD1-9FEF-3AD30016E803}"/>
            </c:ext>
          </c:extLst>
        </c:ser>
        <c:ser>
          <c:idx val="4"/>
          <c:order val="1"/>
          <c:tx>
            <c:strRef>
              <c:f>'Chart LMF1.5.A'!$M$5</c:f>
              <c:strCache>
                <c:ptCount val="1"/>
                <c:pt idx="0">
                  <c:v>2002</c:v>
                </c:pt>
              </c:strCache>
            </c:strRef>
          </c:tx>
          <c:spPr>
            <a:ln w="25400">
              <a:noFill/>
            </a:ln>
          </c:spPr>
          <c:marker>
            <c:symbol val="triangle"/>
            <c:size val="5"/>
            <c:spPr>
              <a:solidFill>
                <a:srgbClr val="A7B9E3"/>
              </a:solidFill>
              <a:ln w="6350">
                <a:solidFill>
                  <a:srgbClr val="000000"/>
                </a:solidFill>
                <a:prstDash val="solid"/>
              </a:ln>
            </c:spPr>
          </c:marker>
          <c:cat>
            <c:strRef>
              <c:f>'Chart LMF1.5.A'!$L$6:$L$52</c:f>
              <c:strCache>
                <c:ptCount val="47"/>
                <c:pt idx="0">
                  <c:v>Luxembourg</c:v>
                </c:pt>
                <c:pt idx="1">
                  <c:v>Belgium</c:v>
                </c:pt>
                <c:pt idx="2">
                  <c:v>Colombia</c:v>
                </c:pt>
                <c:pt idx="3">
                  <c:v>Croatia</c:v>
                </c:pt>
                <c:pt idx="4">
                  <c:v>Italy</c:v>
                </c:pt>
                <c:pt idx="5">
                  <c:v>Costa Rica</c:v>
                </c:pt>
                <c:pt idx="6">
                  <c:v>New Zealand</c:v>
                </c:pt>
                <c:pt idx="7">
                  <c:v>Norway</c:v>
                </c:pt>
                <c:pt idx="8">
                  <c:v>Denmark</c:v>
                </c:pt>
                <c:pt idx="9">
                  <c:v>Portugal</c:v>
                </c:pt>
                <c:pt idx="10">
                  <c:v>Argentina</c:v>
                </c:pt>
                <c:pt idx="11">
                  <c:v>Spain</c:v>
                </c:pt>
                <c:pt idx="12">
                  <c:v>Sweden</c:v>
                </c:pt>
                <c:pt idx="13">
                  <c:v>Ireland</c:v>
                </c:pt>
                <c:pt idx="14">
                  <c:v>Greece</c:v>
                </c:pt>
                <c:pt idx="15">
                  <c:v>Slovenia</c:v>
                </c:pt>
                <c:pt idx="16">
                  <c:v>Iceland</c:v>
                </c:pt>
                <c:pt idx="17">
                  <c:v>Bulgaria</c:v>
                </c:pt>
                <c:pt idx="18">
                  <c:v>Türkiye</c:v>
                </c:pt>
                <c:pt idx="19">
                  <c:v>Brazil</c:v>
                </c:pt>
                <c:pt idx="20">
                  <c:v>Poland</c:v>
                </c:pt>
                <c:pt idx="21">
                  <c:v>Lithuania</c:v>
                </c:pt>
                <c:pt idx="22">
                  <c:v>EU average</c:v>
                </c:pt>
                <c:pt idx="23">
                  <c:v>Australia</c:v>
                </c:pt>
                <c:pt idx="24">
                  <c:v>OECD average</c:v>
                </c:pt>
                <c:pt idx="25">
                  <c:v>France</c:v>
                </c:pt>
                <c:pt idx="26">
                  <c:v>Switzerland</c:v>
                </c:pt>
                <c:pt idx="27">
                  <c:v>Austria</c:v>
                </c:pt>
                <c:pt idx="28">
                  <c:v>Czechia</c:v>
                </c:pt>
                <c:pt idx="29">
                  <c:v>United Kingdom</c:v>
                </c:pt>
                <c:pt idx="30">
                  <c:v>Hungary</c:v>
                </c:pt>
                <c:pt idx="31">
                  <c:v>Romania</c:v>
                </c:pt>
                <c:pt idx="32">
                  <c:v>Slovak Republic</c:v>
                </c:pt>
                <c:pt idx="33">
                  <c:v>Germany</c:v>
                </c:pt>
                <c:pt idx="34">
                  <c:v>Netherlands</c:v>
                </c:pt>
                <c:pt idx="35">
                  <c:v>Mexico</c:v>
                </c:pt>
                <c:pt idx="36">
                  <c:v>Chile</c:v>
                </c:pt>
                <c:pt idx="37">
                  <c:v>Canada</c:v>
                </c:pt>
                <c:pt idx="38">
                  <c:v>United States</c:v>
                </c:pt>
                <c:pt idx="39">
                  <c:v>Finland</c:v>
                </c:pt>
                <c:pt idx="40">
                  <c:v>Malta</c:v>
                </c:pt>
                <c:pt idx="41">
                  <c:v>Estonia</c:v>
                </c:pt>
                <c:pt idx="42">
                  <c:v>Cyprus</c:v>
                </c:pt>
                <c:pt idx="43">
                  <c:v>Israel</c:v>
                </c:pt>
                <c:pt idx="44">
                  <c:v>Japan</c:v>
                </c:pt>
                <c:pt idx="45">
                  <c:v>Latvia</c:v>
                </c:pt>
                <c:pt idx="46">
                  <c:v>Korea</c:v>
                </c:pt>
              </c:strCache>
            </c:strRef>
          </c:cat>
          <c:val>
            <c:numRef>
              <c:f>'Chart LMF1.5.A'!$M$6:$M$52</c:f>
              <c:numCache>
                <c:formatCode>0.0</c:formatCode>
                <c:ptCount val="47"/>
                <c:pt idx="0">
                  <c:v>15.088529638000001</c:v>
                </c:pt>
                <c:pt idx="1">
                  <c:v>11.604714415</c:v>
                </c:pt>
                <c:pt idx="4">
                  <c:v>15.725101922</c:v>
                </c:pt>
                <c:pt idx="6">
                  <c:v>7.3125</c:v>
                </c:pt>
                <c:pt idx="7">
                  <c:v>9.6900745389999994</c:v>
                </c:pt>
                <c:pt idx="8">
                  <c:v>10.79707571</c:v>
                </c:pt>
                <c:pt idx="9">
                  <c:v>21.857142856999999</c:v>
                </c:pt>
                <c:pt idx="11">
                  <c:v>17.161961367</c:v>
                </c:pt>
                <c:pt idx="12">
                  <c:v>11.904761905000001</c:v>
                </c:pt>
                <c:pt idx="13">
                  <c:v>17.769038255000002</c:v>
                </c:pt>
                <c:pt idx="14">
                  <c:v>23.565754634000001</c:v>
                </c:pt>
                <c:pt idx="15">
                  <c:v>9.3588840675</c:v>
                </c:pt>
                <c:pt idx="16">
                  <c:v>28.722134916000002</c:v>
                </c:pt>
                <c:pt idx="17">
                  <c:v>12.012692656</c:v>
                </c:pt>
                <c:pt idx="20">
                  <c:v>11.315955408000001</c:v>
                </c:pt>
                <c:pt idx="21">
                  <c:v>15.083743188</c:v>
                </c:pt>
                <c:pt idx="22">
                  <c:v>16.7753266431538</c:v>
                </c:pt>
                <c:pt idx="23">
                  <c:v>15</c:v>
                </c:pt>
                <c:pt idx="24">
                  <c:v>17.701669963063701</c:v>
                </c:pt>
                <c:pt idx="25">
                  <c:v>13.30472103</c:v>
                </c:pt>
                <c:pt idx="26">
                  <c:v>22.801619432999999</c:v>
                </c:pt>
                <c:pt idx="27">
                  <c:v>24.489223620000001</c:v>
                </c:pt>
                <c:pt idx="28">
                  <c:v>15.950697830999999</c:v>
                </c:pt>
                <c:pt idx="29">
                  <c:v>24.379099436000001</c:v>
                </c:pt>
                <c:pt idx="30">
                  <c:v>9.1297122935000008</c:v>
                </c:pt>
                <c:pt idx="31">
                  <c:v>16.160990712</c:v>
                </c:pt>
                <c:pt idx="32">
                  <c:v>20.355160932</c:v>
                </c:pt>
                <c:pt idx="33">
                  <c:v>18.633540372999999</c:v>
                </c:pt>
                <c:pt idx="34">
                  <c:v>15.64</c:v>
                </c:pt>
                <c:pt idx="37">
                  <c:v>24.013157894999999</c:v>
                </c:pt>
                <c:pt idx="38">
                  <c:v>22.091310751000002</c:v>
                </c:pt>
                <c:pt idx="39">
                  <c:v>20.373202813999999</c:v>
                </c:pt>
                <c:pt idx="40">
                  <c:v>13.555733265000001</c:v>
                </c:pt>
                <c:pt idx="41">
                  <c:v>25.000651941000001</c:v>
                </c:pt>
                <c:pt idx="42">
                  <c:v>31.399946315000001</c:v>
                </c:pt>
                <c:pt idx="43">
                  <c:v>24.207612457</c:v>
                </c:pt>
                <c:pt idx="44">
                  <c:v>32.529722589000002</c:v>
                </c:pt>
                <c:pt idx="45">
                  <c:v>18.919555573</c:v>
                </c:pt>
                <c:pt idx="46">
                  <c:v>41.028512788999997</c:v>
                </c:pt>
              </c:numCache>
            </c:numRef>
          </c:val>
          <c:smooth val="0"/>
          <c:extLst>
            <c:ext xmlns:c16="http://schemas.microsoft.com/office/drawing/2014/chart" uri="{C3380CC4-5D6E-409C-BE32-E72D297353CC}">
              <c16:uniqueId val="{00000002-A4C1-4BD1-9FEF-3AD30016E803}"/>
            </c:ext>
          </c:extLst>
        </c:ser>
        <c:dLbls>
          <c:showLegendKey val="0"/>
          <c:showVal val="0"/>
          <c:showCatName val="0"/>
          <c:showSerName val="0"/>
          <c:showPercent val="0"/>
          <c:showBubbleSize val="0"/>
        </c:dLbls>
        <c:dropLines/>
        <c:marker val="1"/>
        <c:smooth val="0"/>
        <c:axId val="69180800"/>
        <c:axId val="71006080"/>
      </c:lineChart>
      <c:catAx>
        <c:axId val="691808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71006080"/>
        <c:crosses val="autoZero"/>
        <c:auto val="1"/>
        <c:lblAlgn val="ctr"/>
        <c:lblOffset val="0"/>
        <c:tickLblSkip val="1"/>
        <c:tickMarkSkip val="1"/>
        <c:noMultiLvlLbl val="0"/>
      </c:catAx>
      <c:valAx>
        <c:axId val="71006080"/>
        <c:scaling>
          <c:orientation val="minMax"/>
        </c:scaling>
        <c:delete val="0"/>
        <c:axPos val="l"/>
        <c:majorGridlines>
          <c:spPr>
            <a:ln w="9525" cmpd="sng">
              <a:solidFill>
                <a:srgbClr val="FFFFFF"/>
              </a:solidFill>
              <a:prstDash val="solid"/>
            </a:ln>
          </c:spPr>
        </c:majorGridlines>
        <c:title>
          <c:tx>
            <c:rich>
              <a:bodyPr rot="0" vert="horz"/>
              <a:lstStyle/>
              <a:p>
                <a:pPr>
                  <a:defRPr sz="750" b="0" i="0">
                    <a:solidFill>
                      <a:srgbClr val="000000"/>
                    </a:solidFill>
                    <a:latin typeface="Arial Narrow"/>
                  </a:defRPr>
                </a:pPr>
                <a:r>
                  <a:rPr lang="en-GB" sz="750" b="0" i="0">
                    <a:solidFill>
                      <a:srgbClr val="000000"/>
                    </a:solidFill>
                    <a:latin typeface="Arial Narrow"/>
                  </a:rPr>
                  <a:t>%</a:t>
                </a:r>
              </a:p>
            </c:rich>
          </c:tx>
          <c:layout>
            <c:manualLayout>
              <c:xMode val="edge"/>
              <c:yMode val="edge"/>
              <c:x val="1.1236342483032616E-4"/>
              <c:y val="9.462381445732673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69180800"/>
        <c:crosses val="autoZero"/>
        <c:crossBetween val="between"/>
      </c:valAx>
      <c:spPr>
        <a:solidFill>
          <a:srgbClr val="DDDDDD"/>
        </a:solidFill>
        <a:ln w="9525">
          <a:solidFill>
            <a:srgbClr val="000000"/>
          </a:solidFill>
        </a:ln>
      </c:spPr>
    </c:plotArea>
    <c:legend>
      <c:legendPos val="t"/>
      <c:layout>
        <c:manualLayout>
          <c:xMode val="edge"/>
          <c:yMode val="edge"/>
          <c:x val="4.489356267365939E-2"/>
          <c:y val="1.9920803043647736E-2"/>
          <c:w val="0.94003738699970618"/>
          <c:h val="7.470301141367900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c:spPr>
  <c:printSettings>
    <c:headerFooter alignWithMargins="0"/>
    <c:pageMargins b="1" l="0.75000000000000078" r="0.750000000000000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5403329778907338"/>
          <c:w val="0.98906927548920154"/>
          <c:h val="0.84098650145001475"/>
        </c:manualLayout>
      </c:layout>
      <c:barChart>
        <c:barDir val="col"/>
        <c:grouping val="clustered"/>
        <c:varyColors val="0"/>
        <c:ser>
          <c:idx val="1"/>
          <c:order val="2"/>
          <c:tx>
            <c:strRef>
              <c:f>'Chart LMF1.5.A (2)'!$O$5</c:f>
              <c:strCache>
                <c:ptCount val="1"/>
                <c:pt idx="0">
                  <c:v>2018 or latest</c:v>
                </c:pt>
              </c:strCache>
            </c:strRef>
          </c:tx>
          <c:spPr>
            <a:solidFill>
              <a:schemeClr val="accent1"/>
            </a:solidFill>
            <a:ln w="6350" cmpd="sng">
              <a:solidFill>
                <a:srgbClr val="000000"/>
              </a:solidFill>
              <a:round/>
            </a:ln>
            <a:effectLst/>
          </c:spPr>
          <c:invertIfNegative val="0"/>
          <c:dPt>
            <c:idx val="12"/>
            <c:invertIfNegative val="0"/>
            <c:bubble3D val="0"/>
            <c:extLst>
              <c:ext xmlns:c16="http://schemas.microsoft.com/office/drawing/2014/chart" uri="{C3380CC4-5D6E-409C-BE32-E72D297353CC}">
                <c16:uniqueId val="{00000000-3295-4E35-9CC4-D95A2E189638}"/>
              </c:ext>
            </c:extLst>
          </c:dPt>
          <c:dPt>
            <c:idx val="13"/>
            <c:invertIfNegative val="0"/>
            <c:bubble3D val="0"/>
            <c:extLst>
              <c:ext xmlns:c16="http://schemas.microsoft.com/office/drawing/2014/chart" uri="{C3380CC4-5D6E-409C-BE32-E72D297353CC}">
                <c16:uniqueId val="{00000001-3295-4E35-9CC4-D95A2E189638}"/>
              </c:ext>
            </c:extLst>
          </c:dPt>
          <c:dPt>
            <c:idx val="17"/>
            <c:invertIfNegative val="0"/>
            <c:bubble3D val="0"/>
            <c:extLst>
              <c:ext xmlns:c16="http://schemas.microsoft.com/office/drawing/2014/chart" uri="{C3380CC4-5D6E-409C-BE32-E72D297353CC}">
                <c16:uniqueId val="{00000002-3295-4E35-9CC4-D95A2E189638}"/>
              </c:ext>
            </c:extLst>
          </c:dPt>
          <c:dPt>
            <c:idx val="18"/>
            <c:invertIfNegative val="0"/>
            <c:bubble3D val="0"/>
            <c:extLst>
              <c:ext xmlns:c16="http://schemas.microsoft.com/office/drawing/2014/chart" uri="{C3380CC4-5D6E-409C-BE32-E72D297353CC}">
                <c16:uniqueId val="{00000003-3295-4E35-9CC4-D95A2E189638}"/>
              </c:ext>
            </c:extLst>
          </c:dPt>
          <c:dPt>
            <c:idx val="19"/>
            <c:invertIfNegative val="0"/>
            <c:bubble3D val="0"/>
            <c:extLst>
              <c:ext xmlns:c16="http://schemas.microsoft.com/office/drawing/2014/chart" uri="{C3380CC4-5D6E-409C-BE32-E72D297353CC}">
                <c16:uniqueId val="{00000004-3295-4E35-9CC4-D95A2E189638}"/>
              </c:ext>
            </c:extLst>
          </c:dPt>
          <c:dPt>
            <c:idx val="20"/>
            <c:invertIfNegative val="0"/>
            <c:bubble3D val="0"/>
            <c:extLst>
              <c:ext xmlns:c16="http://schemas.microsoft.com/office/drawing/2014/chart" uri="{C3380CC4-5D6E-409C-BE32-E72D297353CC}">
                <c16:uniqueId val="{00000005-3295-4E35-9CC4-D95A2E189638}"/>
              </c:ext>
            </c:extLst>
          </c:dPt>
          <c:dPt>
            <c:idx val="21"/>
            <c:invertIfNegative val="0"/>
            <c:bubble3D val="0"/>
            <c:extLst>
              <c:ext xmlns:c16="http://schemas.microsoft.com/office/drawing/2014/chart" uri="{C3380CC4-5D6E-409C-BE32-E72D297353CC}">
                <c16:uniqueId val="{00000006-3295-4E35-9CC4-D95A2E189638}"/>
              </c:ext>
            </c:extLst>
          </c:dPt>
          <c:dPt>
            <c:idx val="22"/>
            <c:invertIfNegative val="0"/>
            <c:bubble3D val="0"/>
            <c:extLst>
              <c:ext xmlns:c16="http://schemas.microsoft.com/office/drawing/2014/chart" uri="{C3380CC4-5D6E-409C-BE32-E72D297353CC}">
                <c16:uniqueId val="{00000007-3295-4E35-9CC4-D95A2E189638}"/>
              </c:ext>
            </c:extLst>
          </c:dPt>
          <c:dPt>
            <c:idx val="23"/>
            <c:invertIfNegative val="0"/>
            <c:bubble3D val="0"/>
            <c:extLst>
              <c:ext xmlns:c16="http://schemas.microsoft.com/office/drawing/2014/chart" uri="{C3380CC4-5D6E-409C-BE32-E72D297353CC}">
                <c16:uniqueId val="{00000008-3295-4E35-9CC4-D95A2E189638}"/>
              </c:ext>
            </c:extLst>
          </c:dPt>
          <c:dPt>
            <c:idx val="25"/>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A-3295-4E35-9CC4-D95A2E189638}"/>
              </c:ext>
            </c:extLst>
          </c:dPt>
          <c:dPt>
            <c:idx val="33"/>
            <c:invertIfNegative val="0"/>
            <c:bubble3D val="0"/>
            <c:extLst>
              <c:ext xmlns:c16="http://schemas.microsoft.com/office/drawing/2014/chart" uri="{C3380CC4-5D6E-409C-BE32-E72D297353CC}">
                <c16:uniqueId val="{0000000B-3295-4E35-9CC4-D95A2E189638}"/>
              </c:ext>
            </c:extLst>
          </c:dPt>
          <c:cat>
            <c:strRef>
              <c:f>'Chart LMF1.5.A (2)'!$L$6:$L$49</c:f>
              <c:strCache>
                <c:ptCount val="44"/>
                <c:pt idx="0">
                  <c:v>Romania</c:v>
                </c:pt>
                <c:pt idx="1">
                  <c:v>Luxembourg</c:v>
                </c:pt>
                <c:pt idx="2">
                  <c:v>Bulgaria</c:v>
                </c:pt>
                <c:pt idx="3">
                  <c:v>Belgium</c:v>
                </c:pt>
                <c:pt idx="4">
                  <c:v>Greece</c:v>
                </c:pt>
                <c:pt idx="5">
                  <c:v>Costa Rica</c:v>
                </c:pt>
                <c:pt idx="6">
                  <c:v>Denmark</c:v>
                </c:pt>
                <c:pt idx="7">
                  <c:v>Slovenia</c:v>
                </c:pt>
                <c:pt idx="8">
                  <c:v>Italy</c:v>
                </c:pt>
                <c:pt idx="9">
                  <c:v>Colombia</c:v>
                </c:pt>
                <c:pt idx="10">
                  <c:v>Norway</c:v>
                </c:pt>
                <c:pt idx="11">
                  <c:v>Turkey</c:v>
                </c:pt>
                <c:pt idx="12">
                  <c:v>Sweden</c:v>
                </c:pt>
                <c:pt idx="13">
                  <c:v>New Zealand</c:v>
                </c:pt>
                <c:pt idx="14">
                  <c:v>Malta</c:v>
                </c:pt>
                <c:pt idx="15">
                  <c:v>Hungary</c:v>
                </c:pt>
                <c:pt idx="16">
                  <c:v>Portugal</c:v>
                </c:pt>
                <c:pt idx="17">
                  <c:v>Ireland</c:v>
                </c:pt>
                <c:pt idx="18">
                  <c:v>EU average</c:v>
                </c:pt>
                <c:pt idx="19">
                  <c:v>Poland</c:v>
                </c:pt>
                <c:pt idx="20">
                  <c:v>Spain</c:v>
                </c:pt>
                <c:pt idx="21">
                  <c:v>Iceland</c:v>
                </c:pt>
                <c:pt idx="22">
                  <c:v>Australia</c:v>
                </c:pt>
                <c:pt idx="23">
                  <c:v>Lithuania</c:v>
                </c:pt>
                <c:pt idx="24">
                  <c:v>Chile</c:v>
                </c:pt>
                <c:pt idx="25">
                  <c:v>OECD average</c:v>
                </c:pt>
                <c:pt idx="26">
                  <c:v>Cyprus (b,c)</c:v>
                </c:pt>
                <c:pt idx="27">
                  <c:v>France</c:v>
                </c:pt>
                <c:pt idx="28">
                  <c:v>Mexico</c:v>
                </c:pt>
                <c:pt idx="29">
                  <c:v>Netherlands</c:v>
                </c:pt>
                <c:pt idx="30">
                  <c:v>Austria</c:v>
                </c:pt>
                <c:pt idx="31">
                  <c:v>Switzerland</c:v>
                </c:pt>
                <c:pt idx="32">
                  <c:v>Czech Republic</c:v>
                </c:pt>
                <c:pt idx="33">
                  <c:v>Germany</c:v>
                </c:pt>
                <c:pt idx="34">
                  <c:v>Slovak Republic</c:v>
                </c:pt>
                <c:pt idx="35">
                  <c:v>United Kingdom</c:v>
                </c:pt>
                <c:pt idx="36">
                  <c:v>Canada</c:v>
                </c:pt>
                <c:pt idx="37">
                  <c:v>Finland</c:v>
                </c:pt>
                <c:pt idx="38">
                  <c:v>United States</c:v>
                </c:pt>
                <c:pt idx="39">
                  <c:v>Latvia</c:v>
                </c:pt>
                <c:pt idx="40">
                  <c:v>Israel (a)</c:v>
                </c:pt>
                <c:pt idx="41">
                  <c:v>Japan</c:v>
                </c:pt>
                <c:pt idx="42">
                  <c:v>Estonia</c:v>
                </c:pt>
                <c:pt idx="43">
                  <c:v>Korea</c:v>
                </c:pt>
              </c:strCache>
            </c:strRef>
          </c:cat>
          <c:val>
            <c:numRef>
              <c:f>'Chart LMF1.5.A (2)'!$O$6:$O$49</c:f>
              <c:numCache>
                <c:formatCode>0.0</c:formatCode>
                <c:ptCount val="44"/>
                <c:pt idx="0">
                  <c:v>1.5463917525999999</c:v>
                </c:pt>
                <c:pt idx="1">
                  <c:v>3.4029167858</c:v>
                </c:pt>
                <c:pt idx="2">
                  <c:v>4.0625</c:v>
                </c:pt>
                <c:pt idx="3">
                  <c:v>4.1902961562999996</c:v>
                </c:pt>
                <c:pt idx="4">
                  <c:v>4.4862794539999999</c:v>
                </c:pt>
                <c:pt idx="5">
                  <c:v>4.7252747253000003</c:v>
                </c:pt>
                <c:pt idx="6">
                  <c:v>4.8632060094999998</c:v>
                </c:pt>
                <c:pt idx="7">
                  <c:v>4.9962714392000001</c:v>
                </c:pt>
                <c:pt idx="8">
                  <c:v>5.5555555532999996</c:v>
                </c:pt>
                <c:pt idx="9">
                  <c:v>5.7879259258999998</c:v>
                </c:pt>
                <c:pt idx="10">
                  <c:v>5.8492413118000002</c:v>
                </c:pt>
                <c:pt idx="11">
                  <c:v>6.8825910931000003</c:v>
                </c:pt>
                <c:pt idx="12">
                  <c:v>7.1428571428999996</c:v>
                </c:pt>
                <c:pt idx="13">
                  <c:v>7.8696925329000003</c:v>
                </c:pt>
                <c:pt idx="14">
                  <c:v>8.9894606324000002</c:v>
                </c:pt>
                <c:pt idx="15">
                  <c:v>9.3643171806000005</c:v>
                </c:pt>
                <c:pt idx="16">
                  <c:v>9.5866017067999998</c:v>
                </c:pt>
                <c:pt idx="17">
                  <c:v>10.606060606</c:v>
                </c:pt>
                <c:pt idx="18">
                  <c:v>11.150758323051853</c:v>
                </c:pt>
                <c:pt idx="19">
                  <c:v>11.497909952000001</c:v>
                </c:pt>
                <c:pt idx="20">
                  <c:v>11.540497618</c:v>
                </c:pt>
                <c:pt idx="21">
                  <c:v>11.543446315000001</c:v>
                </c:pt>
                <c:pt idx="22">
                  <c:v>11.714285714000001</c:v>
                </c:pt>
                <c:pt idx="23">
                  <c:v>12.479740680999999</c:v>
                </c:pt>
                <c:pt idx="24">
                  <c:v>12.5</c:v>
                </c:pt>
                <c:pt idx="25">
                  <c:v>13.006253349395999</c:v>
                </c:pt>
                <c:pt idx="26">
                  <c:v>13.409234661999999</c:v>
                </c:pt>
                <c:pt idx="27">
                  <c:v>13.691416535</c:v>
                </c:pt>
                <c:pt idx="28">
                  <c:v>14</c:v>
                </c:pt>
                <c:pt idx="29">
                  <c:v>14.114681790000001</c:v>
                </c:pt>
                <c:pt idx="30">
                  <c:v>14.876690891999999</c:v>
                </c:pt>
                <c:pt idx="31">
                  <c:v>15.095647352</c:v>
                </c:pt>
                <c:pt idx="32">
                  <c:v>15.127413863999999</c:v>
                </c:pt>
                <c:pt idx="33">
                  <c:v>15.250121418000001</c:v>
                </c:pt>
                <c:pt idx="34">
                  <c:v>15.662080133</c:v>
                </c:pt>
                <c:pt idx="35">
                  <c:v>16.310424203</c:v>
                </c:pt>
                <c:pt idx="36">
                  <c:v>18.518518519000001</c:v>
                </c:pt>
                <c:pt idx="37">
                  <c:v>18.855203721999999</c:v>
                </c:pt>
                <c:pt idx="38">
                  <c:v>18.910585817000001</c:v>
                </c:pt>
                <c:pt idx="39">
                  <c:v>21.122994651999999</c:v>
                </c:pt>
                <c:pt idx="40">
                  <c:v>22.659192432000001</c:v>
                </c:pt>
                <c:pt idx="41">
                  <c:v>23.537368955000002</c:v>
                </c:pt>
                <c:pt idx="42">
                  <c:v>28.339350181</c:v>
                </c:pt>
                <c:pt idx="43">
                  <c:v>34.107310951000002</c:v>
                </c:pt>
              </c:numCache>
            </c:numRef>
          </c:val>
          <c:extLst>
            <c:ext xmlns:c16="http://schemas.microsoft.com/office/drawing/2014/chart" uri="{C3380CC4-5D6E-409C-BE32-E72D297353CC}">
              <c16:uniqueId val="{0000000C-3295-4E35-9CC4-D95A2E189638}"/>
            </c:ext>
          </c:extLst>
        </c:ser>
        <c:dLbls>
          <c:showLegendKey val="0"/>
          <c:showVal val="0"/>
          <c:showCatName val="0"/>
          <c:showSerName val="0"/>
          <c:showPercent val="0"/>
          <c:showBubbleSize val="0"/>
        </c:dLbls>
        <c:gapWidth val="150"/>
        <c:axId val="69180800"/>
        <c:axId val="71006080"/>
      </c:barChart>
      <c:lineChart>
        <c:grouping val="standard"/>
        <c:varyColors val="0"/>
        <c:ser>
          <c:idx val="0"/>
          <c:order val="0"/>
          <c:tx>
            <c:strRef>
              <c:f>'Chart LMF1.5.A (2)'!$N$5</c:f>
              <c:strCache>
                <c:ptCount val="1"/>
                <c:pt idx="0">
                  <c:v>2010</c:v>
                </c:pt>
              </c:strCache>
            </c:strRef>
          </c:tx>
          <c:spPr>
            <a:ln w="25400">
              <a:noFill/>
            </a:ln>
          </c:spPr>
          <c:marker>
            <c:symbol val="diamond"/>
            <c:size val="5"/>
            <c:spPr>
              <a:solidFill>
                <a:schemeClr val="bg1"/>
              </a:solidFill>
              <a:ln w="6350">
                <a:solidFill>
                  <a:srgbClr val="000000"/>
                </a:solidFill>
                <a:prstDash val="solid"/>
              </a:ln>
            </c:spPr>
          </c:marker>
          <c:cat>
            <c:strRef>
              <c:f>'Chart LMF1.5.A (2)'!$L$6:$L$49</c:f>
              <c:strCache>
                <c:ptCount val="44"/>
                <c:pt idx="0">
                  <c:v>Romania</c:v>
                </c:pt>
                <c:pt idx="1">
                  <c:v>Luxembourg</c:v>
                </c:pt>
                <c:pt idx="2">
                  <c:v>Bulgaria</c:v>
                </c:pt>
                <c:pt idx="3">
                  <c:v>Belgium</c:v>
                </c:pt>
                <c:pt idx="4">
                  <c:v>Greece</c:v>
                </c:pt>
                <c:pt idx="5">
                  <c:v>Costa Rica</c:v>
                </c:pt>
                <c:pt idx="6">
                  <c:v>Denmark</c:v>
                </c:pt>
                <c:pt idx="7">
                  <c:v>Slovenia</c:v>
                </c:pt>
                <c:pt idx="8">
                  <c:v>Italy</c:v>
                </c:pt>
                <c:pt idx="9">
                  <c:v>Colombia</c:v>
                </c:pt>
                <c:pt idx="10">
                  <c:v>Norway</c:v>
                </c:pt>
                <c:pt idx="11">
                  <c:v>Turkey</c:v>
                </c:pt>
                <c:pt idx="12">
                  <c:v>Sweden</c:v>
                </c:pt>
                <c:pt idx="13">
                  <c:v>New Zealand</c:v>
                </c:pt>
                <c:pt idx="14">
                  <c:v>Malta</c:v>
                </c:pt>
                <c:pt idx="15">
                  <c:v>Hungary</c:v>
                </c:pt>
                <c:pt idx="16">
                  <c:v>Portugal</c:v>
                </c:pt>
                <c:pt idx="17">
                  <c:v>Ireland</c:v>
                </c:pt>
                <c:pt idx="18">
                  <c:v>EU average</c:v>
                </c:pt>
                <c:pt idx="19">
                  <c:v>Poland</c:v>
                </c:pt>
                <c:pt idx="20">
                  <c:v>Spain</c:v>
                </c:pt>
                <c:pt idx="21">
                  <c:v>Iceland</c:v>
                </c:pt>
                <c:pt idx="22">
                  <c:v>Australia</c:v>
                </c:pt>
                <c:pt idx="23">
                  <c:v>Lithuania</c:v>
                </c:pt>
                <c:pt idx="24">
                  <c:v>Chile</c:v>
                </c:pt>
                <c:pt idx="25">
                  <c:v>OECD average</c:v>
                </c:pt>
                <c:pt idx="26">
                  <c:v>Cyprus (b,c)</c:v>
                </c:pt>
                <c:pt idx="27">
                  <c:v>France</c:v>
                </c:pt>
                <c:pt idx="28">
                  <c:v>Mexico</c:v>
                </c:pt>
                <c:pt idx="29">
                  <c:v>Netherlands</c:v>
                </c:pt>
                <c:pt idx="30">
                  <c:v>Austria</c:v>
                </c:pt>
                <c:pt idx="31">
                  <c:v>Switzerland</c:v>
                </c:pt>
                <c:pt idx="32">
                  <c:v>Czech Republic</c:v>
                </c:pt>
                <c:pt idx="33">
                  <c:v>Germany</c:v>
                </c:pt>
                <c:pt idx="34">
                  <c:v>Slovak Republic</c:v>
                </c:pt>
                <c:pt idx="35">
                  <c:v>United Kingdom</c:v>
                </c:pt>
                <c:pt idx="36">
                  <c:v>Canada</c:v>
                </c:pt>
                <c:pt idx="37">
                  <c:v>Finland</c:v>
                </c:pt>
                <c:pt idx="38">
                  <c:v>United States</c:v>
                </c:pt>
                <c:pt idx="39">
                  <c:v>Latvia</c:v>
                </c:pt>
                <c:pt idx="40">
                  <c:v>Israel (a)</c:v>
                </c:pt>
                <c:pt idx="41">
                  <c:v>Japan</c:v>
                </c:pt>
                <c:pt idx="42">
                  <c:v>Estonia</c:v>
                </c:pt>
                <c:pt idx="43">
                  <c:v>Korea</c:v>
                </c:pt>
              </c:strCache>
            </c:strRef>
          </c:cat>
          <c:val>
            <c:numRef>
              <c:f>'Chart LMF1.5.A (2)'!$N$6:$N$49</c:f>
              <c:numCache>
                <c:formatCode>0.0</c:formatCode>
                <c:ptCount val="44"/>
                <c:pt idx="0">
                  <c:v>9.6317280452999992</c:v>
                </c:pt>
                <c:pt idx="1">
                  <c:v>4.5921644188000004</c:v>
                </c:pt>
                <c:pt idx="2">
                  <c:v>6.9343065693000003</c:v>
                </c:pt>
                <c:pt idx="3">
                  <c:v>7.0437956204000001</c:v>
                </c:pt>
                <c:pt idx="4">
                  <c:v>12.172840390999999</c:v>
                </c:pt>
                <c:pt idx="5">
                  <c:v>0</c:v>
                </c:pt>
                <c:pt idx="6">
                  <c:v>8.8950984789999996</c:v>
                </c:pt>
                <c:pt idx="7">
                  <c:v>0.99173553719999996</c:v>
                </c:pt>
                <c:pt idx="8">
                  <c:v>9.9403354744999994</c:v>
                </c:pt>
                <c:pt idx="9">
                  <c:v>6.4305555555999998</c:v>
                </c:pt>
                <c:pt idx="10">
                  <c:v>8.3939191058000002</c:v>
                </c:pt>
                <c:pt idx="11">
                  <c:v>3.1042128603000001</c:v>
                </c:pt>
                <c:pt idx="12">
                  <c:v>9.3632958801000008</c:v>
                </c:pt>
                <c:pt idx="13">
                  <c:v>7.0112359551000001</c:v>
                </c:pt>
                <c:pt idx="14">
                  <c:v>7.0678796360999998</c:v>
                </c:pt>
                <c:pt idx="15">
                  <c:v>6.3817122517999998</c:v>
                </c:pt>
                <c:pt idx="16">
                  <c:v>13.450867733999999</c:v>
                </c:pt>
                <c:pt idx="17">
                  <c:v>14.345864662</c:v>
                </c:pt>
                <c:pt idx="18">
                  <c:v>12.643599811089283</c:v>
                </c:pt>
                <c:pt idx="19">
                  <c:v>7.1902070437000001</c:v>
                </c:pt>
                <c:pt idx="20">
                  <c:v>13.504464285999999</c:v>
                </c:pt>
                <c:pt idx="21">
                  <c:v>14.314783610999999</c:v>
                </c:pt>
                <c:pt idx="22">
                  <c:v>14.042933809999999</c:v>
                </c:pt>
                <c:pt idx="23">
                  <c:v>10.642570280999999</c:v>
                </c:pt>
                <c:pt idx="25">
                  <c:v>14.201703687686599</c:v>
                </c:pt>
                <c:pt idx="26">
                  <c:v>24.600990643999999</c:v>
                </c:pt>
                <c:pt idx="27">
                  <c:v>14.054336468000001</c:v>
                </c:pt>
                <c:pt idx="28">
                  <c:v>11.627906977</c:v>
                </c:pt>
                <c:pt idx="29">
                  <c:v>17.88914703</c:v>
                </c:pt>
                <c:pt idx="30">
                  <c:v>19.188862682</c:v>
                </c:pt>
                <c:pt idx="31">
                  <c:v>20.053595354999999</c:v>
                </c:pt>
                <c:pt idx="32">
                  <c:v>15.798503073999999</c:v>
                </c:pt>
                <c:pt idx="33">
                  <c:v>16.694715584000001</c:v>
                </c:pt>
                <c:pt idx="34">
                  <c:v>14.851117649000001</c:v>
                </c:pt>
                <c:pt idx="35">
                  <c:v>19.231436918</c:v>
                </c:pt>
                <c:pt idx="36">
                  <c:v>18.977469671000001</c:v>
                </c:pt>
                <c:pt idx="37">
                  <c:v>18.876999846</c:v>
                </c:pt>
                <c:pt idx="38">
                  <c:v>18.810679612000001</c:v>
                </c:pt>
                <c:pt idx="39">
                  <c:v>19.055649241000001</c:v>
                </c:pt>
                <c:pt idx="40">
                  <c:v>20.391577391999999</c:v>
                </c:pt>
                <c:pt idx="41">
                  <c:v>28.684300927999999</c:v>
                </c:pt>
                <c:pt idx="42">
                  <c:v>27.797833935</c:v>
                </c:pt>
                <c:pt idx="43">
                  <c:v>39.605857342</c:v>
                </c:pt>
              </c:numCache>
            </c:numRef>
          </c:val>
          <c:smooth val="0"/>
          <c:extLst>
            <c:ext xmlns:c16="http://schemas.microsoft.com/office/drawing/2014/chart" uri="{C3380CC4-5D6E-409C-BE32-E72D297353CC}">
              <c16:uniqueId val="{0000000D-3295-4E35-9CC4-D95A2E189638}"/>
            </c:ext>
          </c:extLst>
        </c:ser>
        <c:ser>
          <c:idx val="4"/>
          <c:order val="1"/>
          <c:tx>
            <c:strRef>
              <c:f>'Chart LMF1.5.A (2)'!$M$5</c:f>
              <c:strCache>
                <c:ptCount val="1"/>
                <c:pt idx="0">
                  <c:v>2002</c:v>
                </c:pt>
              </c:strCache>
            </c:strRef>
          </c:tx>
          <c:spPr>
            <a:ln w="25400">
              <a:noFill/>
            </a:ln>
          </c:spPr>
          <c:marker>
            <c:symbol val="triangle"/>
            <c:size val="5"/>
            <c:spPr>
              <a:solidFill>
                <a:srgbClr val="A7B9E3"/>
              </a:solidFill>
              <a:ln w="6350">
                <a:solidFill>
                  <a:srgbClr val="000000"/>
                </a:solidFill>
                <a:prstDash val="solid"/>
              </a:ln>
            </c:spPr>
          </c:marker>
          <c:cat>
            <c:strRef>
              <c:f>'Chart LMF1.5.A (2)'!$L$6:$L$49</c:f>
              <c:strCache>
                <c:ptCount val="44"/>
                <c:pt idx="0">
                  <c:v>Romania</c:v>
                </c:pt>
                <c:pt idx="1">
                  <c:v>Luxembourg</c:v>
                </c:pt>
                <c:pt idx="2">
                  <c:v>Bulgaria</c:v>
                </c:pt>
                <c:pt idx="3">
                  <c:v>Belgium</c:v>
                </c:pt>
                <c:pt idx="4">
                  <c:v>Greece</c:v>
                </c:pt>
                <c:pt idx="5">
                  <c:v>Costa Rica</c:v>
                </c:pt>
                <c:pt idx="6">
                  <c:v>Denmark</c:v>
                </c:pt>
                <c:pt idx="7">
                  <c:v>Slovenia</c:v>
                </c:pt>
                <c:pt idx="8">
                  <c:v>Italy</c:v>
                </c:pt>
                <c:pt idx="9">
                  <c:v>Colombia</c:v>
                </c:pt>
                <c:pt idx="10">
                  <c:v>Norway</c:v>
                </c:pt>
                <c:pt idx="11">
                  <c:v>Turkey</c:v>
                </c:pt>
                <c:pt idx="12">
                  <c:v>Sweden</c:v>
                </c:pt>
                <c:pt idx="13">
                  <c:v>New Zealand</c:v>
                </c:pt>
                <c:pt idx="14">
                  <c:v>Malta</c:v>
                </c:pt>
                <c:pt idx="15">
                  <c:v>Hungary</c:v>
                </c:pt>
                <c:pt idx="16">
                  <c:v>Portugal</c:v>
                </c:pt>
                <c:pt idx="17">
                  <c:v>Ireland</c:v>
                </c:pt>
                <c:pt idx="18">
                  <c:v>EU average</c:v>
                </c:pt>
                <c:pt idx="19">
                  <c:v>Poland</c:v>
                </c:pt>
                <c:pt idx="20">
                  <c:v>Spain</c:v>
                </c:pt>
                <c:pt idx="21">
                  <c:v>Iceland</c:v>
                </c:pt>
                <c:pt idx="22">
                  <c:v>Australia</c:v>
                </c:pt>
                <c:pt idx="23">
                  <c:v>Lithuania</c:v>
                </c:pt>
                <c:pt idx="24">
                  <c:v>Chile</c:v>
                </c:pt>
                <c:pt idx="25">
                  <c:v>OECD average</c:v>
                </c:pt>
                <c:pt idx="26">
                  <c:v>Cyprus (b,c)</c:v>
                </c:pt>
                <c:pt idx="27">
                  <c:v>France</c:v>
                </c:pt>
                <c:pt idx="28">
                  <c:v>Mexico</c:v>
                </c:pt>
                <c:pt idx="29">
                  <c:v>Netherlands</c:v>
                </c:pt>
                <c:pt idx="30">
                  <c:v>Austria</c:v>
                </c:pt>
                <c:pt idx="31">
                  <c:v>Switzerland</c:v>
                </c:pt>
                <c:pt idx="32">
                  <c:v>Czech Republic</c:v>
                </c:pt>
                <c:pt idx="33">
                  <c:v>Germany</c:v>
                </c:pt>
                <c:pt idx="34">
                  <c:v>Slovak Republic</c:v>
                </c:pt>
                <c:pt idx="35">
                  <c:v>United Kingdom</c:v>
                </c:pt>
                <c:pt idx="36">
                  <c:v>Canada</c:v>
                </c:pt>
                <c:pt idx="37">
                  <c:v>Finland</c:v>
                </c:pt>
                <c:pt idx="38">
                  <c:v>United States</c:v>
                </c:pt>
                <c:pt idx="39">
                  <c:v>Latvia</c:v>
                </c:pt>
                <c:pt idx="40">
                  <c:v>Israel (a)</c:v>
                </c:pt>
                <c:pt idx="41">
                  <c:v>Japan</c:v>
                </c:pt>
                <c:pt idx="42">
                  <c:v>Estonia</c:v>
                </c:pt>
                <c:pt idx="43">
                  <c:v>Korea</c:v>
                </c:pt>
              </c:strCache>
            </c:strRef>
          </c:cat>
          <c:val>
            <c:numRef>
              <c:f>'Chart LMF1.5.A (2)'!$M$6:$M$49</c:f>
              <c:numCache>
                <c:formatCode>0.0</c:formatCode>
                <c:ptCount val="44"/>
                <c:pt idx="0">
                  <c:v>15.604151223000001</c:v>
                </c:pt>
                <c:pt idx="1">
                  <c:v>15.088529638000001</c:v>
                </c:pt>
                <c:pt idx="2">
                  <c:v>13.095606436000001</c:v>
                </c:pt>
                <c:pt idx="3">
                  <c:v>11.604714415</c:v>
                </c:pt>
                <c:pt idx="6">
                  <c:v>10.797075706999999</c:v>
                </c:pt>
                <c:pt idx="7">
                  <c:v>9.4052412233999991</c:v>
                </c:pt>
                <c:pt idx="8">
                  <c:v>10.344827585999999</c:v>
                </c:pt>
                <c:pt idx="10">
                  <c:v>11.642621198000001</c:v>
                </c:pt>
                <c:pt idx="12">
                  <c:v>11.904761905000001</c:v>
                </c:pt>
                <c:pt idx="13">
                  <c:v>7.3125</c:v>
                </c:pt>
                <c:pt idx="14">
                  <c:v>13.555733265000001</c:v>
                </c:pt>
                <c:pt idx="15">
                  <c:v>9.1297122935000008</c:v>
                </c:pt>
                <c:pt idx="17">
                  <c:v>17.198136868999999</c:v>
                </c:pt>
                <c:pt idx="18">
                  <c:v>16.481500953436001</c:v>
                </c:pt>
                <c:pt idx="19">
                  <c:v>11.315955410999999</c:v>
                </c:pt>
                <c:pt idx="20">
                  <c:v>17.161961367</c:v>
                </c:pt>
                <c:pt idx="22">
                  <c:v>15</c:v>
                </c:pt>
                <c:pt idx="23">
                  <c:v>14.631356372999999</c:v>
                </c:pt>
                <c:pt idx="25">
                  <c:v>16.8776597978665</c:v>
                </c:pt>
                <c:pt idx="26">
                  <c:v>31.399946315000001</c:v>
                </c:pt>
                <c:pt idx="27">
                  <c:v>15.205245154</c:v>
                </c:pt>
                <c:pt idx="29">
                  <c:v>16.050386022000001</c:v>
                </c:pt>
                <c:pt idx="30">
                  <c:v>24.489223620000001</c:v>
                </c:pt>
                <c:pt idx="31">
                  <c:v>22.801619432999999</c:v>
                </c:pt>
                <c:pt idx="32">
                  <c:v>15.950697829999999</c:v>
                </c:pt>
                <c:pt idx="33">
                  <c:v>19.076590488000001</c:v>
                </c:pt>
                <c:pt idx="34">
                  <c:v>20.355160932</c:v>
                </c:pt>
                <c:pt idx="35">
                  <c:v>24.379099435000001</c:v>
                </c:pt>
                <c:pt idx="36">
                  <c:v>24.013157894999999</c:v>
                </c:pt>
                <c:pt idx="37">
                  <c:v>20.373202813999999</c:v>
                </c:pt>
                <c:pt idx="38">
                  <c:v>22.091310751000002</c:v>
                </c:pt>
                <c:pt idx="39">
                  <c:v>18.919555573</c:v>
                </c:pt>
                <c:pt idx="40">
                  <c:v>24.207612457</c:v>
                </c:pt>
                <c:pt idx="41">
                  <c:v>32.529722589000002</c:v>
                </c:pt>
                <c:pt idx="42">
                  <c:v>25.000651941000001</c:v>
                </c:pt>
                <c:pt idx="43">
                  <c:v>41.028512788999997</c:v>
                </c:pt>
              </c:numCache>
            </c:numRef>
          </c:val>
          <c:smooth val="0"/>
          <c:extLst>
            <c:ext xmlns:c16="http://schemas.microsoft.com/office/drawing/2014/chart" uri="{C3380CC4-5D6E-409C-BE32-E72D297353CC}">
              <c16:uniqueId val="{0000000E-3295-4E35-9CC4-D95A2E189638}"/>
            </c:ext>
          </c:extLst>
        </c:ser>
        <c:dLbls>
          <c:showLegendKey val="0"/>
          <c:showVal val="0"/>
          <c:showCatName val="0"/>
          <c:showSerName val="0"/>
          <c:showPercent val="0"/>
          <c:showBubbleSize val="0"/>
        </c:dLbls>
        <c:dropLines/>
        <c:marker val="1"/>
        <c:smooth val="0"/>
        <c:axId val="69180800"/>
        <c:axId val="71006080"/>
      </c:lineChart>
      <c:catAx>
        <c:axId val="691808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71006080"/>
        <c:crosses val="autoZero"/>
        <c:auto val="1"/>
        <c:lblAlgn val="ctr"/>
        <c:lblOffset val="0"/>
        <c:tickLblSkip val="1"/>
        <c:tickMarkSkip val="1"/>
        <c:noMultiLvlLbl val="0"/>
      </c:catAx>
      <c:valAx>
        <c:axId val="71006080"/>
        <c:scaling>
          <c:orientation val="minMax"/>
        </c:scaling>
        <c:delete val="0"/>
        <c:axPos val="l"/>
        <c:majorGridlines>
          <c:spPr>
            <a:ln w="9525" cmpd="sng">
              <a:solidFill>
                <a:srgbClr val="FFFFFF"/>
              </a:solidFill>
              <a:prstDash val="solid"/>
            </a:ln>
          </c:spPr>
        </c:majorGridlines>
        <c:title>
          <c:tx>
            <c:rich>
              <a:bodyPr rot="0" vert="horz"/>
              <a:lstStyle/>
              <a:p>
                <a:pPr>
                  <a:defRPr sz="750" b="0" i="0">
                    <a:solidFill>
                      <a:srgbClr val="000000"/>
                    </a:solidFill>
                    <a:latin typeface="Arial Narrow"/>
                  </a:defRPr>
                </a:pPr>
                <a:r>
                  <a:rPr lang="en-GB" sz="750" b="0" i="0">
                    <a:solidFill>
                      <a:srgbClr val="000000"/>
                    </a:solidFill>
                    <a:latin typeface="Arial Narrow"/>
                  </a:rPr>
                  <a:t>%</a:t>
                </a:r>
              </a:p>
            </c:rich>
          </c:tx>
          <c:layout>
            <c:manualLayout>
              <c:xMode val="edge"/>
              <c:yMode val="edge"/>
              <c:x val="1.1236342483032616E-4"/>
              <c:y val="9.462381445732673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69180800"/>
        <c:crosses val="autoZero"/>
        <c:crossBetween val="between"/>
      </c:valAx>
      <c:spPr>
        <a:solidFill>
          <a:srgbClr val="F4FFFF"/>
        </a:solidFill>
        <a:ln w="9525">
          <a:solidFill>
            <a:srgbClr val="000000"/>
          </a:solidFill>
        </a:ln>
      </c:spPr>
    </c:plotArea>
    <c:legend>
      <c:legendPos val="t"/>
      <c:layout>
        <c:manualLayout>
          <c:xMode val="edge"/>
          <c:yMode val="edge"/>
          <c:x val="4.489356267365939E-2"/>
          <c:y val="1.9920803043647736E-2"/>
          <c:w val="0.94003738699970618"/>
          <c:h val="7.470301141367900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printSettings>
    <c:headerFooter alignWithMargins="0"/>
    <c:pageMargins b="1" l="0.75000000000000078" r="0.750000000000000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a:solidFill>
                  <a:srgbClr val="000000"/>
                </a:solidFill>
                <a:latin typeface="Arial Narrow"/>
              </a:defRPr>
            </a:pPr>
            <a:r>
              <a:rPr lang="en-GB" sz="800" b="0" i="0">
                <a:solidFill>
                  <a:srgbClr val="000000"/>
                </a:solidFill>
                <a:latin typeface="Arial Narrow"/>
              </a:rPr>
              <a:t>Panel A. Australia,</a:t>
            </a:r>
            <a:r>
              <a:rPr lang="en-GB" sz="800" b="0" i="0" baseline="0">
                <a:solidFill>
                  <a:srgbClr val="000000"/>
                </a:solidFill>
                <a:latin typeface="Arial Narrow"/>
              </a:rPr>
              <a:t> Finland and Japan</a:t>
            </a:r>
            <a:endParaRPr lang="en-GB" sz="800" b="0" i="0">
              <a:solidFill>
                <a:srgbClr val="000000"/>
              </a:solidFill>
              <a:latin typeface="Arial Narrow"/>
            </a:endParaRPr>
          </a:p>
        </c:rich>
      </c:tx>
      <c:layout>
        <c:manualLayout>
          <c:xMode val="edge"/>
          <c:yMode val="edge"/>
          <c:x val="0.3797047191550354"/>
          <c:y val="1.9920803043647736E-2"/>
        </c:manualLayout>
      </c:layout>
      <c:overlay val="0"/>
    </c:title>
    <c:autoTitleDeleted val="0"/>
    <c:plotArea>
      <c:layout>
        <c:manualLayout>
          <c:xMode val="edge"/>
          <c:yMode val="edge"/>
          <c:x val="8.7445796086387494E-3"/>
          <c:y val="0.24292635209522162"/>
          <c:w val="0.98906927548920154"/>
          <c:h val="0.75209344714386639"/>
        </c:manualLayout>
      </c:layout>
      <c:lineChart>
        <c:grouping val="standard"/>
        <c:varyColors val="0"/>
        <c:ser>
          <c:idx val="0"/>
          <c:order val="0"/>
          <c:tx>
            <c:strRef>
              <c:f>'Chart LMF1.5.B (2)'!$L$5</c:f>
              <c:strCache>
                <c:ptCount val="1"/>
                <c:pt idx="0">
                  <c:v>Australia</c:v>
                </c:pt>
              </c:strCache>
            </c:strRef>
          </c:tx>
          <c:spPr>
            <a:ln w="12700">
              <a:solidFill>
                <a:schemeClr val="tx1"/>
              </a:solidFill>
            </a:ln>
            <a:effectLst/>
          </c:spPr>
          <c:marker>
            <c:symbol val="triangle"/>
            <c:size val="5"/>
            <c:spPr>
              <a:solidFill>
                <a:schemeClr val="bg1"/>
              </a:solidFill>
              <a:ln w="6350">
                <a:solidFill>
                  <a:schemeClr val="tx1"/>
                </a:solidFill>
                <a:prstDash val="solid"/>
              </a:ln>
              <a:effectLst/>
            </c:spPr>
          </c:marker>
          <c:cat>
            <c:numRef>
              <c:f>'Chart LMF1.5.B (2)'!$M$4:$BE$4</c:f>
              <c:numCache>
                <c:formatCode>General</c:formatCode>
                <c:ptCount val="45"/>
                <c:pt idx="0" formatCode="0">
                  <c:v>1975</c:v>
                </c:pt>
                <c:pt idx="1">
                  <c:v>1976</c:v>
                </c:pt>
                <c:pt idx="2">
                  <c:v>1977</c:v>
                </c:pt>
                <c:pt idx="3">
                  <c:v>1978</c:v>
                </c:pt>
                <c:pt idx="4">
                  <c:v>1979</c:v>
                </c:pt>
                <c:pt idx="5" formatCode="0">
                  <c:v>1980</c:v>
                </c:pt>
                <c:pt idx="6">
                  <c:v>1981</c:v>
                </c:pt>
                <c:pt idx="7">
                  <c:v>1982</c:v>
                </c:pt>
                <c:pt idx="8">
                  <c:v>1983</c:v>
                </c:pt>
                <c:pt idx="9">
                  <c:v>1984</c:v>
                </c:pt>
                <c:pt idx="10" formatCode="0">
                  <c:v>1985</c:v>
                </c:pt>
                <c:pt idx="11">
                  <c:v>1986</c:v>
                </c:pt>
                <c:pt idx="12">
                  <c:v>1987</c:v>
                </c:pt>
                <c:pt idx="13">
                  <c:v>1988</c:v>
                </c:pt>
                <c:pt idx="14">
                  <c:v>1989</c:v>
                </c:pt>
                <c:pt idx="15" formatCode="0">
                  <c:v>1990</c:v>
                </c:pt>
                <c:pt idx="16">
                  <c:v>1991</c:v>
                </c:pt>
                <c:pt idx="17">
                  <c:v>1992</c:v>
                </c:pt>
                <c:pt idx="18">
                  <c:v>1993</c:v>
                </c:pt>
                <c:pt idx="19">
                  <c:v>1994</c:v>
                </c:pt>
                <c:pt idx="20" formatCode="0">
                  <c:v>1995</c:v>
                </c:pt>
                <c:pt idx="21">
                  <c:v>1996</c:v>
                </c:pt>
                <c:pt idx="22">
                  <c:v>1997</c:v>
                </c:pt>
                <c:pt idx="23">
                  <c:v>1998</c:v>
                </c:pt>
                <c:pt idx="24">
                  <c:v>1999</c:v>
                </c:pt>
                <c:pt idx="25" formatCode="0">
                  <c:v>2000</c:v>
                </c:pt>
                <c:pt idx="26">
                  <c:v>2001</c:v>
                </c:pt>
                <c:pt idx="27">
                  <c:v>2002</c:v>
                </c:pt>
                <c:pt idx="28">
                  <c:v>2003</c:v>
                </c:pt>
                <c:pt idx="29">
                  <c:v>2004</c:v>
                </c:pt>
                <c:pt idx="30" formatCode="0">
                  <c:v>2005</c:v>
                </c:pt>
                <c:pt idx="31">
                  <c:v>2006</c:v>
                </c:pt>
                <c:pt idx="32">
                  <c:v>2007</c:v>
                </c:pt>
                <c:pt idx="33">
                  <c:v>2008</c:v>
                </c:pt>
                <c:pt idx="34">
                  <c:v>2009</c:v>
                </c:pt>
                <c:pt idx="35" formatCode="0">
                  <c:v>2010</c:v>
                </c:pt>
                <c:pt idx="36">
                  <c:v>2011</c:v>
                </c:pt>
                <c:pt idx="37">
                  <c:v>2012</c:v>
                </c:pt>
                <c:pt idx="38">
                  <c:v>2013</c:v>
                </c:pt>
                <c:pt idx="39">
                  <c:v>2014</c:v>
                </c:pt>
                <c:pt idx="40">
                  <c:v>2015</c:v>
                </c:pt>
                <c:pt idx="41">
                  <c:v>2016</c:v>
                </c:pt>
                <c:pt idx="42">
                  <c:v>2017</c:v>
                </c:pt>
                <c:pt idx="43">
                  <c:v>2018</c:v>
                </c:pt>
                <c:pt idx="44">
                  <c:v>2019</c:v>
                </c:pt>
              </c:numCache>
            </c:numRef>
          </c:cat>
          <c:val>
            <c:numRef>
              <c:f>'Chart LMF1.5.B (2)'!$M$5:$BE$5</c:f>
              <c:numCache>
                <c:formatCode>0.0</c:formatCode>
                <c:ptCount val="45"/>
                <c:pt idx="0">
                  <c:v>21.582733813000001</c:v>
                </c:pt>
                <c:pt idx="1">
                  <c:v>20.754716981000001</c:v>
                </c:pt>
                <c:pt idx="2">
                  <c:v>18.390804597999999</c:v>
                </c:pt>
                <c:pt idx="3">
                  <c:v>19.791666667000001</c:v>
                </c:pt>
                <c:pt idx="4">
                  <c:v>20</c:v>
                </c:pt>
                <c:pt idx="5">
                  <c:v>18.75</c:v>
                </c:pt>
                <c:pt idx="6">
                  <c:v>18.253968254</c:v>
                </c:pt>
                <c:pt idx="7">
                  <c:v>20.819112627999999</c:v>
                </c:pt>
                <c:pt idx="8">
                  <c:v>19.155844156000001</c:v>
                </c:pt>
                <c:pt idx="9">
                  <c:v>18.674698795000001</c:v>
                </c:pt>
                <c:pt idx="10">
                  <c:v>19.607843137</c:v>
                </c:pt>
                <c:pt idx="11">
                  <c:v>18.848167538999999</c:v>
                </c:pt>
                <c:pt idx="12">
                  <c:v>18.518518519000001</c:v>
                </c:pt>
                <c:pt idx="13">
                  <c:v>18.793503479999998</c:v>
                </c:pt>
                <c:pt idx="14">
                  <c:v>18.589743590000001</c:v>
                </c:pt>
                <c:pt idx="15">
                  <c:v>18.181818182000001</c:v>
                </c:pt>
                <c:pt idx="16">
                  <c:v>16.015625</c:v>
                </c:pt>
                <c:pt idx="17">
                  <c:v>14.258555133</c:v>
                </c:pt>
                <c:pt idx="18">
                  <c:v>13.224637681000001</c:v>
                </c:pt>
                <c:pt idx="19">
                  <c:v>14.409722221999999</c:v>
                </c:pt>
                <c:pt idx="20">
                  <c:v>14.478114478</c:v>
                </c:pt>
                <c:pt idx="22">
                  <c:v>15.254237288000001</c:v>
                </c:pt>
                <c:pt idx="23">
                  <c:v>13.242009132</c:v>
                </c:pt>
                <c:pt idx="24">
                  <c:v>14.285714285999999</c:v>
                </c:pt>
                <c:pt idx="25">
                  <c:v>17.2</c:v>
                </c:pt>
                <c:pt idx="26">
                  <c:v>14.342105263000001</c:v>
                </c:pt>
                <c:pt idx="27">
                  <c:v>15</c:v>
                </c:pt>
                <c:pt idx="28">
                  <c:v>13.043478261000001</c:v>
                </c:pt>
                <c:pt idx="29">
                  <c:v>14.352941176</c:v>
                </c:pt>
                <c:pt idx="30">
                  <c:v>15.777777778000001</c:v>
                </c:pt>
                <c:pt idx="31">
                  <c:v>16.666666667000001</c:v>
                </c:pt>
                <c:pt idx="32">
                  <c:v>15.4</c:v>
                </c:pt>
                <c:pt idx="33">
                  <c:v>11.937377691</c:v>
                </c:pt>
                <c:pt idx="34">
                  <c:v>16.363636364000001</c:v>
                </c:pt>
                <c:pt idx="35">
                  <c:v>14.042933809999999</c:v>
                </c:pt>
                <c:pt idx="36">
                  <c:v>15.966386555</c:v>
                </c:pt>
                <c:pt idx="37">
                  <c:v>13.75</c:v>
                </c:pt>
                <c:pt idx="38">
                  <c:v>18</c:v>
                </c:pt>
                <c:pt idx="39">
                  <c:v>15.384615385</c:v>
                </c:pt>
                <c:pt idx="40">
                  <c:v>13</c:v>
                </c:pt>
                <c:pt idx="41">
                  <c:v>11.538461538</c:v>
                </c:pt>
                <c:pt idx="42">
                  <c:v>11.664190193</c:v>
                </c:pt>
                <c:pt idx="43">
                  <c:v>11.714285714000001</c:v>
                </c:pt>
              </c:numCache>
            </c:numRef>
          </c:val>
          <c:smooth val="0"/>
          <c:extLst>
            <c:ext xmlns:c16="http://schemas.microsoft.com/office/drawing/2014/chart" uri="{C3380CC4-5D6E-409C-BE32-E72D297353CC}">
              <c16:uniqueId val="{00000000-AE0B-4E7B-BBE5-8AB89A02057B}"/>
            </c:ext>
          </c:extLst>
        </c:ser>
        <c:ser>
          <c:idx val="1"/>
          <c:order val="1"/>
          <c:tx>
            <c:strRef>
              <c:f>'Chart LMF1.5.B (2)'!$L$6</c:f>
              <c:strCache>
                <c:ptCount val="1"/>
                <c:pt idx="0">
                  <c:v>Finland</c:v>
                </c:pt>
              </c:strCache>
            </c:strRef>
          </c:tx>
          <c:spPr>
            <a:ln w="12700">
              <a:solidFill>
                <a:schemeClr val="tx1"/>
              </a:solidFill>
            </a:ln>
            <a:effectLst/>
          </c:spPr>
          <c:marker>
            <c:symbol val="diamond"/>
            <c:size val="5"/>
            <c:spPr>
              <a:solidFill>
                <a:schemeClr val="bg1"/>
              </a:solidFill>
              <a:ln w="6350">
                <a:solidFill>
                  <a:schemeClr val="tx1"/>
                </a:solidFill>
                <a:prstDash val="solid"/>
              </a:ln>
              <a:effectLst/>
            </c:spPr>
          </c:marker>
          <c:cat>
            <c:numRef>
              <c:f>'Chart LMF1.5.B (2)'!$M$4:$BE$4</c:f>
              <c:numCache>
                <c:formatCode>General</c:formatCode>
                <c:ptCount val="45"/>
                <c:pt idx="0" formatCode="0">
                  <c:v>1975</c:v>
                </c:pt>
                <c:pt idx="1">
                  <c:v>1976</c:v>
                </c:pt>
                <c:pt idx="2">
                  <c:v>1977</c:v>
                </c:pt>
                <c:pt idx="3">
                  <c:v>1978</c:v>
                </c:pt>
                <c:pt idx="4">
                  <c:v>1979</c:v>
                </c:pt>
                <c:pt idx="5" formatCode="0">
                  <c:v>1980</c:v>
                </c:pt>
                <c:pt idx="6">
                  <c:v>1981</c:v>
                </c:pt>
                <c:pt idx="7">
                  <c:v>1982</c:v>
                </c:pt>
                <c:pt idx="8">
                  <c:v>1983</c:v>
                </c:pt>
                <c:pt idx="9">
                  <c:v>1984</c:v>
                </c:pt>
                <c:pt idx="10" formatCode="0">
                  <c:v>1985</c:v>
                </c:pt>
                <c:pt idx="11">
                  <c:v>1986</c:v>
                </c:pt>
                <c:pt idx="12">
                  <c:v>1987</c:v>
                </c:pt>
                <c:pt idx="13">
                  <c:v>1988</c:v>
                </c:pt>
                <c:pt idx="14">
                  <c:v>1989</c:v>
                </c:pt>
                <c:pt idx="15" formatCode="0">
                  <c:v>1990</c:v>
                </c:pt>
                <c:pt idx="16">
                  <c:v>1991</c:v>
                </c:pt>
                <c:pt idx="17">
                  <c:v>1992</c:v>
                </c:pt>
                <c:pt idx="18">
                  <c:v>1993</c:v>
                </c:pt>
                <c:pt idx="19">
                  <c:v>1994</c:v>
                </c:pt>
                <c:pt idx="20" formatCode="0">
                  <c:v>1995</c:v>
                </c:pt>
                <c:pt idx="21">
                  <c:v>1996</c:v>
                </c:pt>
                <c:pt idx="22">
                  <c:v>1997</c:v>
                </c:pt>
                <c:pt idx="23">
                  <c:v>1998</c:v>
                </c:pt>
                <c:pt idx="24">
                  <c:v>1999</c:v>
                </c:pt>
                <c:pt idx="25" formatCode="0">
                  <c:v>2000</c:v>
                </c:pt>
                <c:pt idx="26">
                  <c:v>2001</c:v>
                </c:pt>
                <c:pt idx="27">
                  <c:v>2002</c:v>
                </c:pt>
                <c:pt idx="28">
                  <c:v>2003</c:v>
                </c:pt>
                <c:pt idx="29">
                  <c:v>2004</c:v>
                </c:pt>
                <c:pt idx="30" formatCode="0">
                  <c:v>2005</c:v>
                </c:pt>
                <c:pt idx="31">
                  <c:v>2006</c:v>
                </c:pt>
                <c:pt idx="32">
                  <c:v>2007</c:v>
                </c:pt>
                <c:pt idx="33">
                  <c:v>2008</c:v>
                </c:pt>
                <c:pt idx="34">
                  <c:v>2009</c:v>
                </c:pt>
                <c:pt idx="35" formatCode="0">
                  <c:v>2010</c:v>
                </c:pt>
                <c:pt idx="36">
                  <c:v>2011</c:v>
                </c:pt>
                <c:pt idx="37">
                  <c:v>2012</c:v>
                </c:pt>
                <c:pt idx="38">
                  <c:v>2013</c:v>
                </c:pt>
                <c:pt idx="39">
                  <c:v>2014</c:v>
                </c:pt>
                <c:pt idx="40">
                  <c:v>2015</c:v>
                </c:pt>
                <c:pt idx="41">
                  <c:v>2016</c:v>
                </c:pt>
                <c:pt idx="42">
                  <c:v>2017</c:v>
                </c:pt>
                <c:pt idx="43">
                  <c:v>2018</c:v>
                </c:pt>
                <c:pt idx="44">
                  <c:v>2019</c:v>
                </c:pt>
              </c:numCache>
            </c:numRef>
          </c:cat>
          <c:val>
            <c:numRef>
              <c:f>'Chart LMF1.5.B (2)'!$M$6:$BE$6</c:f>
              <c:numCache>
                <c:formatCode>0.0</c:formatCode>
                <c:ptCount val="45"/>
                <c:pt idx="2">
                  <c:v>27.690401810000001</c:v>
                </c:pt>
                <c:pt idx="3">
                  <c:v>27.088607594999999</c:v>
                </c:pt>
                <c:pt idx="4">
                  <c:v>27.168949772000001</c:v>
                </c:pt>
                <c:pt idx="5">
                  <c:v>26.623818676999999</c:v>
                </c:pt>
                <c:pt idx="7">
                  <c:v>25.961538462</c:v>
                </c:pt>
                <c:pt idx="8">
                  <c:v>25.631742918</c:v>
                </c:pt>
                <c:pt idx="9">
                  <c:v>23.427041499000001</c:v>
                </c:pt>
                <c:pt idx="11">
                  <c:v>22.531420386000001</c:v>
                </c:pt>
                <c:pt idx="12">
                  <c:v>23.612840074000001</c:v>
                </c:pt>
                <c:pt idx="13">
                  <c:v>23.045794438000001</c:v>
                </c:pt>
                <c:pt idx="14">
                  <c:v>23.559035501</c:v>
                </c:pt>
                <c:pt idx="15">
                  <c:v>22.862101997</c:v>
                </c:pt>
                <c:pt idx="16">
                  <c:v>21.467746962</c:v>
                </c:pt>
                <c:pt idx="17">
                  <c:v>20.284986187000001</c:v>
                </c:pt>
                <c:pt idx="18">
                  <c:v>21.984812501</c:v>
                </c:pt>
                <c:pt idx="19">
                  <c:v>23.149578754</c:v>
                </c:pt>
                <c:pt idx="20">
                  <c:v>22.402194089999998</c:v>
                </c:pt>
                <c:pt idx="21">
                  <c:v>20.582669662000001</c:v>
                </c:pt>
                <c:pt idx="22">
                  <c:v>21.332011655999999</c:v>
                </c:pt>
                <c:pt idx="23">
                  <c:v>20.800426409</c:v>
                </c:pt>
                <c:pt idx="24">
                  <c:v>21.716236106</c:v>
                </c:pt>
                <c:pt idx="25">
                  <c:v>20.427489177000002</c:v>
                </c:pt>
                <c:pt idx="26">
                  <c:v>21.239091287000001</c:v>
                </c:pt>
                <c:pt idx="27">
                  <c:v>20.373202813999999</c:v>
                </c:pt>
                <c:pt idx="28">
                  <c:v>20.099255583000001</c:v>
                </c:pt>
                <c:pt idx="29">
                  <c:v>20.015151036999999</c:v>
                </c:pt>
                <c:pt idx="30">
                  <c:v>18.941694033000001</c:v>
                </c:pt>
                <c:pt idx="31">
                  <c:v>19.374794537</c:v>
                </c:pt>
                <c:pt idx="32">
                  <c:v>21.376904093</c:v>
                </c:pt>
                <c:pt idx="33">
                  <c:v>21.233952657</c:v>
                </c:pt>
                <c:pt idx="34">
                  <c:v>19.675672792</c:v>
                </c:pt>
                <c:pt idx="35">
                  <c:v>18.876999846</c:v>
                </c:pt>
                <c:pt idx="36">
                  <c:v>18.607617094999998</c:v>
                </c:pt>
                <c:pt idx="37">
                  <c:v>18.726074526000001</c:v>
                </c:pt>
                <c:pt idx="38">
                  <c:v>20.178432710999999</c:v>
                </c:pt>
                <c:pt idx="39">
                  <c:v>19.609079444999999</c:v>
                </c:pt>
                <c:pt idx="40">
                  <c:v>18.055981324000001</c:v>
                </c:pt>
                <c:pt idx="41">
                  <c:v>16.472258369999999</c:v>
                </c:pt>
                <c:pt idx="42">
                  <c:v>17.717920637999999</c:v>
                </c:pt>
                <c:pt idx="43">
                  <c:v>18.855203721999999</c:v>
                </c:pt>
              </c:numCache>
            </c:numRef>
          </c:val>
          <c:smooth val="0"/>
          <c:extLst>
            <c:ext xmlns:c16="http://schemas.microsoft.com/office/drawing/2014/chart" uri="{C3380CC4-5D6E-409C-BE32-E72D297353CC}">
              <c16:uniqueId val="{00000001-AE0B-4E7B-BBE5-8AB89A02057B}"/>
            </c:ext>
          </c:extLst>
        </c:ser>
        <c:ser>
          <c:idx val="2"/>
          <c:order val="2"/>
          <c:tx>
            <c:strRef>
              <c:f>'Chart LMF1.5.B (2)'!$L$7</c:f>
              <c:strCache>
                <c:ptCount val="1"/>
                <c:pt idx="0">
                  <c:v>Japan</c:v>
                </c:pt>
              </c:strCache>
            </c:strRef>
          </c:tx>
          <c:spPr>
            <a:ln w="12700">
              <a:solidFill>
                <a:schemeClr val="tx1"/>
              </a:solidFill>
            </a:ln>
            <a:effectLst/>
          </c:spPr>
          <c:marker>
            <c:symbol val="square"/>
            <c:size val="4"/>
            <c:spPr>
              <a:solidFill>
                <a:schemeClr val="bg1"/>
              </a:solidFill>
              <a:ln w="6350">
                <a:solidFill>
                  <a:schemeClr val="tx1"/>
                </a:solidFill>
                <a:prstDash val="solid"/>
              </a:ln>
              <a:effectLst/>
            </c:spPr>
          </c:marker>
          <c:cat>
            <c:numRef>
              <c:f>'Chart LMF1.5.B (2)'!$M$4:$BE$4</c:f>
              <c:numCache>
                <c:formatCode>General</c:formatCode>
                <c:ptCount val="45"/>
                <c:pt idx="0" formatCode="0">
                  <c:v>1975</c:v>
                </c:pt>
                <c:pt idx="1">
                  <c:v>1976</c:v>
                </c:pt>
                <c:pt idx="2">
                  <c:v>1977</c:v>
                </c:pt>
                <c:pt idx="3">
                  <c:v>1978</c:v>
                </c:pt>
                <c:pt idx="4">
                  <c:v>1979</c:v>
                </c:pt>
                <c:pt idx="5" formatCode="0">
                  <c:v>1980</c:v>
                </c:pt>
                <c:pt idx="6">
                  <c:v>1981</c:v>
                </c:pt>
                <c:pt idx="7">
                  <c:v>1982</c:v>
                </c:pt>
                <c:pt idx="8">
                  <c:v>1983</c:v>
                </c:pt>
                <c:pt idx="9">
                  <c:v>1984</c:v>
                </c:pt>
                <c:pt idx="10" formatCode="0">
                  <c:v>1985</c:v>
                </c:pt>
                <c:pt idx="11">
                  <c:v>1986</c:v>
                </c:pt>
                <c:pt idx="12">
                  <c:v>1987</c:v>
                </c:pt>
                <c:pt idx="13">
                  <c:v>1988</c:v>
                </c:pt>
                <c:pt idx="14">
                  <c:v>1989</c:v>
                </c:pt>
                <c:pt idx="15" formatCode="0">
                  <c:v>1990</c:v>
                </c:pt>
                <c:pt idx="16">
                  <c:v>1991</c:v>
                </c:pt>
                <c:pt idx="17">
                  <c:v>1992</c:v>
                </c:pt>
                <c:pt idx="18">
                  <c:v>1993</c:v>
                </c:pt>
                <c:pt idx="19">
                  <c:v>1994</c:v>
                </c:pt>
                <c:pt idx="20" formatCode="0">
                  <c:v>1995</c:v>
                </c:pt>
                <c:pt idx="21">
                  <c:v>1996</c:v>
                </c:pt>
                <c:pt idx="22">
                  <c:v>1997</c:v>
                </c:pt>
                <c:pt idx="23">
                  <c:v>1998</c:v>
                </c:pt>
                <c:pt idx="24">
                  <c:v>1999</c:v>
                </c:pt>
                <c:pt idx="25" formatCode="0">
                  <c:v>2000</c:v>
                </c:pt>
                <c:pt idx="26">
                  <c:v>2001</c:v>
                </c:pt>
                <c:pt idx="27">
                  <c:v>2002</c:v>
                </c:pt>
                <c:pt idx="28">
                  <c:v>2003</c:v>
                </c:pt>
                <c:pt idx="29">
                  <c:v>2004</c:v>
                </c:pt>
                <c:pt idx="30" formatCode="0">
                  <c:v>2005</c:v>
                </c:pt>
                <c:pt idx="31">
                  <c:v>2006</c:v>
                </c:pt>
                <c:pt idx="32">
                  <c:v>2007</c:v>
                </c:pt>
                <c:pt idx="33">
                  <c:v>2008</c:v>
                </c:pt>
                <c:pt idx="34">
                  <c:v>2009</c:v>
                </c:pt>
                <c:pt idx="35" formatCode="0">
                  <c:v>2010</c:v>
                </c:pt>
                <c:pt idx="36">
                  <c:v>2011</c:v>
                </c:pt>
                <c:pt idx="37">
                  <c:v>2012</c:v>
                </c:pt>
                <c:pt idx="38">
                  <c:v>2013</c:v>
                </c:pt>
                <c:pt idx="39">
                  <c:v>2014</c:v>
                </c:pt>
                <c:pt idx="40">
                  <c:v>2015</c:v>
                </c:pt>
                <c:pt idx="41">
                  <c:v>2016</c:v>
                </c:pt>
                <c:pt idx="42">
                  <c:v>2017</c:v>
                </c:pt>
                <c:pt idx="43">
                  <c:v>2018</c:v>
                </c:pt>
                <c:pt idx="44">
                  <c:v>2019</c:v>
                </c:pt>
              </c:numCache>
            </c:numRef>
          </c:cat>
          <c:val>
            <c:numRef>
              <c:f>'Chart LMF1.5.B (2)'!$M$7:$BE$7</c:f>
              <c:numCache>
                <c:formatCode>0.0</c:formatCode>
                <c:ptCount val="45"/>
                <c:pt idx="0">
                  <c:v>42.389758178999998</c:v>
                </c:pt>
                <c:pt idx="1">
                  <c:v>39.741750359000001</c:v>
                </c:pt>
                <c:pt idx="2">
                  <c:v>40.326797386000003</c:v>
                </c:pt>
                <c:pt idx="3">
                  <c:v>40.565457897999998</c:v>
                </c:pt>
                <c:pt idx="4">
                  <c:v>41.313190005999999</c:v>
                </c:pt>
                <c:pt idx="5">
                  <c:v>41.680305509999997</c:v>
                </c:pt>
                <c:pt idx="6">
                  <c:v>41.956967212999999</c:v>
                </c:pt>
                <c:pt idx="7">
                  <c:v>42.159257449999998</c:v>
                </c:pt>
                <c:pt idx="8">
                  <c:v>41.903409091</c:v>
                </c:pt>
                <c:pt idx="9">
                  <c:v>41.934005499999998</c:v>
                </c:pt>
                <c:pt idx="10">
                  <c:v>41.659272405000003</c:v>
                </c:pt>
                <c:pt idx="11">
                  <c:v>41.605524385000002</c:v>
                </c:pt>
                <c:pt idx="12">
                  <c:v>41.226215645000003</c:v>
                </c:pt>
                <c:pt idx="13">
                  <c:v>41.018211921000002</c:v>
                </c:pt>
                <c:pt idx="14">
                  <c:v>40.963375796000001</c:v>
                </c:pt>
                <c:pt idx="15">
                  <c:v>40.598938590000003</c:v>
                </c:pt>
                <c:pt idx="16">
                  <c:v>39.898989899</c:v>
                </c:pt>
                <c:pt idx="17">
                  <c:v>38.884992986999997</c:v>
                </c:pt>
                <c:pt idx="18">
                  <c:v>38.450946643999998</c:v>
                </c:pt>
                <c:pt idx="19">
                  <c:v>37.815975733000002</c:v>
                </c:pt>
                <c:pt idx="20">
                  <c:v>37.090301003</c:v>
                </c:pt>
                <c:pt idx="21">
                  <c:v>36.847323199000002</c:v>
                </c:pt>
                <c:pt idx="22">
                  <c:v>36.521454306999999</c:v>
                </c:pt>
                <c:pt idx="23">
                  <c:v>35.307666996000002</c:v>
                </c:pt>
                <c:pt idx="24">
                  <c:v>34.550839091999997</c:v>
                </c:pt>
                <c:pt idx="25">
                  <c:v>33.859303089999997</c:v>
                </c:pt>
                <c:pt idx="26">
                  <c:v>33.864671438000002</c:v>
                </c:pt>
                <c:pt idx="27">
                  <c:v>32.529722589000002</c:v>
                </c:pt>
                <c:pt idx="28">
                  <c:v>31.997350116</c:v>
                </c:pt>
                <c:pt idx="29">
                  <c:v>31.087391594</c:v>
                </c:pt>
                <c:pt idx="30">
                  <c:v>32.825438886999997</c:v>
                </c:pt>
                <c:pt idx="31">
                  <c:v>32.980832782999997</c:v>
                </c:pt>
                <c:pt idx="32">
                  <c:v>31.742323097</c:v>
                </c:pt>
                <c:pt idx="33">
                  <c:v>30.694397853000002</c:v>
                </c:pt>
                <c:pt idx="34">
                  <c:v>28.284923928000001</c:v>
                </c:pt>
                <c:pt idx="35">
                  <c:v>28.684300927999999</c:v>
                </c:pt>
                <c:pt idx="36">
                  <c:v>27.395364925999999</c:v>
                </c:pt>
                <c:pt idx="37">
                  <c:v>26.523545706</c:v>
                </c:pt>
                <c:pt idx="38">
                  <c:v>26.587578507</c:v>
                </c:pt>
                <c:pt idx="39">
                  <c:v>25.870989996999999</c:v>
                </c:pt>
                <c:pt idx="40">
                  <c:v>25.731790333999999</c:v>
                </c:pt>
                <c:pt idx="41">
                  <c:v>24.601289446999999</c:v>
                </c:pt>
                <c:pt idx="42">
                  <c:v>24.518092661000001</c:v>
                </c:pt>
                <c:pt idx="43">
                  <c:v>23.537368955000002</c:v>
                </c:pt>
                <c:pt idx="44">
                  <c:v>23.480013436</c:v>
                </c:pt>
              </c:numCache>
            </c:numRef>
          </c:val>
          <c:smooth val="0"/>
          <c:extLst>
            <c:ext xmlns:c16="http://schemas.microsoft.com/office/drawing/2014/chart" uri="{C3380CC4-5D6E-409C-BE32-E72D297353CC}">
              <c16:uniqueId val="{00000002-AE0B-4E7B-BBE5-8AB89A02057B}"/>
            </c:ext>
          </c:extLst>
        </c:ser>
        <c:dLbls>
          <c:showLegendKey val="0"/>
          <c:showVal val="0"/>
          <c:showCatName val="0"/>
          <c:showSerName val="0"/>
          <c:showPercent val="0"/>
          <c:showBubbleSize val="0"/>
        </c:dLbls>
        <c:marker val="1"/>
        <c:smooth val="0"/>
        <c:axId val="94390912"/>
        <c:axId val="94427392"/>
      </c:lineChart>
      <c:catAx>
        <c:axId val="94390912"/>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94427392"/>
        <c:crosses val="autoZero"/>
        <c:auto val="1"/>
        <c:lblAlgn val="ctr"/>
        <c:lblOffset val="0"/>
        <c:tickLblSkip val="2"/>
        <c:noMultiLvlLbl val="0"/>
      </c:catAx>
      <c:valAx>
        <c:axId val="94427392"/>
        <c:scaling>
          <c:orientation val="minMax"/>
        </c:scaling>
        <c:delete val="0"/>
        <c:axPos val="l"/>
        <c:majorGridlines>
          <c:spPr>
            <a:ln w="9525" cmpd="sng">
              <a:solidFill>
                <a:srgbClr val="FFFFFF"/>
              </a:solidFill>
              <a:prstDash val="solid"/>
            </a:ln>
          </c:spPr>
        </c:majorGridlines>
        <c:title>
          <c:tx>
            <c:rich>
              <a:bodyPr rot="0" vert="horz"/>
              <a:lstStyle/>
              <a:p>
                <a:pPr>
                  <a:defRPr sz="750" b="0" i="0">
                    <a:solidFill>
                      <a:srgbClr val="000000"/>
                    </a:solidFill>
                    <a:latin typeface="Arial Narrow"/>
                  </a:defRPr>
                </a:pPr>
                <a:r>
                  <a:rPr lang="en-GB" sz="750" b="0" i="0">
                    <a:solidFill>
                      <a:srgbClr val="000000"/>
                    </a:solidFill>
                    <a:latin typeface="Arial Narrow"/>
                  </a:rPr>
                  <a:t>Gender</a:t>
                </a:r>
                <a:r>
                  <a:rPr lang="en-GB" sz="750" b="0" i="0" baseline="0">
                    <a:solidFill>
                      <a:srgbClr val="000000"/>
                    </a:solidFill>
                    <a:latin typeface="Arial Narrow"/>
                  </a:rPr>
                  <a:t> wage gap (%)</a:t>
                </a:r>
                <a:endParaRPr lang="en-GB" sz="750" b="0" i="0">
                  <a:solidFill>
                    <a:srgbClr val="000000"/>
                  </a:solidFill>
                  <a:latin typeface="Arial Narrow"/>
                </a:endParaRPr>
              </a:p>
            </c:rich>
          </c:tx>
          <c:layout>
            <c:manualLayout>
              <c:xMode val="edge"/>
              <c:yMode val="edge"/>
              <c:x val="8.7445796086387494E-3"/>
              <c:y val="0.1842674281537415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94390912"/>
        <c:crosses val="autoZero"/>
        <c:crossBetween val="between"/>
      </c:valAx>
      <c:spPr>
        <a:solidFill>
          <a:srgbClr val="F4FFFF"/>
        </a:solidFill>
        <a:ln w="9525">
          <a:solidFill>
            <a:srgbClr val="000000"/>
          </a:solidFill>
        </a:ln>
      </c:spPr>
    </c:plotArea>
    <c:legend>
      <c:legendPos val="t"/>
      <c:layout>
        <c:manualLayout>
          <c:xMode val="edge"/>
          <c:yMode val="edge"/>
          <c:x val="4.1301613461006491E-2"/>
          <c:y val="0.10881385490549174"/>
          <c:w val="0.94327745810907415"/>
          <c:h val="7.470301141367900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printSettings>
    <c:headerFooter/>
    <c:pageMargins b="0.75" l="0.7" r="0.7" t="0.75" header="0.3" footer="0.3"/>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a:solidFill>
                  <a:srgbClr val="000000"/>
                </a:solidFill>
                <a:latin typeface="Arial Narrow"/>
              </a:defRPr>
            </a:pPr>
            <a:r>
              <a:rPr lang="en-GB" sz="800" b="0" i="0">
                <a:solidFill>
                  <a:srgbClr val="000000"/>
                </a:solidFill>
                <a:latin typeface="Arial Narrow"/>
              </a:rPr>
              <a:t>Panel B. Sweden,</a:t>
            </a:r>
            <a:r>
              <a:rPr lang="en-GB" sz="800" b="0" i="0" baseline="0">
                <a:solidFill>
                  <a:srgbClr val="000000"/>
                </a:solidFill>
                <a:latin typeface="Arial Narrow"/>
              </a:rPr>
              <a:t> the United Kingdom and the United States</a:t>
            </a:r>
            <a:endParaRPr lang="en-GB" sz="800" b="0" i="0">
              <a:solidFill>
                <a:srgbClr val="000000"/>
              </a:solidFill>
              <a:latin typeface="Arial Narrow"/>
            </a:endParaRPr>
          </a:p>
        </c:rich>
      </c:tx>
      <c:layout>
        <c:manualLayout>
          <c:xMode val="edge"/>
          <c:yMode val="edge"/>
          <c:x val="0.31621387218432867"/>
          <c:y val="3.1127450980392157E-2"/>
        </c:manualLayout>
      </c:layout>
      <c:overlay val="0"/>
    </c:title>
    <c:autoTitleDeleted val="0"/>
    <c:plotArea>
      <c:layout>
        <c:manualLayout>
          <c:layoutTarget val="inner"/>
          <c:xMode val="edge"/>
          <c:yMode val="edge"/>
          <c:x val="4.1140946177625197E-2"/>
          <c:y val="0.27509354625652038"/>
          <c:w val="0.94291838134430728"/>
          <c:h val="0.596609477124183"/>
        </c:manualLayout>
      </c:layout>
      <c:lineChart>
        <c:grouping val="standard"/>
        <c:varyColors val="0"/>
        <c:ser>
          <c:idx val="3"/>
          <c:order val="0"/>
          <c:tx>
            <c:strRef>
              <c:f>'Chart LMF1.5.B (2)'!$L$8</c:f>
              <c:strCache>
                <c:ptCount val="1"/>
                <c:pt idx="0">
                  <c:v>Sweden</c:v>
                </c:pt>
              </c:strCache>
            </c:strRef>
          </c:tx>
          <c:spPr>
            <a:ln w="12700" cap="rnd" cmpd="sng" algn="ctr">
              <a:solidFill>
                <a:schemeClr val="tx1"/>
              </a:solidFill>
              <a:prstDash val="solid"/>
              <a:round/>
            </a:ln>
            <a:effectLst/>
          </c:spPr>
          <c:marker>
            <c:symbol val="triangle"/>
            <c:size val="5"/>
            <c:spPr>
              <a:solidFill>
                <a:schemeClr val="bg1"/>
              </a:solidFill>
              <a:ln>
                <a:solidFill>
                  <a:schemeClr val="tx1"/>
                </a:solidFill>
              </a:ln>
            </c:spPr>
          </c:marker>
          <c:cat>
            <c:numRef>
              <c:f>'Chart LMF1.5.B (2)'!$M$4:$BE$4</c:f>
              <c:numCache>
                <c:formatCode>General</c:formatCode>
                <c:ptCount val="45"/>
                <c:pt idx="0" formatCode="0">
                  <c:v>1975</c:v>
                </c:pt>
                <c:pt idx="1">
                  <c:v>1976</c:v>
                </c:pt>
                <c:pt idx="2">
                  <c:v>1977</c:v>
                </c:pt>
                <c:pt idx="3">
                  <c:v>1978</c:v>
                </c:pt>
                <c:pt idx="4">
                  <c:v>1979</c:v>
                </c:pt>
                <c:pt idx="5" formatCode="0">
                  <c:v>1980</c:v>
                </c:pt>
                <c:pt idx="6">
                  <c:v>1981</c:v>
                </c:pt>
                <c:pt idx="7">
                  <c:v>1982</c:v>
                </c:pt>
                <c:pt idx="8">
                  <c:v>1983</c:v>
                </c:pt>
                <c:pt idx="9">
                  <c:v>1984</c:v>
                </c:pt>
                <c:pt idx="10" formatCode="0">
                  <c:v>1985</c:v>
                </c:pt>
                <c:pt idx="11">
                  <c:v>1986</c:v>
                </c:pt>
                <c:pt idx="12">
                  <c:v>1987</c:v>
                </c:pt>
                <c:pt idx="13">
                  <c:v>1988</c:v>
                </c:pt>
                <c:pt idx="14">
                  <c:v>1989</c:v>
                </c:pt>
                <c:pt idx="15" formatCode="0">
                  <c:v>1990</c:v>
                </c:pt>
                <c:pt idx="16">
                  <c:v>1991</c:v>
                </c:pt>
                <c:pt idx="17">
                  <c:v>1992</c:v>
                </c:pt>
                <c:pt idx="18">
                  <c:v>1993</c:v>
                </c:pt>
                <c:pt idx="19">
                  <c:v>1994</c:v>
                </c:pt>
                <c:pt idx="20" formatCode="0">
                  <c:v>1995</c:v>
                </c:pt>
                <c:pt idx="21">
                  <c:v>1996</c:v>
                </c:pt>
                <c:pt idx="22">
                  <c:v>1997</c:v>
                </c:pt>
                <c:pt idx="23">
                  <c:v>1998</c:v>
                </c:pt>
                <c:pt idx="24">
                  <c:v>1999</c:v>
                </c:pt>
                <c:pt idx="25" formatCode="0">
                  <c:v>2000</c:v>
                </c:pt>
                <c:pt idx="26">
                  <c:v>2001</c:v>
                </c:pt>
                <c:pt idx="27">
                  <c:v>2002</c:v>
                </c:pt>
                <c:pt idx="28">
                  <c:v>2003</c:v>
                </c:pt>
                <c:pt idx="29">
                  <c:v>2004</c:v>
                </c:pt>
                <c:pt idx="30" formatCode="0">
                  <c:v>2005</c:v>
                </c:pt>
                <c:pt idx="31">
                  <c:v>2006</c:v>
                </c:pt>
                <c:pt idx="32">
                  <c:v>2007</c:v>
                </c:pt>
                <c:pt idx="33">
                  <c:v>2008</c:v>
                </c:pt>
                <c:pt idx="34">
                  <c:v>2009</c:v>
                </c:pt>
                <c:pt idx="35" formatCode="0">
                  <c:v>2010</c:v>
                </c:pt>
                <c:pt idx="36">
                  <c:v>2011</c:v>
                </c:pt>
                <c:pt idx="37">
                  <c:v>2012</c:v>
                </c:pt>
                <c:pt idx="38">
                  <c:v>2013</c:v>
                </c:pt>
                <c:pt idx="39">
                  <c:v>2014</c:v>
                </c:pt>
                <c:pt idx="40">
                  <c:v>2015</c:v>
                </c:pt>
                <c:pt idx="41">
                  <c:v>2016</c:v>
                </c:pt>
                <c:pt idx="42">
                  <c:v>2017</c:v>
                </c:pt>
                <c:pt idx="43">
                  <c:v>2018</c:v>
                </c:pt>
                <c:pt idx="44">
                  <c:v>2019</c:v>
                </c:pt>
              </c:numCache>
            </c:numRef>
          </c:cat>
          <c:val>
            <c:numRef>
              <c:f>'Chart LMF1.5.B (2)'!$M$8:$BE$8</c:f>
              <c:numCache>
                <c:formatCode>0.0</c:formatCode>
                <c:ptCount val="45"/>
                <c:pt idx="20">
                  <c:v>9.6774193547999996</c:v>
                </c:pt>
                <c:pt idx="21">
                  <c:v>11.515151514999999</c:v>
                </c:pt>
                <c:pt idx="22">
                  <c:v>11.560693642</c:v>
                </c:pt>
                <c:pt idx="23">
                  <c:v>12.777777778000001</c:v>
                </c:pt>
                <c:pt idx="24">
                  <c:v>11.827956989</c:v>
                </c:pt>
                <c:pt idx="25">
                  <c:v>12.371134021</c:v>
                </c:pt>
                <c:pt idx="26">
                  <c:v>12.376237624</c:v>
                </c:pt>
                <c:pt idx="27">
                  <c:v>11.904761905000001</c:v>
                </c:pt>
                <c:pt idx="28">
                  <c:v>11.520737327000001</c:v>
                </c:pt>
                <c:pt idx="29">
                  <c:v>10.762331839</c:v>
                </c:pt>
                <c:pt idx="30">
                  <c:v>11.304347826000001</c:v>
                </c:pt>
                <c:pt idx="31">
                  <c:v>11.016949153000001</c:v>
                </c:pt>
                <c:pt idx="32">
                  <c:v>11.836734694</c:v>
                </c:pt>
                <c:pt idx="33">
                  <c:v>10.588235294</c:v>
                </c:pt>
                <c:pt idx="34">
                  <c:v>9.5419847327999996</c:v>
                </c:pt>
                <c:pt idx="35">
                  <c:v>9.3632958801000008</c:v>
                </c:pt>
                <c:pt idx="36">
                  <c:v>9.1575091574999998</c:v>
                </c:pt>
                <c:pt idx="37">
                  <c:v>9.2857142856999992</c:v>
                </c:pt>
                <c:pt idx="38">
                  <c:v>9.375</c:v>
                </c:pt>
                <c:pt idx="39">
                  <c:v>9.1525423728999993</c:v>
                </c:pt>
                <c:pt idx="40">
                  <c:v>8.3333333333000006</c:v>
                </c:pt>
                <c:pt idx="41">
                  <c:v>8.1699346404999993</c:v>
                </c:pt>
                <c:pt idx="42">
                  <c:v>7.3482428114999996</c:v>
                </c:pt>
                <c:pt idx="43">
                  <c:v>7.1428571428999996</c:v>
                </c:pt>
                <c:pt idx="44">
                  <c:v>7.5757575758</c:v>
                </c:pt>
              </c:numCache>
            </c:numRef>
          </c:val>
          <c:smooth val="0"/>
          <c:extLst>
            <c:ext xmlns:c16="http://schemas.microsoft.com/office/drawing/2014/chart" uri="{C3380CC4-5D6E-409C-BE32-E72D297353CC}">
              <c16:uniqueId val="{00000000-0143-4534-A99F-DD2683A513DB}"/>
            </c:ext>
          </c:extLst>
        </c:ser>
        <c:ser>
          <c:idx val="4"/>
          <c:order val="1"/>
          <c:tx>
            <c:strRef>
              <c:f>'Chart LMF1.5.B (2)'!$L$9</c:f>
              <c:strCache>
                <c:ptCount val="1"/>
                <c:pt idx="0">
                  <c:v>United Kingdom</c:v>
                </c:pt>
              </c:strCache>
            </c:strRef>
          </c:tx>
          <c:spPr>
            <a:ln w="12700" cap="rnd" cmpd="sng" algn="ctr">
              <a:solidFill>
                <a:schemeClr val="tx1"/>
              </a:solidFill>
              <a:prstDash val="solid"/>
              <a:round/>
            </a:ln>
            <a:effectLst/>
          </c:spPr>
          <c:marker>
            <c:symbol val="diamond"/>
            <c:size val="5"/>
            <c:spPr>
              <a:solidFill>
                <a:schemeClr val="bg1"/>
              </a:solidFill>
              <a:ln>
                <a:solidFill>
                  <a:schemeClr val="tx1"/>
                </a:solidFill>
              </a:ln>
            </c:spPr>
          </c:marker>
          <c:cat>
            <c:numRef>
              <c:f>'Chart LMF1.5.B (2)'!$M$4:$BE$4</c:f>
              <c:numCache>
                <c:formatCode>General</c:formatCode>
                <c:ptCount val="45"/>
                <c:pt idx="0" formatCode="0">
                  <c:v>1975</c:v>
                </c:pt>
                <c:pt idx="1">
                  <c:v>1976</c:v>
                </c:pt>
                <c:pt idx="2">
                  <c:v>1977</c:v>
                </c:pt>
                <c:pt idx="3">
                  <c:v>1978</c:v>
                </c:pt>
                <c:pt idx="4">
                  <c:v>1979</c:v>
                </c:pt>
                <c:pt idx="5" formatCode="0">
                  <c:v>1980</c:v>
                </c:pt>
                <c:pt idx="6">
                  <c:v>1981</c:v>
                </c:pt>
                <c:pt idx="7">
                  <c:v>1982</c:v>
                </c:pt>
                <c:pt idx="8">
                  <c:v>1983</c:v>
                </c:pt>
                <c:pt idx="9">
                  <c:v>1984</c:v>
                </c:pt>
                <c:pt idx="10" formatCode="0">
                  <c:v>1985</c:v>
                </c:pt>
                <c:pt idx="11">
                  <c:v>1986</c:v>
                </c:pt>
                <c:pt idx="12">
                  <c:v>1987</c:v>
                </c:pt>
                <c:pt idx="13">
                  <c:v>1988</c:v>
                </c:pt>
                <c:pt idx="14">
                  <c:v>1989</c:v>
                </c:pt>
                <c:pt idx="15" formatCode="0">
                  <c:v>1990</c:v>
                </c:pt>
                <c:pt idx="16">
                  <c:v>1991</c:v>
                </c:pt>
                <c:pt idx="17">
                  <c:v>1992</c:v>
                </c:pt>
                <c:pt idx="18">
                  <c:v>1993</c:v>
                </c:pt>
                <c:pt idx="19">
                  <c:v>1994</c:v>
                </c:pt>
                <c:pt idx="20" formatCode="0">
                  <c:v>1995</c:v>
                </c:pt>
                <c:pt idx="21">
                  <c:v>1996</c:v>
                </c:pt>
                <c:pt idx="22">
                  <c:v>1997</c:v>
                </c:pt>
                <c:pt idx="23">
                  <c:v>1998</c:v>
                </c:pt>
                <c:pt idx="24">
                  <c:v>1999</c:v>
                </c:pt>
                <c:pt idx="25" formatCode="0">
                  <c:v>2000</c:v>
                </c:pt>
                <c:pt idx="26">
                  <c:v>2001</c:v>
                </c:pt>
                <c:pt idx="27">
                  <c:v>2002</c:v>
                </c:pt>
                <c:pt idx="28">
                  <c:v>2003</c:v>
                </c:pt>
                <c:pt idx="29">
                  <c:v>2004</c:v>
                </c:pt>
                <c:pt idx="30" formatCode="0">
                  <c:v>2005</c:v>
                </c:pt>
                <c:pt idx="31">
                  <c:v>2006</c:v>
                </c:pt>
                <c:pt idx="32">
                  <c:v>2007</c:v>
                </c:pt>
                <c:pt idx="33">
                  <c:v>2008</c:v>
                </c:pt>
                <c:pt idx="34">
                  <c:v>2009</c:v>
                </c:pt>
                <c:pt idx="35" formatCode="0">
                  <c:v>2010</c:v>
                </c:pt>
                <c:pt idx="36">
                  <c:v>2011</c:v>
                </c:pt>
                <c:pt idx="37">
                  <c:v>2012</c:v>
                </c:pt>
                <c:pt idx="38">
                  <c:v>2013</c:v>
                </c:pt>
                <c:pt idx="39">
                  <c:v>2014</c:v>
                </c:pt>
                <c:pt idx="40">
                  <c:v>2015</c:v>
                </c:pt>
                <c:pt idx="41">
                  <c:v>2016</c:v>
                </c:pt>
                <c:pt idx="42">
                  <c:v>2017</c:v>
                </c:pt>
                <c:pt idx="43">
                  <c:v>2018</c:v>
                </c:pt>
                <c:pt idx="44">
                  <c:v>2019</c:v>
                </c:pt>
              </c:numCache>
            </c:numRef>
          </c:cat>
          <c:val>
            <c:numRef>
              <c:f>'Chart LMF1.5.B (2)'!$M$9:$BE$9</c:f>
              <c:numCache>
                <c:formatCode>0.0</c:formatCode>
                <c:ptCount val="45"/>
                <c:pt idx="0">
                  <c:v>39.855414721000002</c:v>
                </c:pt>
                <c:pt idx="1">
                  <c:v>36.550301935999997</c:v>
                </c:pt>
                <c:pt idx="2">
                  <c:v>35.788367620000002</c:v>
                </c:pt>
                <c:pt idx="3">
                  <c:v>37.474868762</c:v>
                </c:pt>
                <c:pt idx="4">
                  <c:v>38.295239524000003</c:v>
                </c:pt>
                <c:pt idx="5">
                  <c:v>36.688585971000002</c:v>
                </c:pt>
                <c:pt idx="6">
                  <c:v>35.426812298999998</c:v>
                </c:pt>
                <c:pt idx="7">
                  <c:v>35.659619489000001</c:v>
                </c:pt>
                <c:pt idx="8">
                  <c:v>34.567281919000003</c:v>
                </c:pt>
                <c:pt idx="9">
                  <c:v>35.081526592000003</c:v>
                </c:pt>
                <c:pt idx="10">
                  <c:v>35.120114368000003</c:v>
                </c:pt>
                <c:pt idx="11">
                  <c:v>34.938506318999998</c:v>
                </c:pt>
                <c:pt idx="12">
                  <c:v>34.512954387999997</c:v>
                </c:pt>
                <c:pt idx="13">
                  <c:v>34.045729487999999</c:v>
                </c:pt>
                <c:pt idx="14">
                  <c:v>33.730659166000002</c:v>
                </c:pt>
                <c:pt idx="15">
                  <c:v>32.744955953999998</c:v>
                </c:pt>
                <c:pt idx="16">
                  <c:v>31.075478051000001</c:v>
                </c:pt>
                <c:pt idx="17">
                  <c:v>29.946679400000001</c:v>
                </c:pt>
                <c:pt idx="18">
                  <c:v>28.719019259</c:v>
                </c:pt>
                <c:pt idx="19">
                  <c:v>28.079718536000001</c:v>
                </c:pt>
                <c:pt idx="20">
                  <c:v>28.192834912999999</c:v>
                </c:pt>
                <c:pt idx="21">
                  <c:v>27.218410885000001</c:v>
                </c:pt>
                <c:pt idx="22">
                  <c:v>26.919070154</c:v>
                </c:pt>
                <c:pt idx="23">
                  <c:v>27.035294221000001</c:v>
                </c:pt>
                <c:pt idx="24">
                  <c:v>26.089728423</c:v>
                </c:pt>
                <c:pt idx="25">
                  <c:v>26.280313829000001</c:v>
                </c:pt>
                <c:pt idx="26">
                  <c:v>25.639645899000001</c:v>
                </c:pt>
                <c:pt idx="27">
                  <c:v>24.379099435000001</c:v>
                </c:pt>
                <c:pt idx="28">
                  <c:v>24.124467086999999</c:v>
                </c:pt>
                <c:pt idx="29">
                  <c:v>23.358740968999999</c:v>
                </c:pt>
                <c:pt idx="30">
                  <c:v>22.063958199999998</c:v>
                </c:pt>
                <c:pt idx="31">
                  <c:v>21.718084023999999</c:v>
                </c:pt>
                <c:pt idx="32">
                  <c:v>21.634780707000001</c:v>
                </c:pt>
                <c:pt idx="33">
                  <c:v>21.857869107999999</c:v>
                </c:pt>
                <c:pt idx="34">
                  <c:v>20.686295953999998</c:v>
                </c:pt>
                <c:pt idx="35">
                  <c:v>19.231436918</c:v>
                </c:pt>
                <c:pt idx="36">
                  <c:v>18.246005202999999</c:v>
                </c:pt>
                <c:pt idx="37">
                  <c:v>17.783882783999999</c:v>
                </c:pt>
                <c:pt idx="38">
                  <c:v>17.482014388</c:v>
                </c:pt>
                <c:pt idx="39">
                  <c:v>17.382742571000001</c:v>
                </c:pt>
                <c:pt idx="40">
                  <c:v>17.101551481000001</c:v>
                </c:pt>
                <c:pt idx="41">
                  <c:v>16.796536797000002</c:v>
                </c:pt>
                <c:pt idx="42">
                  <c:v>16.534100524999999</c:v>
                </c:pt>
                <c:pt idx="43">
                  <c:v>16.310424203</c:v>
                </c:pt>
                <c:pt idx="44">
                  <c:v>16.008911521000002</c:v>
                </c:pt>
              </c:numCache>
            </c:numRef>
          </c:val>
          <c:smooth val="0"/>
          <c:extLst>
            <c:ext xmlns:c16="http://schemas.microsoft.com/office/drawing/2014/chart" uri="{C3380CC4-5D6E-409C-BE32-E72D297353CC}">
              <c16:uniqueId val="{00000001-0143-4534-A99F-DD2683A513DB}"/>
            </c:ext>
          </c:extLst>
        </c:ser>
        <c:ser>
          <c:idx val="5"/>
          <c:order val="2"/>
          <c:tx>
            <c:strRef>
              <c:f>'Chart LMF1.5.B (2)'!$L$10</c:f>
              <c:strCache>
                <c:ptCount val="1"/>
                <c:pt idx="0">
                  <c:v>United States</c:v>
                </c:pt>
              </c:strCache>
            </c:strRef>
          </c:tx>
          <c:spPr>
            <a:ln w="12700" cap="rnd" cmpd="sng" algn="ctr">
              <a:solidFill>
                <a:schemeClr val="tx1"/>
              </a:solidFill>
              <a:prstDash val="solid"/>
              <a:round/>
            </a:ln>
            <a:effectLst/>
          </c:spPr>
          <c:marker>
            <c:symbol val="square"/>
            <c:size val="4"/>
            <c:spPr>
              <a:solidFill>
                <a:schemeClr val="bg1"/>
              </a:solidFill>
              <a:ln>
                <a:solidFill>
                  <a:schemeClr val="tx1"/>
                </a:solidFill>
              </a:ln>
            </c:spPr>
          </c:marker>
          <c:cat>
            <c:numRef>
              <c:f>'Chart LMF1.5.B (2)'!$M$4:$BE$4</c:f>
              <c:numCache>
                <c:formatCode>General</c:formatCode>
                <c:ptCount val="45"/>
                <c:pt idx="0" formatCode="0">
                  <c:v>1975</c:v>
                </c:pt>
                <c:pt idx="1">
                  <c:v>1976</c:v>
                </c:pt>
                <c:pt idx="2">
                  <c:v>1977</c:v>
                </c:pt>
                <c:pt idx="3">
                  <c:v>1978</c:v>
                </c:pt>
                <c:pt idx="4">
                  <c:v>1979</c:v>
                </c:pt>
                <c:pt idx="5" formatCode="0">
                  <c:v>1980</c:v>
                </c:pt>
                <c:pt idx="6">
                  <c:v>1981</c:v>
                </c:pt>
                <c:pt idx="7">
                  <c:v>1982</c:v>
                </c:pt>
                <c:pt idx="8">
                  <c:v>1983</c:v>
                </c:pt>
                <c:pt idx="9">
                  <c:v>1984</c:v>
                </c:pt>
                <c:pt idx="10" formatCode="0">
                  <c:v>1985</c:v>
                </c:pt>
                <c:pt idx="11">
                  <c:v>1986</c:v>
                </c:pt>
                <c:pt idx="12">
                  <c:v>1987</c:v>
                </c:pt>
                <c:pt idx="13">
                  <c:v>1988</c:v>
                </c:pt>
                <c:pt idx="14">
                  <c:v>1989</c:v>
                </c:pt>
                <c:pt idx="15" formatCode="0">
                  <c:v>1990</c:v>
                </c:pt>
                <c:pt idx="16">
                  <c:v>1991</c:v>
                </c:pt>
                <c:pt idx="17">
                  <c:v>1992</c:v>
                </c:pt>
                <c:pt idx="18">
                  <c:v>1993</c:v>
                </c:pt>
                <c:pt idx="19">
                  <c:v>1994</c:v>
                </c:pt>
                <c:pt idx="20" formatCode="0">
                  <c:v>1995</c:v>
                </c:pt>
                <c:pt idx="21">
                  <c:v>1996</c:v>
                </c:pt>
                <c:pt idx="22">
                  <c:v>1997</c:v>
                </c:pt>
                <c:pt idx="23">
                  <c:v>1998</c:v>
                </c:pt>
                <c:pt idx="24">
                  <c:v>1999</c:v>
                </c:pt>
                <c:pt idx="25" formatCode="0">
                  <c:v>2000</c:v>
                </c:pt>
                <c:pt idx="26">
                  <c:v>2001</c:v>
                </c:pt>
                <c:pt idx="27">
                  <c:v>2002</c:v>
                </c:pt>
                <c:pt idx="28">
                  <c:v>2003</c:v>
                </c:pt>
                <c:pt idx="29">
                  <c:v>2004</c:v>
                </c:pt>
                <c:pt idx="30" formatCode="0">
                  <c:v>2005</c:v>
                </c:pt>
                <c:pt idx="31">
                  <c:v>2006</c:v>
                </c:pt>
                <c:pt idx="32">
                  <c:v>2007</c:v>
                </c:pt>
                <c:pt idx="33">
                  <c:v>2008</c:v>
                </c:pt>
                <c:pt idx="34">
                  <c:v>2009</c:v>
                </c:pt>
                <c:pt idx="35" formatCode="0">
                  <c:v>2010</c:v>
                </c:pt>
                <c:pt idx="36">
                  <c:v>2011</c:v>
                </c:pt>
                <c:pt idx="37">
                  <c:v>2012</c:v>
                </c:pt>
                <c:pt idx="38">
                  <c:v>2013</c:v>
                </c:pt>
                <c:pt idx="39">
                  <c:v>2014</c:v>
                </c:pt>
                <c:pt idx="40">
                  <c:v>2015</c:v>
                </c:pt>
                <c:pt idx="41">
                  <c:v>2016</c:v>
                </c:pt>
                <c:pt idx="42">
                  <c:v>2017</c:v>
                </c:pt>
                <c:pt idx="43">
                  <c:v>2018</c:v>
                </c:pt>
                <c:pt idx="44">
                  <c:v>2019</c:v>
                </c:pt>
              </c:numCache>
            </c:numRef>
          </c:cat>
          <c:val>
            <c:numRef>
              <c:f>'Chart LMF1.5.B (2)'!$M$10:$BE$10</c:f>
              <c:numCache>
                <c:formatCode>0.0</c:formatCode>
                <c:ptCount val="45"/>
                <c:pt idx="0">
                  <c:v>37.63003166</c:v>
                </c:pt>
                <c:pt idx="1">
                  <c:v>37.755972696000001</c:v>
                </c:pt>
                <c:pt idx="2">
                  <c:v>38.224852071000001</c:v>
                </c:pt>
                <c:pt idx="3">
                  <c:v>38.972477064000003</c:v>
                </c:pt>
                <c:pt idx="4">
                  <c:v>37.641950567999999</c:v>
                </c:pt>
                <c:pt idx="5">
                  <c:v>36.552151037000002</c:v>
                </c:pt>
                <c:pt idx="6">
                  <c:v>35.174000575000001</c:v>
                </c:pt>
                <c:pt idx="7">
                  <c:v>34.724091520999998</c:v>
                </c:pt>
                <c:pt idx="8">
                  <c:v>34.286450283000001</c:v>
                </c:pt>
                <c:pt idx="9">
                  <c:v>33.432171979000003</c:v>
                </c:pt>
                <c:pt idx="10">
                  <c:v>32.978219697</c:v>
                </c:pt>
                <c:pt idx="11">
                  <c:v>32.190214906000001</c:v>
                </c:pt>
                <c:pt idx="12">
                  <c:v>31.022222222</c:v>
                </c:pt>
                <c:pt idx="13">
                  <c:v>30.069174232999998</c:v>
                </c:pt>
                <c:pt idx="14">
                  <c:v>29.363579080000001</c:v>
                </c:pt>
                <c:pt idx="15">
                  <c:v>28.455449563999998</c:v>
                </c:pt>
                <c:pt idx="16">
                  <c:v>26.571091909</c:v>
                </c:pt>
                <c:pt idx="17">
                  <c:v>25.057736721000001</c:v>
                </c:pt>
                <c:pt idx="18">
                  <c:v>23.876404493999999</c:v>
                </c:pt>
                <c:pt idx="19">
                  <c:v>23.884514436</c:v>
                </c:pt>
                <c:pt idx="20">
                  <c:v>24.579985391000001</c:v>
                </c:pt>
                <c:pt idx="21">
                  <c:v>23.823948681000001</c:v>
                </c:pt>
                <c:pt idx="22">
                  <c:v>23.786491622</c:v>
                </c:pt>
                <c:pt idx="23">
                  <c:v>23.745819397999998</c:v>
                </c:pt>
                <c:pt idx="24">
                  <c:v>23.462783172000002</c:v>
                </c:pt>
                <c:pt idx="25">
                  <c:v>23.088923557000001</c:v>
                </c:pt>
                <c:pt idx="26">
                  <c:v>23.582089551999999</c:v>
                </c:pt>
                <c:pt idx="27">
                  <c:v>22.091310751000002</c:v>
                </c:pt>
                <c:pt idx="28">
                  <c:v>20.575539568</c:v>
                </c:pt>
                <c:pt idx="29">
                  <c:v>19.635343619</c:v>
                </c:pt>
                <c:pt idx="30">
                  <c:v>18.975069252000001</c:v>
                </c:pt>
                <c:pt idx="31">
                  <c:v>19.246298789000001</c:v>
                </c:pt>
                <c:pt idx="32">
                  <c:v>19.843342036999999</c:v>
                </c:pt>
                <c:pt idx="33">
                  <c:v>20.050125312999999</c:v>
                </c:pt>
                <c:pt idx="34">
                  <c:v>19.780219779999999</c:v>
                </c:pt>
                <c:pt idx="35">
                  <c:v>18.810679612000001</c:v>
                </c:pt>
                <c:pt idx="36">
                  <c:v>17.788461538</c:v>
                </c:pt>
                <c:pt idx="37">
                  <c:v>19.086651054000001</c:v>
                </c:pt>
                <c:pt idx="38">
                  <c:v>17.906976744000001</c:v>
                </c:pt>
                <c:pt idx="39">
                  <c:v>17.451205511000001</c:v>
                </c:pt>
                <c:pt idx="40">
                  <c:v>18.882681563999999</c:v>
                </c:pt>
                <c:pt idx="41">
                  <c:v>18.142076502999998</c:v>
                </c:pt>
                <c:pt idx="42">
                  <c:v>18.172157279</c:v>
                </c:pt>
                <c:pt idx="43">
                  <c:v>18.910585817000001</c:v>
                </c:pt>
                <c:pt idx="44">
                  <c:v>18.470705065000001</c:v>
                </c:pt>
              </c:numCache>
            </c:numRef>
          </c:val>
          <c:smooth val="0"/>
          <c:extLst>
            <c:ext xmlns:c16="http://schemas.microsoft.com/office/drawing/2014/chart" uri="{C3380CC4-5D6E-409C-BE32-E72D297353CC}">
              <c16:uniqueId val="{00000002-0143-4534-A99F-DD2683A513DB}"/>
            </c:ext>
          </c:extLst>
        </c:ser>
        <c:dLbls>
          <c:showLegendKey val="0"/>
          <c:showVal val="0"/>
          <c:showCatName val="0"/>
          <c:showSerName val="0"/>
          <c:showPercent val="0"/>
          <c:showBubbleSize val="0"/>
        </c:dLbls>
        <c:marker val="1"/>
        <c:smooth val="0"/>
        <c:axId val="99095296"/>
        <c:axId val="99680256"/>
      </c:lineChart>
      <c:catAx>
        <c:axId val="99095296"/>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99680256"/>
        <c:crosses val="autoZero"/>
        <c:auto val="1"/>
        <c:lblAlgn val="ctr"/>
        <c:lblOffset val="0"/>
        <c:tickLblSkip val="2"/>
        <c:noMultiLvlLbl val="0"/>
      </c:catAx>
      <c:valAx>
        <c:axId val="99680256"/>
        <c:scaling>
          <c:orientation val="minMax"/>
        </c:scaling>
        <c:delete val="0"/>
        <c:axPos val="l"/>
        <c:majorGridlines>
          <c:spPr>
            <a:ln w="9525" cmpd="sng">
              <a:solidFill>
                <a:srgbClr val="FFFFFF"/>
              </a:solidFill>
              <a:prstDash val="solid"/>
            </a:ln>
          </c:spPr>
        </c:majorGridlines>
        <c:title>
          <c:tx>
            <c:rich>
              <a:bodyPr rot="0" vert="horz"/>
              <a:lstStyle/>
              <a:p>
                <a:pPr>
                  <a:defRPr sz="750" b="0" i="0">
                    <a:solidFill>
                      <a:srgbClr val="000000"/>
                    </a:solidFill>
                    <a:latin typeface="Arial Narrow"/>
                  </a:defRPr>
                </a:pPr>
                <a:r>
                  <a:rPr lang="en-GB" sz="750" b="0" i="0">
                    <a:solidFill>
                      <a:srgbClr val="000000"/>
                    </a:solidFill>
                    <a:latin typeface="Arial Narrow"/>
                  </a:rPr>
                  <a:t>Gender</a:t>
                </a:r>
                <a:r>
                  <a:rPr lang="en-GB" sz="750" b="0" i="0" baseline="0">
                    <a:solidFill>
                      <a:srgbClr val="000000"/>
                    </a:solidFill>
                    <a:latin typeface="Arial Narrow"/>
                  </a:rPr>
                  <a:t> wage gap (%)</a:t>
                </a:r>
                <a:endParaRPr lang="en-GB" sz="750" b="0" i="0">
                  <a:solidFill>
                    <a:srgbClr val="000000"/>
                  </a:solidFill>
                  <a:latin typeface="Arial Narrow"/>
                </a:endParaRPr>
              </a:p>
            </c:rich>
          </c:tx>
          <c:layout>
            <c:manualLayout>
              <c:xMode val="edge"/>
              <c:yMode val="edge"/>
              <c:x val="8.7105624142661178E-3"/>
              <c:y val="0.19410008169934639"/>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99095296"/>
        <c:crosses val="autoZero"/>
        <c:crossBetween val="between"/>
      </c:valAx>
      <c:spPr>
        <a:solidFill>
          <a:srgbClr val="F4FFFF"/>
        </a:solidFill>
        <a:ln w="9525">
          <a:solidFill>
            <a:srgbClr val="000000"/>
          </a:solidFill>
        </a:ln>
      </c:spPr>
    </c:plotArea>
    <c:legend>
      <c:legendPos val="t"/>
      <c:layout>
        <c:manualLayout>
          <c:xMode val="edge"/>
          <c:yMode val="edge"/>
          <c:x val="4.1140946502057615E-2"/>
          <c:y val="0.11335212462127599"/>
          <c:w val="0.94291838134430728"/>
          <c:h val="7.7818627450980393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a:solidFill>
                  <a:srgbClr val="000000"/>
                </a:solidFill>
                <a:latin typeface="Arial Narrow"/>
              </a:defRPr>
            </a:pPr>
            <a:r>
              <a:rPr lang="en-GB" sz="800" b="0" i="0">
                <a:solidFill>
                  <a:srgbClr val="000000"/>
                </a:solidFill>
                <a:latin typeface="Arial Narrow"/>
              </a:rPr>
              <a:t>Panel A. Australia,</a:t>
            </a:r>
            <a:r>
              <a:rPr lang="en-GB" sz="800" b="0" i="0" baseline="0">
                <a:solidFill>
                  <a:srgbClr val="000000"/>
                </a:solidFill>
                <a:latin typeface="Arial Narrow"/>
              </a:rPr>
              <a:t> Finland and Japan</a:t>
            </a:r>
            <a:endParaRPr lang="en-GB" sz="800" b="0" i="0">
              <a:solidFill>
                <a:srgbClr val="000000"/>
              </a:solidFill>
              <a:latin typeface="Arial Narrow"/>
            </a:endParaRPr>
          </a:p>
        </c:rich>
      </c:tx>
      <c:layout>
        <c:manualLayout>
          <c:xMode val="edge"/>
          <c:yMode val="edge"/>
          <c:x val="0.3797047191550354"/>
          <c:y val="1.9920803043647736E-2"/>
        </c:manualLayout>
      </c:layout>
      <c:overlay val="0"/>
    </c:title>
    <c:autoTitleDeleted val="0"/>
    <c:plotArea>
      <c:layout>
        <c:manualLayout>
          <c:xMode val="edge"/>
          <c:yMode val="edge"/>
          <c:x val="8.7445796086387494E-3"/>
          <c:y val="0.24292635209522162"/>
          <c:w val="0.98906927548920154"/>
          <c:h val="0.75209344714386639"/>
        </c:manualLayout>
      </c:layout>
      <c:lineChart>
        <c:grouping val="standard"/>
        <c:varyColors val="0"/>
        <c:ser>
          <c:idx val="0"/>
          <c:order val="0"/>
          <c:tx>
            <c:strRef>
              <c:f>'Chart LMF1.5.B'!$L$5</c:f>
              <c:strCache>
                <c:ptCount val="1"/>
                <c:pt idx="0">
                  <c:v>Australia</c:v>
                </c:pt>
              </c:strCache>
            </c:strRef>
          </c:tx>
          <c:spPr>
            <a:ln w="12700">
              <a:solidFill>
                <a:schemeClr val="tx1"/>
              </a:solidFill>
            </a:ln>
            <a:effectLst/>
          </c:spPr>
          <c:marker>
            <c:symbol val="triangle"/>
            <c:size val="5"/>
            <c:spPr>
              <a:solidFill>
                <a:schemeClr val="bg1"/>
              </a:solidFill>
              <a:ln w="6350">
                <a:solidFill>
                  <a:schemeClr val="tx1"/>
                </a:solidFill>
                <a:prstDash val="solid"/>
              </a:ln>
              <a:effectLst/>
            </c:spPr>
          </c:marker>
          <c:cat>
            <c:numRef>
              <c:f>'Chart LMF1.5.B'!$M$4:$BI$4</c:f>
              <c:numCache>
                <c:formatCode>General</c:formatCode>
                <c:ptCount val="49"/>
                <c:pt idx="0" formatCode="0">
                  <c:v>1975</c:v>
                </c:pt>
                <c:pt idx="1">
                  <c:v>1976</c:v>
                </c:pt>
                <c:pt idx="2">
                  <c:v>1977</c:v>
                </c:pt>
                <c:pt idx="3">
                  <c:v>1978</c:v>
                </c:pt>
                <c:pt idx="4">
                  <c:v>1979</c:v>
                </c:pt>
                <c:pt idx="5" formatCode="0">
                  <c:v>1980</c:v>
                </c:pt>
                <c:pt idx="6">
                  <c:v>1981</c:v>
                </c:pt>
                <c:pt idx="7">
                  <c:v>1982</c:v>
                </c:pt>
                <c:pt idx="8">
                  <c:v>1983</c:v>
                </c:pt>
                <c:pt idx="9">
                  <c:v>1984</c:v>
                </c:pt>
                <c:pt idx="10" formatCode="0">
                  <c:v>1985</c:v>
                </c:pt>
                <c:pt idx="11">
                  <c:v>1986</c:v>
                </c:pt>
                <c:pt idx="12">
                  <c:v>1987</c:v>
                </c:pt>
                <c:pt idx="13">
                  <c:v>1988</c:v>
                </c:pt>
                <c:pt idx="14">
                  <c:v>1989</c:v>
                </c:pt>
                <c:pt idx="15" formatCode="0">
                  <c:v>1990</c:v>
                </c:pt>
                <c:pt idx="16">
                  <c:v>1991</c:v>
                </c:pt>
                <c:pt idx="17">
                  <c:v>1992</c:v>
                </c:pt>
                <c:pt idx="18">
                  <c:v>1993</c:v>
                </c:pt>
                <c:pt idx="19">
                  <c:v>1994</c:v>
                </c:pt>
                <c:pt idx="20" formatCode="0">
                  <c:v>1995</c:v>
                </c:pt>
                <c:pt idx="21">
                  <c:v>1996</c:v>
                </c:pt>
                <c:pt idx="22">
                  <c:v>1997</c:v>
                </c:pt>
                <c:pt idx="23">
                  <c:v>1998</c:v>
                </c:pt>
                <c:pt idx="24">
                  <c:v>1999</c:v>
                </c:pt>
                <c:pt idx="25" formatCode="0">
                  <c:v>2000</c:v>
                </c:pt>
                <c:pt idx="26">
                  <c:v>2001</c:v>
                </c:pt>
                <c:pt idx="27">
                  <c:v>2002</c:v>
                </c:pt>
                <c:pt idx="28">
                  <c:v>2003</c:v>
                </c:pt>
                <c:pt idx="29">
                  <c:v>2004</c:v>
                </c:pt>
                <c:pt idx="30" formatCode="0">
                  <c:v>2005</c:v>
                </c:pt>
                <c:pt idx="31">
                  <c:v>2006</c:v>
                </c:pt>
                <c:pt idx="32">
                  <c:v>2007</c:v>
                </c:pt>
                <c:pt idx="33">
                  <c:v>2008</c:v>
                </c:pt>
                <c:pt idx="34">
                  <c:v>2009</c:v>
                </c:pt>
                <c:pt idx="35" formatCode="0">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numCache>
            </c:numRef>
          </c:cat>
          <c:val>
            <c:numRef>
              <c:f>'Chart LMF1.5.B'!$M$5:$BI$5</c:f>
              <c:numCache>
                <c:formatCode>0.0</c:formatCode>
                <c:ptCount val="49"/>
                <c:pt idx="0">
                  <c:v>21.582733813000001</c:v>
                </c:pt>
                <c:pt idx="1">
                  <c:v>20.754716981000001</c:v>
                </c:pt>
                <c:pt idx="2">
                  <c:v>18.390804597999999</c:v>
                </c:pt>
                <c:pt idx="3">
                  <c:v>19.791666667000001</c:v>
                </c:pt>
                <c:pt idx="4">
                  <c:v>20</c:v>
                </c:pt>
                <c:pt idx="5">
                  <c:v>18.75</c:v>
                </c:pt>
                <c:pt idx="6">
                  <c:v>18.253968254</c:v>
                </c:pt>
                <c:pt idx="7">
                  <c:v>20.819112627999999</c:v>
                </c:pt>
                <c:pt idx="8">
                  <c:v>19.155844156000001</c:v>
                </c:pt>
                <c:pt idx="9">
                  <c:v>18.674698795000001</c:v>
                </c:pt>
                <c:pt idx="10">
                  <c:v>19.607843137</c:v>
                </c:pt>
                <c:pt idx="11">
                  <c:v>18.848167538999999</c:v>
                </c:pt>
                <c:pt idx="12">
                  <c:v>18.518518519000001</c:v>
                </c:pt>
                <c:pt idx="13">
                  <c:v>18.793503479999998</c:v>
                </c:pt>
                <c:pt idx="14">
                  <c:v>18.589743590000001</c:v>
                </c:pt>
                <c:pt idx="15">
                  <c:v>18.181818182000001</c:v>
                </c:pt>
                <c:pt idx="16">
                  <c:v>16.015625</c:v>
                </c:pt>
                <c:pt idx="17">
                  <c:v>14.258555133</c:v>
                </c:pt>
                <c:pt idx="18">
                  <c:v>13.224637681000001</c:v>
                </c:pt>
                <c:pt idx="19">
                  <c:v>14.409722221999999</c:v>
                </c:pt>
                <c:pt idx="20">
                  <c:v>14.478114478</c:v>
                </c:pt>
                <c:pt idx="22">
                  <c:v>15.254237288000001</c:v>
                </c:pt>
                <c:pt idx="23">
                  <c:v>13.242009132</c:v>
                </c:pt>
                <c:pt idx="24">
                  <c:v>14.285714285999999</c:v>
                </c:pt>
                <c:pt idx="25">
                  <c:v>17.2</c:v>
                </c:pt>
                <c:pt idx="26">
                  <c:v>14.342105263000001</c:v>
                </c:pt>
                <c:pt idx="27">
                  <c:v>15</c:v>
                </c:pt>
                <c:pt idx="28">
                  <c:v>13.043478261000001</c:v>
                </c:pt>
                <c:pt idx="29">
                  <c:v>14.352941176</c:v>
                </c:pt>
                <c:pt idx="30">
                  <c:v>15.777777778000001</c:v>
                </c:pt>
                <c:pt idx="31">
                  <c:v>16.666666667000001</c:v>
                </c:pt>
                <c:pt idx="32">
                  <c:v>15.4</c:v>
                </c:pt>
                <c:pt idx="33">
                  <c:v>11.937377691</c:v>
                </c:pt>
                <c:pt idx="34">
                  <c:v>16.363636364000001</c:v>
                </c:pt>
                <c:pt idx="35">
                  <c:v>14.042933809999999</c:v>
                </c:pt>
                <c:pt idx="36">
                  <c:v>15.966386555</c:v>
                </c:pt>
                <c:pt idx="37">
                  <c:v>13.75</c:v>
                </c:pt>
                <c:pt idx="38">
                  <c:v>18</c:v>
                </c:pt>
                <c:pt idx="39">
                  <c:v>15.773353752</c:v>
                </c:pt>
                <c:pt idx="40">
                  <c:v>13.307692308</c:v>
                </c:pt>
                <c:pt idx="41">
                  <c:v>13.728432108</c:v>
                </c:pt>
                <c:pt idx="42">
                  <c:v>13.000948216999999</c:v>
                </c:pt>
                <c:pt idx="43">
                  <c:v>13.448567434999999</c:v>
                </c:pt>
                <c:pt idx="44">
                  <c:v>15.311653117000001</c:v>
                </c:pt>
                <c:pt idx="45">
                  <c:v>10.533333333</c:v>
                </c:pt>
                <c:pt idx="46">
                  <c:v>10.470245305000001</c:v>
                </c:pt>
                <c:pt idx="47">
                  <c:v>9.875</c:v>
                </c:pt>
                <c:pt idx="48">
                  <c:v>11.34751773</c:v>
                </c:pt>
              </c:numCache>
            </c:numRef>
          </c:val>
          <c:smooth val="0"/>
          <c:extLst>
            <c:ext xmlns:c16="http://schemas.microsoft.com/office/drawing/2014/chart" uri="{C3380CC4-5D6E-409C-BE32-E72D297353CC}">
              <c16:uniqueId val="{00000000-520A-4357-A919-F6604DC941A0}"/>
            </c:ext>
          </c:extLst>
        </c:ser>
        <c:ser>
          <c:idx val="1"/>
          <c:order val="1"/>
          <c:tx>
            <c:strRef>
              <c:f>'Chart LMF1.5.B'!$L$6</c:f>
              <c:strCache>
                <c:ptCount val="1"/>
                <c:pt idx="0">
                  <c:v>Finland</c:v>
                </c:pt>
              </c:strCache>
            </c:strRef>
          </c:tx>
          <c:spPr>
            <a:ln w="12700">
              <a:solidFill>
                <a:schemeClr val="tx1"/>
              </a:solidFill>
            </a:ln>
            <a:effectLst/>
          </c:spPr>
          <c:marker>
            <c:symbol val="diamond"/>
            <c:size val="5"/>
            <c:spPr>
              <a:solidFill>
                <a:schemeClr val="bg1"/>
              </a:solidFill>
              <a:ln w="6350">
                <a:solidFill>
                  <a:schemeClr val="tx1"/>
                </a:solidFill>
                <a:prstDash val="solid"/>
              </a:ln>
              <a:effectLst/>
            </c:spPr>
          </c:marker>
          <c:cat>
            <c:numRef>
              <c:f>'Chart LMF1.5.B'!$M$4:$BI$4</c:f>
              <c:numCache>
                <c:formatCode>General</c:formatCode>
                <c:ptCount val="49"/>
                <c:pt idx="0" formatCode="0">
                  <c:v>1975</c:v>
                </c:pt>
                <c:pt idx="1">
                  <c:v>1976</c:v>
                </c:pt>
                <c:pt idx="2">
                  <c:v>1977</c:v>
                </c:pt>
                <c:pt idx="3">
                  <c:v>1978</c:v>
                </c:pt>
                <c:pt idx="4">
                  <c:v>1979</c:v>
                </c:pt>
                <c:pt idx="5" formatCode="0">
                  <c:v>1980</c:v>
                </c:pt>
                <c:pt idx="6">
                  <c:v>1981</c:v>
                </c:pt>
                <c:pt idx="7">
                  <c:v>1982</c:v>
                </c:pt>
                <c:pt idx="8">
                  <c:v>1983</c:v>
                </c:pt>
                <c:pt idx="9">
                  <c:v>1984</c:v>
                </c:pt>
                <c:pt idx="10" formatCode="0">
                  <c:v>1985</c:v>
                </c:pt>
                <c:pt idx="11">
                  <c:v>1986</c:v>
                </c:pt>
                <c:pt idx="12">
                  <c:v>1987</c:v>
                </c:pt>
                <c:pt idx="13">
                  <c:v>1988</c:v>
                </c:pt>
                <c:pt idx="14">
                  <c:v>1989</c:v>
                </c:pt>
                <c:pt idx="15" formatCode="0">
                  <c:v>1990</c:v>
                </c:pt>
                <c:pt idx="16">
                  <c:v>1991</c:v>
                </c:pt>
                <c:pt idx="17">
                  <c:v>1992</c:v>
                </c:pt>
                <c:pt idx="18">
                  <c:v>1993</c:v>
                </c:pt>
                <c:pt idx="19">
                  <c:v>1994</c:v>
                </c:pt>
                <c:pt idx="20" formatCode="0">
                  <c:v>1995</c:v>
                </c:pt>
                <c:pt idx="21">
                  <c:v>1996</c:v>
                </c:pt>
                <c:pt idx="22">
                  <c:v>1997</c:v>
                </c:pt>
                <c:pt idx="23">
                  <c:v>1998</c:v>
                </c:pt>
                <c:pt idx="24">
                  <c:v>1999</c:v>
                </c:pt>
                <c:pt idx="25" formatCode="0">
                  <c:v>2000</c:v>
                </c:pt>
                <c:pt idx="26">
                  <c:v>2001</c:v>
                </c:pt>
                <c:pt idx="27">
                  <c:v>2002</c:v>
                </c:pt>
                <c:pt idx="28">
                  <c:v>2003</c:v>
                </c:pt>
                <c:pt idx="29">
                  <c:v>2004</c:v>
                </c:pt>
                <c:pt idx="30" formatCode="0">
                  <c:v>2005</c:v>
                </c:pt>
                <c:pt idx="31">
                  <c:v>2006</c:v>
                </c:pt>
                <c:pt idx="32">
                  <c:v>2007</c:v>
                </c:pt>
                <c:pt idx="33">
                  <c:v>2008</c:v>
                </c:pt>
                <c:pt idx="34">
                  <c:v>2009</c:v>
                </c:pt>
                <c:pt idx="35" formatCode="0">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numCache>
            </c:numRef>
          </c:cat>
          <c:val>
            <c:numRef>
              <c:f>'Chart LMF1.5.B'!$M$6:$BI$6</c:f>
              <c:numCache>
                <c:formatCode>0.0</c:formatCode>
                <c:ptCount val="49"/>
                <c:pt idx="2">
                  <c:v>27.690401810000001</c:v>
                </c:pt>
                <c:pt idx="3">
                  <c:v>27.088607593999999</c:v>
                </c:pt>
                <c:pt idx="4">
                  <c:v>27.168949772000001</c:v>
                </c:pt>
                <c:pt idx="5">
                  <c:v>26.623818676999999</c:v>
                </c:pt>
                <c:pt idx="7">
                  <c:v>25.96153846</c:v>
                </c:pt>
                <c:pt idx="8">
                  <c:v>25.631742915</c:v>
                </c:pt>
                <c:pt idx="9">
                  <c:v>23.427041501000001</c:v>
                </c:pt>
                <c:pt idx="11">
                  <c:v>22.531420389000001</c:v>
                </c:pt>
                <c:pt idx="12">
                  <c:v>23.612840074000001</c:v>
                </c:pt>
                <c:pt idx="13">
                  <c:v>23.045794441999998</c:v>
                </c:pt>
                <c:pt idx="14">
                  <c:v>23.559035502</c:v>
                </c:pt>
                <c:pt idx="15">
                  <c:v>22.862101999</c:v>
                </c:pt>
                <c:pt idx="16">
                  <c:v>21.467746963</c:v>
                </c:pt>
                <c:pt idx="17">
                  <c:v>20.284986188000001</c:v>
                </c:pt>
                <c:pt idx="18">
                  <c:v>21.984812499</c:v>
                </c:pt>
                <c:pt idx="19">
                  <c:v>23.149578753</c:v>
                </c:pt>
                <c:pt idx="20">
                  <c:v>22.402194089000002</c:v>
                </c:pt>
                <c:pt idx="21">
                  <c:v>20.582669661000001</c:v>
                </c:pt>
                <c:pt idx="22">
                  <c:v>21.332011655999999</c:v>
                </c:pt>
                <c:pt idx="23">
                  <c:v>20.800426409</c:v>
                </c:pt>
                <c:pt idx="24">
                  <c:v>21.716236107</c:v>
                </c:pt>
                <c:pt idx="25">
                  <c:v>20.427489177000002</c:v>
                </c:pt>
                <c:pt idx="26">
                  <c:v>21.239091287000001</c:v>
                </c:pt>
                <c:pt idx="27">
                  <c:v>20.373202813999999</c:v>
                </c:pt>
                <c:pt idx="28">
                  <c:v>20.099255583000001</c:v>
                </c:pt>
                <c:pt idx="29">
                  <c:v>20.015151036999999</c:v>
                </c:pt>
                <c:pt idx="30">
                  <c:v>18.941694033000001</c:v>
                </c:pt>
                <c:pt idx="31">
                  <c:v>19.374794537</c:v>
                </c:pt>
                <c:pt idx="32">
                  <c:v>21.376904093</c:v>
                </c:pt>
                <c:pt idx="33">
                  <c:v>21.233952657</c:v>
                </c:pt>
                <c:pt idx="34">
                  <c:v>19.675672792</c:v>
                </c:pt>
                <c:pt idx="35">
                  <c:v>18.876999846</c:v>
                </c:pt>
                <c:pt idx="36">
                  <c:v>18.607617094999998</c:v>
                </c:pt>
                <c:pt idx="37">
                  <c:v>18.726074526000001</c:v>
                </c:pt>
                <c:pt idx="38">
                  <c:v>20.178432710999999</c:v>
                </c:pt>
                <c:pt idx="39">
                  <c:v>19.609079444999999</c:v>
                </c:pt>
                <c:pt idx="40">
                  <c:v>18.055981324000001</c:v>
                </c:pt>
                <c:pt idx="41">
                  <c:v>16.472258369999999</c:v>
                </c:pt>
                <c:pt idx="42">
                  <c:v>17.717920637999999</c:v>
                </c:pt>
                <c:pt idx="43">
                  <c:v>18.855203721999999</c:v>
                </c:pt>
                <c:pt idx="44">
                  <c:v>17.159829635000001</c:v>
                </c:pt>
                <c:pt idx="45">
                  <c:v>15.978604956</c:v>
                </c:pt>
                <c:pt idx="46">
                  <c:v>15.340786928</c:v>
                </c:pt>
                <c:pt idx="47">
                  <c:v>17.516859387</c:v>
                </c:pt>
              </c:numCache>
            </c:numRef>
          </c:val>
          <c:smooth val="0"/>
          <c:extLst>
            <c:ext xmlns:c16="http://schemas.microsoft.com/office/drawing/2014/chart" uri="{C3380CC4-5D6E-409C-BE32-E72D297353CC}">
              <c16:uniqueId val="{00000001-520A-4357-A919-F6604DC941A0}"/>
            </c:ext>
          </c:extLst>
        </c:ser>
        <c:ser>
          <c:idx val="2"/>
          <c:order val="2"/>
          <c:tx>
            <c:strRef>
              <c:f>'Chart LMF1.5.B'!$L$7</c:f>
              <c:strCache>
                <c:ptCount val="1"/>
                <c:pt idx="0">
                  <c:v>Japan</c:v>
                </c:pt>
              </c:strCache>
            </c:strRef>
          </c:tx>
          <c:spPr>
            <a:ln w="12700">
              <a:solidFill>
                <a:schemeClr val="tx1"/>
              </a:solidFill>
            </a:ln>
            <a:effectLst/>
          </c:spPr>
          <c:marker>
            <c:symbol val="square"/>
            <c:size val="4"/>
            <c:spPr>
              <a:solidFill>
                <a:schemeClr val="bg1"/>
              </a:solidFill>
              <a:ln w="6350">
                <a:solidFill>
                  <a:schemeClr val="tx1"/>
                </a:solidFill>
                <a:prstDash val="solid"/>
              </a:ln>
              <a:effectLst/>
            </c:spPr>
          </c:marker>
          <c:cat>
            <c:numRef>
              <c:f>'Chart LMF1.5.B'!$M$4:$BI$4</c:f>
              <c:numCache>
                <c:formatCode>General</c:formatCode>
                <c:ptCount val="49"/>
                <c:pt idx="0" formatCode="0">
                  <c:v>1975</c:v>
                </c:pt>
                <c:pt idx="1">
                  <c:v>1976</c:v>
                </c:pt>
                <c:pt idx="2">
                  <c:v>1977</c:v>
                </c:pt>
                <c:pt idx="3">
                  <c:v>1978</c:v>
                </c:pt>
                <c:pt idx="4">
                  <c:v>1979</c:v>
                </c:pt>
                <c:pt idx="5" formatCode="0">
                  <c:v>1980</c:v>
                </c:pt>
                <c:pt idx="6">
                  <c:v>1981</c:v>
                </c:pt>
                <c:pt idx="7">
                  <c:v>1982</c:v>
                </c:pt>
                <c:pt idx="8">
                  <c:v>1983</c:v>
                </c:pt>
                <c:pt idx="9">
                  <c:v>1984</c:v>
                </c:pt>
                <c:pt idx="10" formatCode="0">
                  <c:v>1985</c:v>
                </c:pt>
                <c:pt idx="11">
                  <c:v>1986</c:v>
                </c:pt>
                <c:pt idx="12">
                  <c:v>1987</c:v>
                </c:pt>
                <c:pt idx="13">
                  <c:v>1988</c:v>
                </c:pt>
                <c:pt idx="14">
                  <c:v>1989</c:v>
                </c:pt>
                <c:pt idx="15" formatCode="0">
                  <c:v>1990</c:v>
                </c:pt>
                <c:pt idx="16">
                  <c:v>1991</c:v>
                </c:pt>
                <c:pt idx="17">
                  <c:v>1992</c:v>
                </c:pt>
                <c:pt idx="18">
                  <c:v>1993</c:v>
                </c:pt>
                <c:pt idx="19">
                  <c:v>1994</c:v>
                </c:pt>
                <c:pt idx="20" formatCode="0">
                  <c:v>1995</c:v>
                </c:pt>
                <c:pt idx="21">
                  <c:v>1996</c:v>
                </c:pt>
                <c:pt idx="22">
                  <c:v>1997</c:v>
                </c:pt>
                <c:pt idx="23">
                  <c:v>1998</c:v>
                </c:pt>
                <c:pt idx="24">
                  <c:v>1999</c:v>
                </c:pt>
                <c:pt idx="25" formatCode="0">
                  <c:v>2000</c:v>
                </c:pt>
                <c:pt idx="26">
                  <c:v>2001</c:v>
                </c:pt>
                <c:pt idx="27">
                  <c:v>2002</c:v>
                </c:pt>
                <c:pt idx="28">
                  <c:v>2003</c:v>
                </c:pt>
                <c:pt idx="29">
                  <c:v>2004</c:v>
                </c:pt>
                <c:pt idx="30" formatCode="0">
                  <c:v>2005</c:v>
                </c:pt>
                <c:pt idx="31">
                  <c:v>2006</c:v>
                </c:pt>
                <c:pt idx="32">
                  <c:v>2007</c:v>
                </c:pt>
                <c:pt idx="33">
                  <c:v>2008</c:v>
                </c:pt>
                <c:pt idx="34">
                  <c:v>2009</c:v>
                </c:pt>
                <c:pt idx="35" formatCode="0">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numCache>
            </c:numRef>
          </c:cat>
          <c:val>
            <c:numRef>
              <c:f>'Chart LMF1.5.B'!$M$7:$BI$7</c:f>
              <c:numCache>
                <c:formatCode>0.0</c:formatCode>
                <c:ptCount val="49"/>
                <c:pt idx="0">
                  <c:v>42.389758178999998</c:v>
                </c:pt>
                <c:pt idx="1">
                  <c:v>39.741750359000001</c:v>
                </c:pt>
                <c:pt idx="2">
                  <c:v>40.326797386000003</c:v>
                </c:pt>
                <c:pt idx="3">
                  <c:v>40.565457897999998</c:v>
                </c:pt>
                <c:pt idx="4">
                  <c:v>41.313190005999999</c:v>
                </c:pt>
                <c:pt idx="5">
                  <c:v>41.680305509999997</c:v>
                </c:pt>
                <c:pt idx="6">
                  <c:v>41.956967212999999</c:v>
                </c:pt>
                <c:pt idx="7">
                  <c:v>42.159257449999998</c:v>
                </c:pt>
                <c:pt idx="8">
                  <c:v>41.903409091</c:v>
                </c:pt>
                <c:pt idx="9">
                  <c:v>41.934005499999998</c:v>
                </c:pt>
                <c:pt idx="10">
                  <c:v>41.659272405000003</c:v>
                </c:pt>
                <c:pt idx="11">
                  <c:v>41.605524385000002</c:v>
                </c:pt>
                <c:pt idx="12">
                  <c:v>41.226215645000003</c:v>
                </c:pt>
                <c:pt idx="13">
                  <c:v>41.018211921000002</c:v>
                </c:pt>
                <c:pt idx="14">
                  <c:v>40.963375796000001</c:v>
                </c:pt>
                <c:pt idx="15">
                  <c:v>40.598938590000003</c:v>
                </c:pt>
                <c:pt idx="16">
                  <c:v>39.898989899</c:v>
                </c:pt>
                <c:pt idx="17">
                  <c:v>38.884992986999997</c:v>
                </c:pt>
                <c:pt idx="18">
                  <c:v>38.450946643999998</c:v>
                </c:pt>
                <c:pt idx="19">
                  <c:v>37.815975733000002</c:v>
                </c:pt>
                <c:pt idx="20">
                  <c:v>37.090301003</c:v>
                </c:pt>
                <c:pt idx="21">
                  <c:v>36.847323199000002</c:v>
                </c:pt>
                <c:pt idx="22">
                  <c:v>36.521454306999999</c:v>
                </c:pt>
                <c:pt idx="23">
                  <c:v>35.307666996000002</c:v>
                </c:pt>
                <c:pt idx="24">
                  <c:v>34.550839091999997</c:v>
                </c:pt>
                <c:pt idx="25">
                  <c:v>33.859303089999997</c:v>
                </c:pt>
                <c:pt idx="26">
                  <c:v>33.864671438000002</c:v>
                </c:pt>
                <c:pt idx="27">
                  <c:v>32.529722589000002</c:v>
                </c:pt>
                <c:pt idx="28">
                  <c:v>31.997350116</c:v>
                </c:pt>
                <c:pt idx="29">
                  <c:v>31.087391594</c:v>
                </c:pt>
                <c:pt idx="30">
                  <c:v>32.825438886999997</c:v>
                </c:pt>
                <c:pt idx="31">
                  <c:v>32.980832782999997</c:v>
                </c:pt>
                <c:pt idx="32">
                  <c:v>31.742323097</c:v>
                </c:pt>
                <c:pt idx="33">
                  <c:v>30.694397853000002</c:v>
                </c:pt>
                <c:pt idx="34">
                  <c:v>28.284923928000001</c:v>
                </c:pt>
                <c:pt idx="35">
                  <c:v>28.684300927999999</c:v>
                </c:pt>
                <c:pt idx="36">
                  <c:v>27.395364925999999</c:v>
                </c:pt>
                <c:pt idx="37">
                  <c:v>26.523545706</c:v>
                </c:pt>
                <c:pt idx="38">
                  <c:v>26.587578507</c:v>
                </c:pt>
                <c:pt idx="39">
                  <c:v>25.870989996999999</c:v>
                </c:pt>
                <c:pt idx="40">
                  <c:v>25.731790333999999</c:v>
                </c:pt>
                <c:pt idx="41">
                  <c:v>24.601289446999999</c:v>
                </c:pt>
                <c:pt idx="42">
                  <c:v>24.518092661000001</c:v>
                </c:pt>
                <c:pt idx="43">
                  <c:v>23.537368955000002</c:v>
                </c:pt>
                <c:pt idx="44">
                  <c:v>23.480013436</c:v>
                </c:pt>
                <c:pt idx="45">
                  <c:v>22.518568535</c:v>
                </c:pt>
                <c:pt idx="46">
                  <c:v>22.113766409</c:v>
                </c:pt>
                <c:pt idx="47">
                  <c:v>21.347941566999999</c:v>
                </c:pt>
                <c:pt idx="48">
                  <c:v>22.042139383999999</c:v>
                </c:pt>
              </c:numCache>
            </c:numRef>
          </c:val>
          <c:smooth val="0"/>
          <c:extLst>
            <c:ext xmlns:c16="http://schemas.microsoft.com/office/drawing/2014/chart" uri="{C3380CC4-5D6E-409C-BE32-E72D297353CC}">
              <c16:uniqueId val="{00000002-520A-4357-A919-F6604DC941A0}"/>
            </c:ext>
          </c:extLst>
        </c:ser>
        <c:dLbls>
          <c:showLegendKey val="0"/>
          <c:showVal val="0"/>
          <c:showCatName val="0"/>
          <c:showSerName val="0"/>
          <c:showPercent val="0"/>
          <c:showBubbleSize val="0"/>
        </c:dLbls>
        <c:marker val="1"/>
        <c:smooth val="0"/>
        <c:axId val="94390912"/>
        <c:axId val="94427392"/>
      </c:lineChart>
      <c:catAx>
        <c:axId val="94390912"/>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94427392"/>
        <c:crosses val="autoZero"/>
        <c:auto val="1"/>
        <c:lblAlgn val="ctr"/>
        <c:lblOffset val="0"/>
        <c:tickLblSkip val="2"/>
        <c:noMultiLvlLbl val="0"/>
      </c:catAx>
      <c:valAx>
        <c:axId val="94427392"/>
        <c:scaling>
          <c:orientation val="minMax"/>
        </c:scaling>
        <c:delete val="0"/>
        <c:axPos val="l"/>
        <c:majorGridlines>
          <c:spPr>
            <a:ln w="9525" cmpd="sng">
              <a:solidFill>
                <a:srgbClr val="FFFFFF"/>
              </a:solidFill>
              <a:prstDash val="solid"/>
            </a:ln>
          </c:spPr>
        </c:majorGridlines>
        <c:title>
          <c:tx>
            <c:rich>
              <a:bodyPr rot="0" vert="horz"/>
              <a:lstStyle/>
              <a:p>
                <a:pPr>
                  <a:defRPr sz="750" b="0" i="0">
                    <a:solidFill>
                      <a:srgbClr val="000000"/>
                    </a:solidFill>
                    <a:latin typeface="Arial Narrow"/>
                  </a:defRPr>
                </a:pPr>
                <a:r>
                  <a:rPr lang="en-GB" sz="750" b="0" i="0">
                    <a:solidFill>
                      <a:srgbClr val="000000"/>
                    </a:solidFill>
                    <a:latin typeface="Arial Narrow"/>
                  </a:rPr>
                  <a:t>Gender</a:t>
                </a:r>
                <a:r>
                  <a:rPr lang="en-GB" sz="750" b="0" i="0" baseline="0">
                    <a:solidFill>
                      <a:srgbClr val="000000"/>
                    </a:solidFill>
                    <a:latin typeface="Arial Narrow"/>
                  </a:rPr>
                  <a:t> wage gap (%)</a:t>
                </a:r>
                <a:endParaRPr lang="en-GB" sz="750" b="0" i="0">
                  <a:solidFill>
                    <a:srgbClr val="000000"/>
                  </a:solidFill>
                  <a:latin typeface="Arial Narrow"/>
                </a:endParaRPr>
              </a:p>
            </c:rich>
          </c:tx>
          <c:layout>
            <c:manualLayout>
              <c:xMode val="edge"/>
              <c:yMode val="edge"/>
              <c:x val="8.7445796086387494E-3"/>
              <c:y val="0.1842674281537415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94390912"/>
        <c:crosses val="autoZero"/>
        <c:crossBetween val="between"/>
      </c:valAx>
      <c:spPr>
        <a:solidFill>
          <a:srgbClr val="DDDDDD"/>
        </a:solidFill>
        <a:ln w="9525">
          <a:solidFill>
            <a:srgbClr val="000000"/>
          </a:solidFill>
        </a:ln>
      </c:spPr>
    </c:plotArea>
    <c:legend>
      <c:legendPos val="t"/>
      <c:layout>
        <c:manualLayout>
          <c:xMode val="edge"/>
          <c:yMode val="edge"/>
          <c:x val="4.1301613461006491E-2"/>
          <c:y val="0.10881385490549174"/>
          <c:w val="0.94327745810907415"/>
          <c:h val="7.470301141367900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printSettings>
    <c:headerFooter/>
    <c:pageMargins b="0.75" l="0.7" r="0.7" t="0.75" header="0.3" footer="0.3"/>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a:solidFill>
                  <a:srgbClr val="000000"/>
                </a:solidFill>
                <a:latin typeface="Arial Narrow"/>
              </a:defRPr>
            </a:pPr>
            <a:r>
              <a:rPr lang="en-GB" sz="800" b="0" i="0">
                <a:solidFill>
                  <a:srgbClr val="000000"/>
                </a:solidFill>
                <a:latin typeface="Arial Narrow"/>
              </a:rPr>
              <a:t>Panel B. Sweden,</a:t>
            </a:r>
            <a:r>
              <a:rPr lang="en-GB" sz="800" b="0" i="0" baseline="0">
                <a:solidFill>
                  <a:srgbClr val="000000"/>
                </a:solidFill>
                <a:latin typeface="Arial Narrow"/>
              </a:rPr>
              <a:t> the United Kingdom and the United States</a:t>
            </a:r>
            <a:endParaRPr lang="en-GB" sz="800" b="0" i="0">
              <a:solidFill>
                <a:srgbClr val="000000"/>
              </a:solidFill>
              <a:latin typeface="Arial Narrow"/>
            </a:endParaRPr>
          </a:p>
        </c:rich>
      </c:tx>
      <c:layout>
        <c:manualLayout>
          <c:xMode val="edge"/>
          <c:yMode val="edge"/>
          <c:x val="0.31621387218432867"/>
          <c:y val="3.1127450980392157E-2"/>
        </c:manualLayout>
      </c:layout>
      <c:overlay val="0"/>
    </c:title>
    <c:autoTitleDeleted val="0"/>
    <c:plotArea>
      <c:layout>
        <c:manualLayout>
          <c:layoutTarget val="inner"/>
          <c:xMode val="edge"/>
          <c:yMode val="edge"/>
          <c:x val="4.1140946177625197E-2"/>
          <c:y val="0.27509354625652038"/>
          <c:w val="0.94291838134430728"/>
          <c:h val="0.596609477124183"/>
        </c:manualLayout>
      </c:layout>
      <c:lineChart>
        <c:grouping val="standard"/>
        <c:varyColors val="0"/>
        <c:ser>
          <c:idx val="3"/>
          <c:order val="0"/>
          <c:tx>
            <c:strRef>
              <c:f>'Chart LMF1.5.B'!$L$8</c:f>
              <c:strCache>
                <c:ptCount val="1"/>
                <c:pt idx="0">
                  <c:v>Sweden</c:v>
                </c:pt>
              </c:strCache>
            </c:strRef>
          </c:tx>
          <c:spPr>
            <a:ln w="12700" cap="rnd" cmpd="sng" algn="ctr">
              <a:solidFill>
                <a:schemeClr val="tx1"/>
              </a:solidFill>
              <a:prstDash val="solid"/>
              <a:round/>
            </a:ln>
            <a:effectLst/>
          </c:spPr>
          <c:marker>
            <c:symbol val="triangle"/>
            <c:size val="5"/>
            <c:spPr>
              <a:solidFill>
                <a:schemeClr val="bg1"/>
              </a:solidFill>
              <a:ln>
                <a:solidFill>
                  <a:schemeClr val="tx1"/>
                </a:solidFill>
              </a:ln>
            </c:spPr>
          </c:marker>
          <c:cat>
            <c:numRef>
              <c:f>'Chart LMF1.5.B'!$M$4:$BI$4</c:f>
              <c:numCache>
                <c:formatCode>General</c:formatCode>
                <c:ptCount val="49"/>
                <c:pt idx="0" formatCode="0">
                  <c:v>1975</c:v>
                </c:pt>
                <c:pt idx="1">
                  <c:v>1976</c:v>
                </c:pt>
                <c:pt idx="2">
                  <c:v>1977</c:v>
                </c:pt>
                <c:pt idx="3">
                  <c:v>1978</c:v>
                </c:pt>
                <c:pt idx="4">
                  <c:v>1979</c:v>
                </c:pt>
                <c:pt idx="5" formatCode="0">
                  <c:v>1980</c:v>
                </c:pt>
                <c:pt idx="6">
                  <c:v>1981</c:v>
                </c:pt>
                <c:pt idx="7">
                  <c:v>1982</c:v>
                </c:pt>
                <c:pt idx="8">
                  <c:v>1983</c:v>
                </c:pt>
                <c:pt idx="9">
                  <c:v>1984</c:v>
                </c:pt>
                <c:pt idx="10" formatCode="0">
                  <c:v>1985</c:v>
                </c:pt>
                <c:pt idx="11">
                  <c:v>1986</c:v>
                </c:pt>
                <c:pt idx="12">
                  <c:v>1987</c:v>
                </c:pt>
                <c:pt idx="13">
                  <c:v>1988</c:v>
                </c:pt>
                <c:pt idx="14">
                  <c:v>1989</c:v>
                </c:pt>
                <c:pt idx="15" formatCode="0">
                  <c:v>1990</c:v>
                </c:pt>
                <c:pt idx="16">
                  <c:v>1991</c:v>
                </c:pt>
                <c:pt idx="17">
                  <c:v>1992</c:v>
                </c:pt>
                <c:pt idx="18">
                  <c:v>1993</c:v>
                </c:pt>
                <c:pt idx="19">
                  <c:v>1994</c:v>
                </c:pt>
                <c:pt idx="20" formatCode="0">
                  <c:v>1995</c:v>
                </c:pt>
                <c:pt idx="21">
                  <c:v>1996</c:v>
                </c:pt>
                <c:pt idx="22">
                  <c:v>1997</c:v>
                </c:pt>
                <c:pt idx="23">
                  <c:v>1998</c:v>
                </c:pt>
                <c:pt idx="24">
                  <c:v>1999</c:v>
                </c:pt>
                <c:pt idx="25" formatCode="0">
                  <c:v>2000</c:v>
                </c:pt>
                <c:pt idx="26">
                  <c:v>2001</c:v>
                </c:pt>
                <c:pt idx="27">
                  <c:v>2002</c:v>
                </c:pt>
                <c:pt idx="28">
                  <c:v>2003</c:v>
                </c:pt>
                <c:pt idx="29">
                  <c:v>2004</c:v>
                </c:pt>
                <c:pt idx="30" formatCode="0">
                  <c:v>2005</c:v>
                </c:pt>
                <c:pt idx="31">
                  <c:v>2006</c:v>
                </c:pt>
                <c:pt idx="32">
                  <c:v>2007</c:v>
                </c:pt>
                <c:pt idx="33">
                  <c:v>2008</c:v>
                </c:pt>
                <c:pt idx="34">
                  <c:v>2009</c:v>
                </c:pt>
                <c:pt idx="35" formatCode="0">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numCache>
            </c:numRef>
          </c:cat>
          <c:val>
            <c:numRef>
              <c:f>'Chart LMF1.5.B'!$M$8:$BI$8</c:f>
              <c:numCache>
                <c:formatCode>0.0</c:formatCode>
                <c:ptCount val="49"/>
                <c:pt idx="20">
                  <c:v>9.6774193547999996</c:v>
                </c:pt>
                <c:pt idx="21">
                  <c:v>11.515151514999999</c:v>
                </c:pt>
                <c:pt idx="22">
                  <c:v>11.560693642</c:v>
                </c:pt>
                <c:pt idx="23">
                  <c:v>12.777777778000001</c:v>
                </c:pt>
                <c:pt idx="24">
                  <c:v>11.827956989</c:v>
                </c:pt>
                <c:pt idx="25">
                  <c:v>12.371134021</c:v>
                </c:pt>
                <c:pt idx="26">
                  <c:v>12.376237624</c:v>
                </c:pt>
                <c:pt idx="27">
                  <c:v>11.904761905000001</c:v>
                </c:pt>
                <c:pt idx="28">
                  <c:v>11.520737327000001</c:v>
                </c:pt>
                <c:pt idx="29">
                  <c:v>10.762331839</c:v>
                </c:pt>
                <c:pt idx="30">
                  <c:v>11.304347826000001</c:v>
                </c:pt>
                <c:pt idx="31">
                  <c:v>11.016949153000001</c:v>
                </c:pt>
                <c:pt idx="32">
                  <c:v>11.836734694</c:v>
                </c:pt>
                <c:pt idx="33">
                  <c:v>10.588235294</c:v>
                </c:pt>
                <c:pt idx="34">
                  <c:v>9.5419847327999996</c:v>
                </c:pt>
                <c:pt idx="35">
                  <c:v>9.3632958801000008</c:v>
                </c:pt>
                <c:pt idx="36">
                  <c:v>9.1575091574999998</c:v>
                </c:pt>
                <c:pt idx="37">
                  <c:v>9.2857142856999992</c:v>
                </c:pt>
                <c:pt idx="38">
                  <c:v>9.375</c:v>
                </c:pt>
                <c:pt idx="39">
                  <c:v>9.1525423728999993</c:v>
                </c:pt>
                <c:pt idx="40">
                  <c:v>8.3333333333000006</c:v>
                </c:pt>
                <c:pt idx="41">
                  <c:v>8.1699346404999993</c:v>
                </c:pt>
                <c:pt idx="42">
                  <c:v>7.3482428114999996</c:v>
                </c:pt>
                <c:pt idx="43">
                  <c:v>7.1428571428999996</c:v>
                </c:pt>
                <c:pt idx="44">
                  <c:v>7.5757575758</c:v>
                </c:pt>
                <c:pt idx="45">
                  <c:v>7.4183976261</c:v>
                </c:pt>
                <c:pt idx="46">
                  <c:v>7.2463768116000002</c:v>
                </c:pt>
                <c:pt idx="47">
                  <c:v>7.0422535211000001</c:v>
                </c:pt>
                <c:pt idx="48">
                  <c:v>7.2972972973000001</c:v>
                </c:pt>
              </c:numCache>
            </c:numRef>
          </c:val>
          <c:smooth val="0"/>
          <c:extLst>
            <c:ext xmlns:c16="http://schemas.microsoft.com/office/drawing/2014/chart" uri="{C3380CC4-5D6E-409C-BE32-E72D297353CC}">
              <c16:uniqueId val="{00000000-00D0-445E-90AE-F0A134461491}"/>
            </c:ext>
          </c:extLst>
        </c:ser>
        <c:ser>
          <c:idx val="4"/>
          <c:order val="1"/>
          <c:tx>
            <c:strRef>
              <c:f>'Chart LMF1.5.B'!$L$9</c:f>
              <c:strCache>
                <c:ptCount val="1"/>
                <c:pt idx="0">
                  <c:v>United Kingdom</c:v>
                </c:pt>
              </c:strCache>
            </c:strRef>
          </c:tx>
          <c:spPr>
            <a:ln w="12700" cap="rnd" cmpd="sng" algn="ctr">
              <a:solidFill>
                <a:schemeClr val="tx1"/>
              </a:solidFill>
              <a:prstDash val="solid"/>
              <a:round/>
            </a:ln>
            <a:effectLst/>
          </c:spPr>
          <c:marker>
            <c:symbol val="diamond"/>
            <c:size val="5"/>
            <c:spPr>
              <a:solidFill>
                <a:schemeClr val="bg1"/>
              </a:solidFill>
              <a:ln>
                <a:solidFill>
                  <a:schemeClr val="tx1"/>
                </a:solidFill>
              </a:ln>
            </c:spPr>
          </c:marker>
          <c:cat>
            <c:numRef>
              <c:f>'Chart LMF1.5.B'!$M$4:$BI$4</c:f>
              <c:numCache>
                <c:formatCode>General</c:formatCode>
                <c:ptCount val="49"/>
                <c:pt idx="0" formatCode="0">
                  <c:v>1975</c:v>
                </c:pt>
                <c:pt idx="1">
                  <c:v>1976</c:v>
                </c:pt>
                <c:pt idx="2">
                  <c:v>1977</c:v>
                </c:pt>
                <c:pt idx="3">
                  <c:v>1978</c:v>
                </c:pt>
                <c:pt idx="4">
                  <c:v>1979</c:v>
                </c:pt>
                <c:pt idx="5" formatCode="0">
                  <c:v>1980</c:v>
                </c:pt>
                <c:pt idx="6">
                  <c:v>1981</c:v>
                </c:pt>
                <c:pt idx="7">
                  <c:v>1982</c:v>
                </c:pt>
                <c:pt idx="8">
                  <c:v>1983</c:v>
                </c:pt>
                <c:pt idx="9">
                  <c:v>1984</c:v>
                </c:pt>
                <c:pt idx="10" formatCode="0">
                  <c:v>1985</c:v>
                </c:pt>
                <c:pt idx="11">
                  <c:v>1986</c:v>
                </c:pt>
                <c:pt idx="12">
                  <c:v>1987</c:v>
                </c:pt>
                <c:pt idx="13">
                  <c:v>1988</c:v>
                </c:pt>
                <c:pt idx="14">
                  <c:v>1989</c:v>
                </c:pt>
                <c:pt idx="15" formatCode="0">
                  <c:v>1990</c:v>
                </c:pt>
                <c:pt idx="16">
                  <c:v>1991</c:v>
                </c:pt>
                <c:pt idx="17">
                  <c:v>1992</c:v>
                </c:pt>
                <c:pt idx="18">
                  <c:v>1993</c:v>
                </c:pt>
                <c:pt idx="19">
                  <c:v>1994</c:v>
                </c:pt>
                <c:pt idx="20" formatCode="0">
                  <c:v>1995</c:v>
                </c:pt>
                <c:pt idx="21">
                  <c:v>1996</c:v>
                </c:pt>
                <c:pt idx="22">
                  <c:v>1997</c:v>
                </c:pt>
                <c:pt idx="23">
                  <c:v>1998</c:v>
                </c:pt>
                <c:pt idx="24">
                  <c:v>1999</c:v>
                </c:pt>
                <c:pt idx="25" formatCode="0">
                  <c:v>2000</c:v>
                </c:pt>
                <c:pt idx="26">
                  <c:v>2001</c:v>
                </c:pt>
                <c:pt idx="27">
                  <c:v>2002</c:v>
                </c:pt>
                <c:pt idx="28">
                  <c:v>2003</c:v>
                </c:pt>
                <c:pt idx="29">
                  <c:v>2004</c:v>
                </c:pt>
                <c:pt idx="30" formatCode="0">
                  <c:v>2005</c:v>
                </c:pt>
                <c:pt idx="31">
                  <c:v>2006</c:v>
                </c:pt>
                <c:pt idx="32">
                  <c:v>2007</c:v>
                </c:pt>
                <c:pt idx="33">
                  <c:v>2008</c:v>
                </c:pt>
                <c:pt idx="34">
                  <c:v>2009</c:v>
                </c:pt>
                <c:pt idx="35" formatCode="0">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numCache>
            </c:numRef>
          </c:cat>
          <c:val>
            <c:numRef>
              <c:f>'Chart LMF1.5.B'!$M$9:$BI$9</c:f>
              <c:numCache>
                <c:formatCode>0.0</c:formatCode>
                <c:ptCount val="49"/>
                <c:pt idx="0">
                  <c:v>39.855414721000002</c:v>
                </c:pt>
                <c:pt idx="1">
                  <c:v>36.550301935999997</c:v>
                </c:pt>
                <c:pt idx="2">
                  <c:v>35.788367618999999</c:v>
                </c:pt>
                <c:pt idx="3">
                  <c:v>37.474868761000003</c:v>
                </c:pt>
                <c:pt idx="4">
                  <c:v>38.295239524000003</c:v>
                </c:pt>
                <c:pt idx="5">
                  <c:v>36.688585969000002</c:v>
                </c:pt>
                <c:pt idx="6">
                  <c:v>35.426812296999998</c:v>
                </c:pt>
                <c:pt idx="7">
                  <c:v>35.659619487999997</c:v>
                </c:pt>
                <c:pt idx="8">
                  <c:v>34.567281917999999</c:v>
                </c:pt>
                <c:pt idx="9">
                  <c:v>35.081526588999999</c:v>
                </c:pt>
                <c:pt idx="10">
                  <c:v>35.120114366000003</c:v>
                </c:pt>
                <c:pt idx="11">
                  <c:v>34.938506318000002</c:v>
                </c:pt>
                <c:pt idx="12">
                  <c:v>34.512954385</c:v>
                </c:pt>
                <c:pt idx="13">
                  <c:v>34.045729487999999</c:v>
                </c:pt>
                <c:pt idx="14">
                  <c:v>33.730659166000002</c:v>
                </c:pt>
                <c:pt idx="15">
                  <c:v>32.744955955000002</c:v>
                </c:pt>
                <c:pt idx="16">
                  <c:v>31.075478051000001</c:v>
                </c:pt>
                <c:pt idx="17">
                  <c:v>29.946679401000001</c:v>
                </c:pt>
                <c:pt idx="18">
                  <c:v>28.719019262</c:v>
                </c:pt>
                <c:pt idx="19">
                  <c:v>28.079718536000001</c:v>
                </c:pt>
                <c:pt idx="20">
                  <c:v>28.192834912999999</c:v>
                </c:pt>
                <c:pt idx="21">
                  <c:v>27.218410884000001</c:v>
                </c:pt>
                <c:pt idx="22">
                  <c:v>26.919070155</c:v>
                </c:pt>
                <c:pt idx="23">
                  <c:v>27.035294220000001</c:v>
                </c:pt>
                <c:pt idx="24">
                  <c:v>26.089728421</c:v>
                </c:pt>
                <c:pt idx="25">
                  <c:v>26.280313829000001</c:v>
                </c:pt>
                <c:pt idx="26">
                  <c:v>25.639645898000001</c:v>
                </c:pt>
                <c:pt idx="27">
                  <c:v>24.379099436000001</c:v>
                </c:pt>
                <c:pt idx="28">
                  <c:v>24.124467087999999</c:v>
                </c:pt>
                <c:pt idx="29">
                  <c:v>23.358740967999999</c:v>
                </c:pt>
                <c:pt idx="30">
                  <c:v>22.063958199999998</c:v>
                </c:pt>
                <c:pt idx="31">
                  <c:v>21.718084023999999</c:v>
                </c:pt>
                <c:pt idx="32">
                  <c:v>21.634780708000001</c:v>
                </c:pt>
                <c:pt idx="33">
                  <c:v>21.857869106999999</c:v>
                </c:pt>
                <c:pt idx="34">
                  <c:v>20.686295952999998</c:v>
                </c:pt>
                <c:pt idx="35">
                  <c:v>19.231436917</c:v>
                </c:pt>
                <c:pt idx="36">
                  <c:v>18.246005202999999</c:v>
                </c:pt>
                <c:pt idx="37">
                  <c:v>17.783882783999999</c:v>
                </c:pt>
                <c:pt idx="38">
                  <c:v>17.482014388</c:v>
                </c:pt>
                <c:pt idx="39">
                  <c:v>17.382742571000001</c:v>
                </c:pt>
                <c:pt idx="40">
                  <c:v>17.101551481000001</c:v>
                </c:pt>
                <c:pt idx="41">
                  <c:v>16.796536797000002</c:v>
                </c:pt>
                <c:pt idx="42">
                  <c:v>16.534100524999999</c:v>
                </c:pt>
                <c:pt idx="43">
                  <c:v>16.310424203</c:v>
                </c:pt>
                <c:pt idx="44">
                  <c:v>16.099809281999999</c:v>
                </c:pt>
                <c:pt idx="45">
                  <c:v>11.983805668</c:v>
                </c:pt>
                <c:pt idx="46">
                  <c:v>14.169356078</c:v>
                </c:pt>
                <c:pt idx="47">
                  <c:v>13.978337237</c:v>
                </c:pt>
                <c:pt idx="48">
                  <c:v>13.255172414</c:v>
                </c:pt>
              </c:numCache>
            </c:numRef>
          </c:val>
          <c:smooth val="0"/>
          <c:extLst>
            <c:ext xmlns:c16="http://schemas.microsoft.com/office/drawing/2014/chart" uri="{C3380CC4-5D6E-409C-BE32-E72D297353CC}">
              <c16:uniqueId val="{00000001-00D0-445E-90AE-F0A134461491}"/>
            </c:ext>
          </c:extLst>
        </c:ser>
        <c:ser>
          <c:idx val="5"/>
          <c:order val="2"/>
          <c:tx>
            <c:strRef>
              <c:f>'Chart LMF1.5.B'!$L$10</c:f>
              <c:strCache>
                <c:ptCount val="1"/>
                <c:pt idx="0">
                  <c:v>United States</c:v>
                </c:pt>
              </c:strCache>
            </c:strRef>
          </c:tx>
          <c:spPr>
            <a:ln w="12700" cap="rnd" cmpd="sng" algn="ctr">
              <a:solidFill>
                <a:schemeClr val="tx1"/>
              </a:solidFill>
              <a:prstDash val="solid"/>
              <a:round/>
            </a:ln>
            <a:effectLst/>
          </c:spPr>
          <c:marker>
            <c:symbol val="square"/>
            <c:size val="4"/>
            <c:spPr>
              <a:solidFill>
                <a:schemeClr val="bg1"/>
              </a:solidFill>
              <a:ln>
                <a:solidFill>
                  <a:schemeClr val="tx1"/>
                </a:solidFill>
              </a:ln>
            </c:spPr>
          </c:marker>
          <c:cat>
            <c:numRef>
              <c:f>'Chart LMF1.5.B'!$M$4:$BI$4</c:f>
              <c:numCache>
                <c:formatCode>General</c:formatCode>
                <c:ptCount val="49"/>
                <c:pt idx="0" formatCode="0">
                  <c:v>1975</c:v>
                </c:pt>
                <c:pt idx="1">
                  <c:v>1976</c:v>
                </c:pt>
                <c:pt idx="2">
                  <c:v>1977</c:v>
                </c:pt>
                <c:pt idx="3">
                  <c:v>1978</c:v>
                </c:pt>
                <c:pt idx="4">
                  <c:v>1979</c:v>
                </c:pt>
                <c:pt idx="5" formatCode="0">
                  <c:v>1980</c:v>
                </c:pt>
                <c:pt idx="6">
                  <c:v>1981</c:v>
                </c:pt>
                <c:pt idx="7">
                  <c:v>1982</c:v>
                </c:pt>
                <c:pt idx="8">
                  <c:v>1983</c:v>
                </c:pt>
                <c:pt idx="9">
                  <c:v>1984</c:v>
                </c:pt>
                <c:pt idx="10" formatCode="0">
                  <c:v>1985</c:v>
                </c:pt>
                <c:pt idx="11">
                  <c:v>1986</c:v>
                </c:pt>
                <c:pt idx="12">
                  <c:v>1987</c:v>
                </c:pt>
                <c:pt idx="13">
                  <c:v>1988</c:v>
                </c:pt>
                <c:pt idx="14">
                  <c:v>1989</c:v>
                </c:pt>
                <c:pt idx="15" formatCode="0">
                  <c:v>1990</c:v>
                </c:pt>
                <c:pt idx="16">
                  <c:v>1991</c:v>
                </c:pt>
                <c:pt idx="17">
                  <c:v>1992</c:v>
                </c:pt>
                <c:pt idx="18">
                  <c:v>1993</c:v>
                </c:pt>
                <c:pt idx="19">
                  <c:v>1994</c:v>
                </c:pt>
                <c:pt idx="20" formatCode="0">
                  <c:v>1995</c:v>
                </c:pt>
                <c:pt idx="21">
                  <c:v>1996</c:v>
                </c:pt>
                <c:pt idx="22">
                  <c:v>1997</c:v>
                </c:pt>
                <c:pt idx="23">
                  <c:v>1998</c:v>
                </c:pt>
                <c:pt idx="24">
                  <c:v>1999</c:v>
                </c:pt>
                <c:pt idx="25" formatCode="0">
                  <c:v>2000</c:v>
                </c:pt>
                <c:pt idx="26">
                  <c:v>2001</c:v>
                </c:pt>
                <c:pt idx="27">
                  <c:v>2002</c:v>
                </c:pt>
                <c:pt idx="28">
                  <c:v>2003</c:v>
                </c:pt>
                <c:pt idx="29">
                  <c:v>2004</c:v>
                </c:pt>
                <c:pt idx="30" formatCode="0">
                  <c:v>2005</c:v>
                </c:pt>
                <c:pt idx="31">
                  <c:v>2006</c:v>
                </c:pt>
                <c:pt idx="32">
                  <c:v>2007</c:v>
                </c:pt>
                <c:pt idx="33">
                  <c:v>2008</c:v>
                </c:pt>
                <c:pt idx="34">
                  <c:v>2009</c:v>
                </c:pt>
                <c:pt idx="35" formatCode="0">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numCache>
            </c:numRef>
          </c:cat>
          <c:val>
            <c:numRef>
              <c:f>'Chart LMF1.5.B'!$M$10:$BI$10</c:f>
              <c:numCache>
                <c:formatCode>0.0</c:formatCode>
                <c:ptCount val="49"/>
                <c:pt idx="0">
                  <c:v>37.63003166</c:v>
                </c:pt>
                <c:pt idx="1">
                  <c:v>37.755972696000001</c:v>
                </c:pt>
                <c:pt idx="2">
                  <c:v>38.224852071000001</c:v>
                </c:pt>
                <c:pt idx="3">
                  <c:v>38.972477064000003</c:v>
                </c:pt>
                <c:pt idx="4">
                  <c:v>37.641950567999999</c:v>
                </c:pt>
                <c:pt idx="5">
                  <c:v>36.552151037000002</c:v>
                </c:pt>
                <c:pt idx="6">
                  <c:v>35.174000575000001</c:v>
                </c:pt>
                <c:pt idx="7">
                  <c:v>34.724091520999998</c:v>
                </c:pt>
                <c:pt idx="8">
                  <c:v>34.286450283000001</c:v>
                </c:pt>
                <c:pt idx="9">
                  <c:v>33.432171979000003</c:v>
                </c:pt>
                <c:pt idx="10">
                  <c:v>32.978219697</c:v>
                </c:pt>
                <c:pt idx="11">
                  <c:v>32.190214906000001</c:v>
                </c:pt>
                <c:pt idx="12">
                  <c:v>31.022222222</c:v>
                </c:pt>
                <c:pt idx="13">
                  <c:v>30.069174232999998</c:v>
                </c:pt>
                <c:pt idx="14">
                  <c:v>29.363579080000001</c:v>
                </c:pt>
                <c:pt idx="15">
                  <c:v>28.455449563999998</c:v>
                </c:pt>
                <c:pt idx="16">
                  <c:v>26.571091909</c:v>
                </c:pt>
                <c:pt idx="17">
                  <c:v>25.057736721000001</c:v>
                </c:pt>
                <c:pt idx="18">
                  <c:v>23.876404493999999</c:v>
                </c:pt>
                <c:pt idx="19">
                  <c:v>23.884514436</c:v>
                </c:pt>
                <c:pt idx="20">
                  <c:v>24.579985391000001</c:v>
                </c:pt>
                <c:pt idx="21">
                  <c:v>23.823948681000001</c:v>
                </c:pt>
                <c:pt idx="22">
                  <c:v>23.786491622</c:v>
                </c:pt>
                <c:pt idx="23">
                  <c:v>23.745819397999998</c:v>
                </c:pt>
                <c:pt idx="24">
                  <c:v>23.462783172000002</c:v>
                </c:pt>
                <c:pt idx="25">
                  <c:v>23.088923557000001</c:v>
                </c:pt>
                <c:pt idx="26">
                  <c:v>23.582089551999999</c:v>
                </c:pt>
                <c:pt idx="27">
                  <c:v>22.091310751000002</c:v>
                </c:pt>
                <c:pt idx="28">
                  <c:v>20.575539568</c:v>
                </c:pt>
                <c:pt idx="29">
                  <c:v>19.635343619</c:v>
                </c:pt>
                <c:pt idx="30">
                  <c:v>18.975069252000001</c:v>
                </c:pt>
                <c:pt idx="31">
                  <c:v>19.246298789000001</c:v>
                </c:pt>
                <c:pt idx="32">
                  <c:v>19.843342036999999</c:v>
                </c:pt>
                <c:pt idx="33">
                  <c:v>20.050125312999999</c:v>
                </c:pt>
                <c:pt idx="34">
                  <c:v>19.780219779999999</c:v>
                </c:pt>
                <c:pt idx="35">
                  <c:v>18.810679612000001</c:v>
                </c:pt>
                <c:pt idx="36">
                  <c:v>17.788461538</c:v>
                </c:pt>
                <c:pt idx="37">
                  <c:v>19.086651054000001</c:v>
                </c:pt>
                <c:pt idx="38">
                  <c:v>17.906976744000001</c:v>
                </c:pt>
                <c:pt idx="39">
                  <c:v>17.451205511000001</c:v>
                </c:pt>
                <c:pt idx="40">
                  <c:v>18.882681563999999</c:v>
                </c:pt>
                <c:pt idx="41">
                  <c:v>18.142076502999998</c:v>
                </c:pt>
                <c:pt idx="42">
                  <c:v>18.172157279</c:v>
                </c:pt>
                <c:pt idx="43">
                  <c:v>18.910585817000001</c:v>
                </c:pt>
                <c:pt idx="44">
                  <c:v>18.470705065000001</c:v>
                </c:pt>
                <c:pt idx="45">
                  <c:v>17.652495379000001</c:v>
                </c:pt>
                <c:pt idx="46">
                  <c:v>16.864175023000001</c:v>
                </c:pt>
                <c:pt idx="47">
                  <c:v>16.984402079999999</c:v>
                </c:pt>
                <c:pt idx="48">
                  <c:v>16.389351082000001</c:v>
                </c:pt>
              </c:numCache>
            </c:numRef>
          </c:val>
          <c:smooth val="0"/>
          <c:extLst>
            <c:ext xmlns:c16="http://schemas.microsoft.com/office/drawing/2014/chart" uri="{C3380CC4-5D6E-409C-BE32-E72D297353CC}">
              <c16:uniqueId val="{00000002-00D0-445E-90AE-F0A134461491}"/>
            </c:ext>
          </c:extLst>
        </c:ser>
        <c:dLbls>
          <c:showLegendKey val="0"/>
          <c:showVal val="0"/>
          <c:showCatName val="0"/>
          <c:showSerName val="0"/>
          <c:showPercent val="0"/>
          <c:showBubbleSize val="0"/>
        </c:dLbls>
        <c:marker val="1"/>
        <c:smooth val="0"/>
        <c:axId val="99095296"/>
        <c:axId val="99680256"/>
      </c:lineChart>
      <c:catAx>
        <c:axId val="99095296"/>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99680256"/>
        <c:crosses val="autoZero"/>
        <c:auto val="1"/>
        <c:lblAlgn val="ctr"/>
        <c:lblOffset val="0"/>
        <c:tickLblSkip val="2"/>
        <c:noMultiLvlLbl val="0"/>
      </c:catAx>
      <c:valAx>
        <c:axId val="99680256"/>
        <c:scaling>
          <c:orientation val="minMax"/>
        </c:scaling>
        <c:delete val="0"/>
        <c:axPos val="l"/>
        <c:majorGridlines>
          <c:spPr>
            <a:ln w="9525" cmpd="sng">
              <a:solidFill>
                <a:srgbClr val="FFFFFF"/>
              </a:solidFill>
              <a:prstDash val="solid"/>
            </a:ln>
          </c:spPr>
        </c:majorGridlines>
        <c:title>
          <c:tx>
            <c:rich>
              <a:bodyPr rot="0" vert="horz"/>
              <a:lstStyle/>
              <a:p>
                <a:pPr>
                  <a:defRPr sz="750" b="0" i="0">
                    <a:solidFill>
                      <a:srgbClr val="000000"/>
                    </a:solidFill>
                    <a:latin typeface="Arial Narrow"/>
                  </a:defRPr>
                </a:pPr>
                <a:r>
                  <a:rPr lang="en-GB" sz="750" b="0" i="0">
                    <a:solidFill>
                      <a:srgbClr val="000000"/>
                    </a:solidFill>
                    <a:latin typeface="Arial Narrow"/>
                  </a:rPr>
                  <a:t>Gender</a:t>
                </a:r>
                <a:r>
                  <a:rPr lang="en-GB" sz="750" b="0" i="0" baseline="0">
                    <a:solidFill>
                      <a:srgbClr val="000000"/>
                    </a:solidFill>
                    <a:latin typeface="Arial Narrow"/>
                  </a:rPr>
                  <a:t> wage gap (%)</a:t>
                </a:r>
                <a:endParaRPr lang="en-GB" sz="750" b="0" i="0">
                  <a:solidFill>
                    <a:srgbClr val="000000"/>
                  </a:solidFill>
                  <a:latin typeface="Arial Narrow"/>
                </a:endParaRPr>
              </a:p>
            </c:rich>
          </c:tx>
          <c:layout>
            <c:manualLayout>
              <c:xMode val="edge"/>
              <c:yMode val="edge"/>
              <c:x val="8.7105624142661178E-3"/>
              <c:y val="0.19410008169934639"/>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99095296"/>
        <c:crosses val="autoZero"/>
        <c:crossBetween val="between"/>
      </c:valAx>
      <c:spPr>
        <a:solidFill>
          <a:srgbClr val="DDDDDD"/>
        </a:solidFill>
        <a:ln w="9525">
          <a:solidFill>
            <a:srgbClr val="000000"/>
          </a:solidFill>
        </a:ln>
      </c:spPr>
    </c:plotArea>
    <c:legend>
      <c:legendPos val="t"/>
      <c:layout>
        <c:manualLayout>
          <c:xMode val="edge"/>
          <c:yMode val="edge"/>
          <c:x val="4.1140946502057615E-2"/>
          <c:y val="0.11335212462127599"/>
          <c:w val="0.94291838134430728"/>
          <c:h val="7.7818627450980393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5403329778907338"/>
          <c:w val="0.98906927548920154"/>
          <c:h val="0.84098650145001475"/>
        </c:manualLayout>
      </c:layout>
      <c:barChart>
        <c:barDir val="col"/>
        <c:grouping val="clustered"/>
        <c:varyColors val="0"/>
        <c:ser>
          <c:idx val="1"/>
          <c:order val="2"/>
          <c:tx>
            <c:strRef>
              <c:f>'Chart LMF1.5.C'!$P$4:$P$6</c:f>
              <c:strCache>
                <c:ptCount val="3"/>
                <c:pt idx="0">
                  <c:v>Tertiary education</c:v>
                </c:pt>
              </c:strCache>
            </c:strRef>
          </c:tx>
          <c:spPr>
            <a:solidFill>
              <a:schemeClr val="accent1"/>
            </a:solidFill>
            <a:ln w="6350" cmpd="sng">
              <a:solidFill>
                <a:srgbClr val="000000"/>
              </a:solidFill>
              <a:round/>
            </a:ln>
            <a:effectLst/>
          </c:spPr>
          <c:invertIfNegative val="0"/>
          <c:dPt>
            <c:idx val="14"/>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6-55E5-4855-A9FD-79DC2A02E9AC}"/>
              </c:ext>
            </c:extLst>
          </c:dPt>
          <c:dPt>
            <c:idx val="17"/>
            <c:invertIfNegative val="0"/>
            <c:bubble3D val="0"/>
            <c:spPr>
              <a:solidFill>
                <a:srgbClr val="4F81BD"/>
              </a:solidFill>
              <a:ln w="6350" cmpd="sng">
                <a:solidFill>
                  <a:srgbClr val="000000"/>
                </a:solidFill>
                <a:round/>
              </a:ln>
              <a:effectLst/>
            </c:spPr>
            <c:extLst>
              <c:ext xmlns:c16="http://schemas.microsoft.com/office/drawing/2014/chart" uri="{C3380CC4-5D6E-409C-BE32-E72D297353CC}">
                <c16:uniqueId val="{00000001-7514-4239-AFE4-CB7DF007543D}"/>
              </c:ext>
            </c:extLst>
          </c:dPt>
          <c:dPt>
            <c:idx val="18"/>
            <c:invertIfNegative val="0"/>
            <c:bubble3D val="0"/>
            <c:extLst>
              <c:ext xmlns:c16="http://schemas.microsoft.com/office/drawing/2014/chart" uri="{C3380CC4-5D6E-409C-BE32-E72D297353CC}">
                <c16:uniqueId val="{00000005-7514-4239-AFE4-CB7DF007543D}"/>
              </c:ext>
            </c:extLst>
          </c:dPt>
          <c:cat>
            <c:strRef>
              <c:f>'Chart LMF1.5.C'!$L$7:$L$43</c:f>
              <c:strCache>
                <c:ptCount val="37"/>
                <c:pt idx="0">
                  <c:v>Costa Rica</c:v>
                </c:pt>
                <c:pt idx="1">
                  <c:v>Belgium</c:v>
                </c:pt>
                <c:pt idx="2">
                  <c:v>Slovenia</c:v>
                </c:pt>
                <c:pt idx="3">
                  <c:v>Spain</c:v>
                </c:pt>
                <c:pt idx="4">
                  <c:v>Colombia</c:v>
                </c:pt>
                <c:pt idx="5">
                  <c:v>Luxembourg</c:v>
                </c:pt>
                <c:pt idx="6">
                  <c:v>Australia</c:v>
                </c:pt>
                <c:pt idx="7">
                  <c:v>Switzerland</c:v>
                </c:pt>
                <c:pt idx="8">
                  <c:v>New Zealand</c:v>
                </c:pt>
                <c:pt idx="9">
                  <c:v>Türkiye</c:v>
                </c:pt>
                <c:pt idx="10">
                  <c:v>Sweden</c:v>
                </c:pt>
                <c:pt idx="11">
                  <c:v>Canada</c:v>
                </c:pt>
                <c:pt idx="12">
                  <c:v>Greece</c:v>
                </c:pt>
                <c:pt idx="13">
                  <c:v>Netherlands</c:v>
                </c:pt>
                <c:pt idx="14">
                  <c:v>OECD Average</c:v>
                </c:pt>
                <c:pt idx="15">
                  <c:v>Estonia</c:v>
                </c:pt>
                <c:pt idx="16">
                  <c:v>Denmark</c:v>
                </c:pt>
                <c:pt idx="17">
                  <c:v>United Kingdom</c:v>
                </c:pt>
                <c:pt idx="18">
                  <c:v>Lithuania</c:v>
                </c:pt>
                <c:pt idx="19">
                  <c:v>Norway</c:v>
                </c:pt>
                <c:pt idx="20">
                  <c:v>Finland</c:v>
                </c:pt>
                <c:pt idx="21">
                  <c:v>Austria</c:v>
                </c:pt>
                <c:pt idx="22">
                  <c:v>Mexico</c:v>
                </c:pt>
                <c:pt idx="23">
                  <c:v>Slovak Republic</c:v>
                </c:pt>
                <c:pt idx="24">
                  <c:v>Czechia</c:v>
                </c:pt>
                <c:pt idx="25">
                  <c:v>France</c:v>
                </c:pt>
                <c:pt idx="26">
                  <c:v>Poland</c:v>
                </c:pt>
                <c:pt idx="27">
                  <c:v>Portugal</c:v>
                </c:pt>
                <c:pt idx="28">
                  <c:v>Latvia</c:v>
                </c:pt>
                <c:pt idx="29">
                  <c:v>Korea</c:v>
                </c:pt>
                <c:pt idx="30">
                  <c:v>United States</c:v>
                </c:pt>
                <c:pt idx="31">
                  <c:v>Germany</c:v>
                </c:pt>
                <c:pt idx="32">
                  <c:v>Italy</c:v>
                </c:pt>
                <c:pt idx="33">
                  <c:v>Hungary</c:v>
                </c:pt>
                <c:pt idx="34">
                  <c:v>Ireland</c:v>
                </c:pt>
                <c:pt idx="35">
                  <c:v>Israel</c:v>
                </c:pt>
                <c:pt idx="36">
                  <c:v>Chile</c:v>
                </c:pt>
              </c:strCache>
            </c:strRef>
          </c:cat>
          <c:val>
            <c:numRef>
              <c:f>'Chart LMF1.5.C'!$P$7:$P$43</c:f>
              <c:numCache>
                <c:formatCode>0.0</c:formatCode>
                <c:ptCount val="37"/>
                <c:pt idx="0">
                  <c:v>-1.1991000000000014</c:v>
                </c:pt>
                <c:pt idx="1">
                  <c:v>13.438289999999995</c:v>
                </c:pt>
                <c:pt idx="2">
                  <c:v>14.53707</c:v>
                </c:pt>
                <c:pt idx="3">
                  <c:v>15.601910000000004</c:v>
                </c:pt>
                <c:pt idx="4">
                  <c:v>16.143730000000005</c:v>
                </c:pt>
                <c:pt idx="5">
                  <c:v>17.797139999999999</c:v>
                </c:pt>
                <c:pt idx="6">
                  <c:v>18.120329999999996</c:v>
                </c:pt>
                <c:pt idx="7">
                  <c:v>18.381609999999995</c:v>
                </c:pt>
                <c:pt idx="8">
                  <c:v>19.276859999999999</c:v>
                </c:pt>
                <c:pt idx="9">
                  <c:v>19.46114</c:v>
                </c:pt>
                <c:pt idx="10">
                  <c:v>19.742909999999995</c:v>
                </c:pt>
                <c:pt idx="11">
                  <c:v>20.215029999999999</c:v>
                </c:pt>
                <c:pt idx="12">
                  <c:v>21.989590000000007</c:v>
                </c:pt>
                <c:pt idx="13">
                  <c:v>22.108130000000003</c:v>
                </c:pt>
                <c:pt idx="14">
                  <c:v>22.188299999999998</c:v>
                </c:pt>
                <c:pt idx="15">
                  <c:v>22.361609999999999</c:v>
                </c:pt>
                <c:pt idx="16">
                  <c:v>22.521950000000004</c:v>
                </c:pt>
                <c:pt idx="17">
                  <c:v>22.744169999999997</c:v>
                </c:pt>
                <c:pt idx="18">
                  <c:v>23.648009999999999</c:v>
                </c:pt>
                <c:pt idx="19">
                  <c:v>23.794759999999997</c:v>
                </c:pt>
                <c:pt idx="20">
                  <c:v>24.188580000000002</c:v>
                </c:pt>
                <c:pt idx="21">
                  <c:v>24.277249999999995</c:v>
                </c:pt>
                <c:pt idx="22">
                  <c:v>24.826899999999995</c:v>
                </c:pt>
                <c:pt idx="23">
                  <c:v>24.857960000000006</c:v>
                </c:pt>
                <c:pt idx="24">
                  <c:v>25.310059999999993</c:v>
                </c:pt>
                <c:pt idx="25">
                  <c:v>25.559219999999996</c:v>
                </c:pt>
                <c:pt idx="26">
                  <c:v>26.318759999999997</c:v>
                </c:pt>
                <c:pt idx="27">
                  <c:v>26.495639999999995</c:v>
                </c:pt>
                <c:pt idx="28">
                  <c:v>26.989540000000005</c:v>
                </c:pt>
                <c:pt idx="29">
                  <c:v>27.032139999999998</c:v>
                </c:pt>
                <c:pt idx="30">
                  <c:v>28.198599999999999</c:v>
                </c:pt>
                <c:pt idx="31">
                  <c:v>28.629589999999993</c:v>
                </c:pt>
                <c:pt idx="32">
                  <c:v>29.548929999999999</c:v>
                </c:pt>
                <c:pt idx="33">
                  <c:v>29.664850000000001</c:v>
                </c:pt>
                <c:pt idx="34">
                  <c:v>30.069749999999999</c:v>
                </c:pt>
                <c:pt idx="35">
                  <c:v>30.724630000000005</c:v>
                </c:pt>
                <c:pt idx="36">
                  <c:v>32.172229999999999</c:v>
                </c:pt>
              </c:numCache>
            </c:numRef>
          </c:val>
          <c:extLst>
            <c:ext xmlns:c16="http://schemas.microsoft.com/office/drawing/2014/chart" uri="{C3380CC4-5D6E-409C-BE32-E72D297353CC}">
              <c16:uniqueId val="{00000002-7514-4239-AFE4-CB7DF007543D}"/>
            </c:ext>
          </c:extLst>
        </c:ser>
        <c:dLbls>
          <c:showLegendKey val="0"/>
          <c:showVal val="0"/>
          <c:showCatName val="0"/>
          <c:showSerName val="0"/>
          <c:showPercent val="0"/>
          <c:showBubbleSize val="0"/>
        </c:dLbls>
        <c:gapWidth val="150"/>
        <c:axId val="101698176"/>
        <c:axId val="101806848"/>
      </c:barChart>
      <c:lineChart>
        <c:grouping val="standard"/>
        <c:varyColors val="0"/>
        <c:ser>
          <c:idx val="0"/>
          <c:order val="0"/>
          <c:tx>
            <c:strRef>
              <c:f>'Chart LMF1.5.C'!$O$4:$O$6</c:f>
              <c:strCache>
                <c:ptCount val="3"/>
                <c:pt idx="0">
                  <c:v>Upper secondary and post-secondary non-tertiary education</c:v>
                </c:pt>
              </c:strCache>
            </c:strRef>
          </c:tx>
          <c:spPr>
            <a:ln w="25400">
              <a:noFill/>
            </a:ln>
          </c:spPr>
          <c:marker>
            <c:symbol val="diamond"/>
            <c:size val="5"/>
            <c:spPr>
              <a:solidFill>
                <a:srgbClr val="FFFFFF"/>
              </a:solidFill>
              <a:ln w="6350">
                <a:solidFill>
                  <a:srgbClr val="000000"/>
                </a:solidFill>
                <a:prstDash val="solid"/>
              </a:ln>
            </c:spPr>
          </c:marker>
          <c:cat>
            <c:strRef>
              <c:f>'Chart LMF1.5.C'!$L$7:$L$43</c:f>
              <c:strCache>
                <c:ptCount val="37"/>
                <c:pt idx="0">
                  <c:v>Costa Rica</c:v>
                </c:pt>
                <c:pt idx="1">
                  <c:v>Belgium</c:v>
                </c:pt>
                <c:pt idx="2">
                  <c:v>Slovenia</c:v>
                </c:pt>
                <c:pt idx="3">
                  <c:v>Spain</c:v>
                </c:pt>
                <c:pt idx="4">
                  <c:v>Colombia</c:v>
                </c:pt>
                <c:pt idx="5">
                  <c:v>Luxembourg</c:v>
                </c:pt>
                <c:pt idx="6">
                  <c:v>Australia</c:v>
                </c:pt>
                <c:pt idx="7">
                  <c:v>Switzerland</c:v>
                </c:pt>
                <c:pt idx="8">
                  <c:v>New Zealand</c:v>
                </c:pt>
                <c:pt idx="9">
                  <c:v>Türkiye</c:v>
                </c:pt>
                <c:pt idx="10">
                  <c:v>Sweden</c:v>
                </c:pt>
                <c:pt idx="11">
                  <c:v>Canada</c:v>
                </c:pt>
                <c:pt idx="12">
                  <c:v>Greece</c:v>
                </c:pt>
                <c:pt idx="13">
                  <c:v>Netherlands</c:v>
                </c:pt>
                <c:pt idx="14">
                  <c:v>OECD Average</c:v>
                </c:pt>
                <c:pt idx="15">
                  <c:v>Estonia</c:v>
                </c:pt>
                <c:pt idx="16">
                  <c:v>Denmark</c:v>
                </c:pt>
                <c:pt idx="17">
                  <c:v>United Kingdom</c:v>
                </c:pt>
                <c:pt idx="18">
                  <c:v>Lithuania</c:v>
                </c:pt>
                <c:pt idx="19">
                  <c:v>Norway</c:v>
                </c:pt>
                <c:pt idx="20">
                  <c:v>Finland</c:v>
                </c:pt>
                <c:pt idx="21">
                  <c:v>Austria</c:v>
                </c:pt>
                <c:pt idx="22">
                  <c:v>Mexico</c:v>
                </c:pt>
                <c:pt idx="23">
                  <c:v>Slovak Republic</c:v>
                </c:pt>
                <c:pt idx="24">
                  <c:v>Czechia</c:v>
                </c:pt>
                <c:pt idx="25">
                  <c:v>France</c:v>
                </c:pt>
                <c:pt idx="26">
                  <c:v>Poland</c:v>
                </c:pt>
                <c:pt idx="27">
                  <c:v>Portugal</c:v>
                </c:pt>
                <c:pt idx="28">
                  <c:v>Latvia</c:v>
                </c:pt>
                <c:pt idx="29">
                  <c:v>Korea</c:v>
                </c:pt>
                <c:pt idx="30">
                  <c:v>United States</c:v>
                </c:pt>
                <c:pt idx="31">
                  <c:v>Germany</c:v>
                </c:pt>
                <c:pt idx="32">
                  <c:v>Italy</c:v>
                </c:pt>
                <c:pt idx="33">
                  <c:v>Hungary</c:v>
                </c:pt>
                <c:pt idx="34">
                  <c:v>Ireland</c:v>
                </c:pt>
                <c:pt idx="35">
                  <c:v>Israel</c:v>
                </c:pt>
                <c:pt idx="36">
                  <c:v>Chile</c:v>
                </c:pt>
              </c:strCache>
            </c:strRef>
          </c:cat>
          <c:val>
            <c:numRef>
              <c:f>'Chart LMF1.5.C'!$O$7:$O$43</c:f>
              <c:numCache>
                <c:formatCode>0.0</c:formatCode>
                <c:ptCount val="37"/>
                <c:pt idx="0">
                  <c:v>11.407499999999999</c:v>
                </c:pt>
                <c:pt idx="1">
                  <c:v>18.209879999999998</c:v>
                </c:pt>
                <c:pt idx="2">
                  <c:v>11.670479999999998</c:v>
                </c:pt>
                <c:pt idx="3">
                  <c:v>24.504519999999999</c:v>
                </c:pt>
                <c:pt idx="4">
                  <c:v>15.254360000000005</c:v>
                </c:pt>
                <c:pt idx="5">
                  <c:v>13.047759999999997</c:v>
                </c:pt>
                <c:pt idx="6">
                  <c:v>19.345759999999999</c:v>
                </c:pt>
                <c:pt idx="7">
                  <c:v>16.4529</c:v>
                </c:pt>
                <c:pt idx="8">
                  <c:v>19.265069999999994</c:v>
                </c:pt>
                <c:pt idx="9">
                  <c:v>20.770129999999995</c:v>
                </c:pt>
                <c:pt idx="10">
                  <c:v>16.048270000000002</c:v>
                </c:pt>
                <c:pt idx="11">
                  <c:v>26.594629999999995</c:v>
                </c:pt>
                <c:pt idx="12">
                  <c:v>16.532889999999995</c:v>
                </c:pt>
                <c:pt idx="13">
                  <c:v>15.864230000000006</c:v>
                </c:pt>
                <c:pt idx="14">
                  <c:v>19.651570000000007</c:v>
                </c:pt>
                <c:pt idx="15">
                  <c:v>25.785349999999994</c:v>
                </c:pt>
                <c:pt idx="16">
                  <c:v>18.826849999999993</c:v>
                </c:pt>
                <c:pt idx="17">
                  <c:v>27.046679999999995</c:v>
                </c:pt>
                <c:pt idx="18">
                  <c:v>19.719849999999994</c:v>
                </c:pt>
                <c:pt idx="19">
                  <c:v>21.272350000000003</c:v>
                </c:pt>
                <c:pt idx="20">
                  <c:v>22.123940000000005</c:v>
                </c:pt>
                <c:pt idx="21">
                  <c:v>15.233350000000002</c:v>
                </c:pt>
                <c:pt idx="22">
                  <c:v>27.686610000000002</c:v>
                </c:pt>
                <c:pt idx="23">
                  <c:v>19.417559999999995</c:v>
                </c:pt>
                <c:pt idx="24">
                  <c:v>15.964740000000006</c:v>
                </c:pt>
                <c:pt idx="25">
                  <c:v>23.635270000000006</c:v>
                </c:pt>
                <c:pt idx="26">
                  <c:v>18.457149999999999</c:v>
                </c:pt>
                <c:pt idx="27">
                  <c:v>22.744720000000001</c:v>
                </c:pt>
                <c:pt idx="28">
                  <c:v>31.518360000000001</c:v>
                </c:pt>
                <c:pt idx="29">
                  <c:v>27.579639999999998</c:v>
                </c:pt>
                <c:pt idx="30">
                  <c:v>23.650930000000002</c:v>
                </c:pt>
                <c:pt idx="31">
                  <c:v>20.415760000000006</c:v>
                </c:pt>
                <c:pt idx="32">
                  <c:v>20.187870000000004</c:v>
                </c:pt>
                <c:pt idx="33">
                  <c:v>14.611840000000001</c:v>
                </c:pt>
                <c:pt idx="34">
                  <c:v>15.266199999999998</c:v>
                </c:pt>
                <c:pt idx="35">
                  <c:v>30.76961</c:v>
                </c:pt>
                <c:pt idx="36">
                  <c:v>24.161540000000002</c:v>
                </c:pt>
              </c:numCache>
            </c:numRef>
          </c:val>
          <c:smooth val="0"/>
          <c:extLst>
            <c:ext xmlns:c16="http://schemas.microsoft.com/office/drawing/2014/chart" uri="{C3380CC4-5D6E-409C-BE32-E72D297353CC}">
              <c16:uniqueId val="{00000003-7514-4239-AFE4-CB7DF007543D}"/>
            </c:ext>
          </c:extLst>
        </c:ser>
        <c:ser>
          <c:idx val="4"/>
          <c:order val="1"/>
          <c:tx>
            <c:strRef>
              <c:f>'Chart LMF1.5.C'!$N$4:$N$6</c:f>
              <c:strCache>
                <c:ptCount val="3"/>
                <c:pt idx="0">
                  <c:v>Below upper secondary education</c:v>
                </c:pt>
              </c:strCache>
            </c:strRef>
          </c:tx>
          <c:spPr>
            <a:ln w="25400">
              <a:noFill/>
            </a:ln>
          </c:spPr>
          <c:marker>
            <c:symbol val="triangle"/>
            <c:size val="5"/>
            <c:spPr>
              <a:solidFill>
                <a:srgbClr val="A7B9E3"/>
              </a:solidFill>
              <a:ln w="6350">
                <a:solidFill>
                  <a:schemeClr val="tx1"/>
                </a:solidFill>
                <a:prstDash val="solid"/>
              </a:ln>
            </c:spPr>
          </c:marker>
          <c:cat>
            <c:strRef>
              <c:f>'Chart LMF1.5.C'!$L$7:$L$43</c:f>
              <c:strCache>
                <c:ptCount val="37"/>
                <c:pt idx="0">
                  <c:v>Costa Rica</c:v>
                </c:pt>
                <c:pt idx="1">
                  <c:v>Belgium</c:v>
                </c:pt>
                <c:pt idx="2">
                  <c:v>Slovenia</c:v>
                </c:pt>
                <c:pt idx="3">
                  <c:v>Spain</c:v>
                </c:pt>
                <c:pt idx="4">
                  <c:v>Colombia</c:v>
                </c:pt>
                <c:pt idx="5">
                  <c:v>Luxembourg</c:v>
                </c:pt>
                <c:pt idx="6">
                  <c:v>Australia</c:v>
                </c:pt>
                <c:pt idx="7">
                  <c:v>Switzerland</c:v>
                </c:pt>
                <c:pt idx="8">
                  <c:v>New Zealand</c:v>
                </c:pt>
                <c:pt idx="9">
                  <c:v>Türkiye</c:v>
                </c:pt>
                <c:pt idx="10">
                  <c:v>Sweden</c:v>
                </c:pt>
                <c:pt idx="11">
                  <c:v>Canada</c:v>
                </c:pt>
                <c:pt idx="12">
                  <c:v>Greece</c:v>
                </c:pt>
                <c:pt idx="13">
                  <c:v>Netherlands</c:v>
                </c:pt>
                <c:pt idx="14">
                  <c:v>OECD Average</c:v>
                </c:pt>
                <c:pt idx="15">
                  <c:v>Estonia</c:v>
                </c:pt>
                <c:pt idx="16">
                  <c:v>Denmark</c:v>
                </c:pt>
                <c:pt idx="17">
                  <c:v>United Kingdom</c:v>
                </c:pt>
                <c:pt idx="18">
                  <c:v>Lithuania</c:v>
                </c:pt>
                <c:pt idx="19">
                  <c:v>Norway</c:v>
                </c:pt>
                <c:pt idx="20">
                  <c:v>Finland</c:v>
                </c:pt>
                <c:pt idx="21">
                  <c:v>Austria</c:v>
                </c:pt>
                <c:pt idx="22">
                  <c:v>Mexico</c:v>
                </c:pt>
                <c:pt idx="23">
                  <c:v>Slovak Republic</c:v>
                </c:pt>
                <c:pt idx="24">
                  <c:v>Czechia</c:v>
                </c:pt>
                <c:pt idx="25">
                  <c:v>France</c:v>
                </c:pt>
                <c:pt idx="26">
                  <c:v>Poland</c:v>
                </c:pt>
                <c:pt idx="27">
                  <c:v>Portugal</c:v>
                </c:pt>
                <c:pt idx="28">
                  <c:v>Latvia</c:v>
                </c:pt>
                <c:pt idx="29">
                  <c:v>Korea</c:v>
                </c:pt>
                <c:pt idx="30">
                  <c:v>United States</c:v>
                </c:pt>
                <c:pt idx="31">
                  <c:v>Germany</c:v>
                </c:pt>
                <c:pt idx="32">
                  <c:v>Italy</c:v>
                </c:pt>
                <c:pt idx="33">
                  <c:v>Hungary</c:v>
                </c:pt>
                <c:pt idx="34">
                  <c:v>Ireland</c:v>
                </c:pt>
                <c:pt idx="35">
                  <c:v>Israel</c:v>
                </c:pt>
                <c:pt idx="36">
                  <c:v>Chile</c:v>
                </c:pt>
              </c:strCache>
            </c:strRef>
          </c:cat>
          <c:val>
            <c:numRef>
              <c:f>'Chart LMF1.5.C'!$N$7:$N$43</c:f>
              <c:numCache>
                <c:formatCode>0.0</c:formatCode>
                <c:ptCount val="37"/>
                <c:pt idx="0">
                  <c:v>13.236949999999993</c:v>
                </c:pt>
                <c:pt idx="1">
                  <c:v>21.635149999999996</c:v>
                </c:pt>
                <c:pt idx="2">
                  <c:v>11.434539999999998</c:v>
                </c:pt>
                <c:pt idx="3">
                  <c:v>22.382480000000001</c:v>
                </c:pt>
                <c:pt idx="4">
                  <c:v>15.427940000000007</c:v>
                </c:pt>
                <c:pt idx="5">
                  <c:v>32.759739999999994</c:v>
                </c:pt>
                <c:pt idx="6">
                  <c:v>3.7374599999999987</c:v>
                </c:pt>
                <c:pt idx="7">
                  <c:v>17.74485</c:v>
                </c:pt>
                <c:pt idx="8">
                  <c:v>20.459630000000004</c:v>
                </c:pt>
                <c:pt idx="9">
                  <c:v>25.659700000000001</c:v>
                </c:pt>
                <c:pt idx="10">
                  <c:v>14.424350000000004</c:v>
                </c:pt>
                <c:pt idx="11">
                  <c:v>27.375979999999998</c:v>
                </c:pt>
                <c:pt idx="12">
                  <c:v>28.283330000000007</c:v>
                </c:pt>
                <c:pt idx="13">
                  <c:v>16.584950000000006</c:v>
                </c:pt>
                <c:pt idx="14">
                  <c:v>20.505520000000004</c:v>
                </c:pt>
                <c:pt idx="15">
                  <c:v>37.650129999999997</c:v>
                </c:pt>
                <c:pt idx="16">
                  <c:v>18.172319999999999</c:v>
                </c:pt>
                <c:pt idx="17">
                  <c:v>22.982690000000005</c:v>
                </c:pt>
                <c:pt idx="18">
                  <c:v>15.496549999999999</c:v>
                </c:pt>
                <c:pt idx="19">
                  <c:v>18.445080000000004</c:v>
                </c:pt>
                <c:pt idx="20">
                  <c:v>18.640370000000004</c:v>
                </c:pt>
                <c:pt idx="21">
                  <c:v>14.998919999999998</c:v>
                </c:pt>
                <c:pt idx="22">
                  <c:v>33.893370000000004</c:v>
                </c:pt>
                <c:pt idx="23">
                  <c:v>18.737160000000003</c:v>
                </c:pt>
                <c:pt idx="24">
                  <c:v>10.827089999999998</c:v>
                </c:pt>
                <c:pt idx="25">
                  <c:v>27.55265</c:v>
                </c:pt>
                <c:pt idx="26">
                  <c:v>22.044380000000004</c:v>
                </c:pt>
                <c:pt idx="27">
                  <c:v>20.182259999999999</c:v>
                </c:pt>
                <c:pt idx="28">
                  <c:v>24.451520000000002</c:v>
                </c:pt>
                <c:pt idx="29">
                  <c:v>24.776200000000003</c:v>
                </c:pt>
                <c:pt idx="30">
                  <c:v>25.763919999999999</c:v>
                </c:pt>
                <c:pt idx="31">
                  <c:v>5.3370699999999971</c:v>
                </c:pt>
                <c:pt idx="32">
                  <c:v>20.788589999999999</c:v>
                </c:pt>
                <c:pt idx="33">
                  <c:v>13.243020000000001</c:v>
                </c:pt>
                <c:pt idx="34">
                  <c:v>21.127799999999993</c:v>
                </c:pt>
                <c:pt idx="35">
                  <c:v>32.333479999999994</c:v>
                </c:pt>
                <c:pt idx="36">
                  <c:v>19.498800000000003</c:v>
                </c:pt>
              </c:numCache>
            </c:numRef>
          </c:val>
          <c:smooth val="0"/>
          <c:extLst>
            <c:ext xmlns:c16="http://schemas.microsoft.com/office/drawing/2014/chart" uri="{C3380CC4-5D6E-409C-BE32-E72D297353CC}">
              <c16:uniqueId val="{00000004-7514-4239-AFE4-CB7DF007543D}"/>
            </c:ext>
          </c:extLst>
        </c:ser>
        <c:dLbls>
          <c:showLegendKey val="0"/>
          <c:showVal val="0"/>
          <c:showCatName val="0"/>
          <c:showSerName val="0"/>
          <c:showPercent val="0"/>
          <c:showBubbleSize val="0"/>
        </c:dLbls>
        <c:dropLines/>
        <c:marker val="1"/>
        <c:smooth val="0"/>
        <c:axId val="101698176"/>
        <c:axId val="101806848"/>
      </c:lineChart>
      <c:catAx>
        <c:axId val="10169817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101806848"/>
        <c:crosses val="autoZero"/>
        <c:auto val="1"/>
        <c:lblAlgn val="ctr"/>
        <c:lblOffset val="0"/>
        <c:tickLblSkip val="1"/>
        <c:tickMarkSkip val="1"/>
        <c:noMultiLvlLbl val="0"/>
      </c:catAx>
      <c:valAx>
        <c:axId val="101806848"/>
        <c:scaling>
          <c:orientation val="minMax"/>
          <c:max val="45"/>
        </c:scaling>
        <c:delete val="0"/>
        <c:axPos val="l"/>
        <c:majorGridlines>
          <c:spPr>
            <a:ln w="9525" cmpd="sng">
              <a:solidFill>
                <a:srgbClr val="FFFFFF"/>
              </a:solidFill>
              <a:prstDash val="solid"/>
            </a:ln>
          </c:spPr>
        </c:majorGridlines>
        <c:title>
          <c:tx>
            <c:rich>
              <a:bodyPr rot="0" vert="horz"/>
              <a:lstStyle/>
              <a:p>
                <a:pPr>
                  <a:defRPr sz="750" b="0" i="0">
                    <a:solidFill>
                      <a:srgbClr val="000000"/>
                    </a:solidFill>
                    <a:latin typeface="Arial Narrow"/>
                  </a:defRPr>
                </a:pPr>
                <a:r>
                  <a:rPr lang="en-GB" sz="750" b="0" i="0">
                    <a:solidFill>
                      <a:srgbClr val="000000"/>
                    </a:solidFill>
                    <a:latin typeface="Arial Narrow"/>
                  </a:rPr>
                  <a:t>%</a:t>
                </a:r>
              </a:p>
            </c:rich>
          </c:tx>
          <c:layout>
            <c:manualLayout>
              <c:xMode val="edge"/>
              <c:yMode val="edge"/>
              <c:x val="1.1236342483032616E-4"/>
              <c:y val="9.462381445732673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101698176"/>
        <c:crosses val="autoZero"/>
        <c:crossBetween val="between"/>
      </c:valAx>
      <c:spPr>
        <a:solidFill>
          <a:srgbClr val="DDDDDD"/>
        </a:solidFill>
        <a:ln w="9525">
          <a:solidFill>
            <a:srgbClr val="000000"/>
          </a:solidFill>
        </a:ln>
      </c:spPr>
    </c:plotArea>
    <c:legend>
      <c:legendPos val="t"/>
      <c:layout>
        <c:manualLayout>
          <c:xMode val="edge"/>
          <c:yMode val="edge"/>
          <c:x val="4.489356267365939E-2"/>
          <c:y val="1.9920803043647736E-2"/>
          <c:w val="0.94003738699970618"/>
          <c:h val="7.470301141367900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printSettings>
    <c:headerFooter alignWithMargins="0"/>
    <c:pageMargins b="1" l="0.75000000000000078" r="0.75000000000000078"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5403329778907338"/>
          <c:w val="0.98906927548920154"/>
          <c:h val="0.84098650145001475"/>
        </c:manualLayout>
      </c:layout>
      <c:barChart>
        <c:barDir val="col"/>
        <c:grouping val="clustered"/>
        <c:varyColors val="0"/>
        <c:ser>
          <c:idx val="1"/>
          <c:order val="2"/>
          <c:tx>
            <c:strRef>
              <c:f>'Chart LMF1.5.C (2)'!$P$4:$P$6</c:f>
              <c:strCache>
                <c:ptCount val="3"/>
                <c:pt idx="0">
                  <c:v>Tertiary education</c:v>
                </c:pt>
              </c:strCache>
            </c:strRef>
          </c:tx>
          <c:spPr>
            <a:solidFill>
              <a:schemeClr val="accent1"/>
            </a:solidFill>
            <a:ln w="6350" cmpd="sng">
              <a:solidFill>
                <a:srgbClr val="000000"/>
              </a:solidFill>
              <a:round/>
            </a:ln>
            <a:effectLst/>
          </c:spPr>
          <c:invertIfNegative val="0"/>
          <c:dPt>
            <c:idx val="17"/>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1-85A6-4D96-9AD5-3E6A404F1547}"/>
              </c:ext>
            </c:extLst>
          </c:dPt>
          <c:dPt>
            <c:idx val="18"/>
            <c:invertIfNegative val="0"/>
            <c:bubble3D val="0"/>
            <c:spPr>
              <a:solidFill>
                <a:srgbClr val="4F81BD"/>
              </a:solidFill>
              <a:ln w="6350" cmpd="sng">
                <a:solidFill>
                  <a:srgbClr val="000000"/>
                </a:solidFill>
                <a:round/>
              </a:ln>
              <a:effectLst/>
            </c:spPr>
            <c:extLst>
              <c:ext xmlns:c16="http://schemas.microsoft.com/office/drawing/2014/chart" uri="{C3380CC4-5D6E-409C-BE32-E72D297353CC}">
                <c16:uniqueId val="{00000003-85A6-4D96-9AD5-3E6A404F1547}"/>
              </c:ext>
            </c:extLst>
          </c:dPt>
          <c:cat>
            <c:strRef>
              <c:f>'Chart LMF1.5.C (2)'!$L$7:$L$43</c:f>
              <c:strCache>
                <c:ptCount val="37"/>
                <c:pt idx="0">
                  <c:v>Costa Rica</c:v>
                </c:pt>
                <c:pt idx="1">
                  <c:v>Belgium</c:v>
                </c:pt>
                <c:pt idx="2">
                  <c:v>Slovenia</c:v>
                </c:pt>
                <c:pt idx="3">
                  <c:v>Spain</c:v>
                </c:pt>
                <c:pt idx="4">
                  <c:v>Turkey</c:v>
                </c:pt>
                <c:pt idx="5">
                  <c:v>Luxembourg</c:v>
                </c:pt>
                <c:pt idx="6">
                  <c:v>Colombia</c:v>
                </c:pt>
                <c:pt idx="7">
                  <c:v>Latvia</c:v>
                </c:pt>
                <c:pt idx="8">
                  <c:v>Greece</c:v>
                </c:pt>
                <c:pt idx="9">
                  <c:v>Sweden</c:v>
                </c:pt>
                <c:pt idx="10">
                  <c:v>New Zealand</c:v>
                </c:pt>
                <c:pt idx="11">
                  <c:v>Switzerland</c:v>
                </c:pt>
                <c:pt idx="12">
                  <c:v>United Kingdom</c:v>
                </c:pt>
                <c:pt idx="13">
                  <c:v>Netherlands</c:v>
                </c:pt>
                <c:pt idx="14">
                  <c:v>Finland</c:v>
                </c:pt>
                <c:pt idx="15">
                  <c:v>Australia</c:v>
                </c:pt>
                <c:pt idx="16">
                  <c:v>Denmark</c:v>
                </c:pt>
                <c:pt idx="17">
                  <c:v>OECD Average</c:v>
                </c:pt>
                <c:pt idx="18">
                  <c:v>Lithuania</c:v>
                </c:pt>
                <c:pt idx="19">
                  <c:v>Austria</c:v>
                </c:pt>
                <c:pt idx="20">
                  <c:v>Norway</c:v>
                </c:pt>
                <c:pt idx="21">
                  <c:v>Germany</c:v>
                </c:pt>
                <c:pt idx="22">
                  <c:v>Korea</c:v>
                </c:pt>
                <c:pt idx="23">
                  <c:v>Canada</c:v>
                </c:pt>
                <c:pt idx="24">
                  <c:v>Estonia</c:v>
                </c:pt>
                <c:pt idx="25">
                  <c:v>Portugal</c:v>
                </c:pt>
                <c:pt idx="26">
                  <c:v>Ireland</c:v>
                </c:pt>
                <c:pt idx="27">
                  <c:v>France</c:v>
                </c:pt>
                <c:pt idx="28">
                  <c:v>United States</c:v>
                </c:pt>
                <c:pt idx="29">
                  <c:v>Poland</c:v>
                </c:pt>
                <c:pt idx="30">
                  <c:v>Italy</c:v>
                </c:pt>
                <c:pt idx="31">
                  <c:v>Czech Republic</c:v>
                </c:pt>
                <c:pt idx="32">
                  <c:v>Slovak Republic</c:v>
                </c:pt>
                <c:pt idx="33">
                  <c:v>Chile</c:v>
                </c:pt>
                <c:pt idx="34">
                  <c:v>Israel (a)</c:v>
                </c:pt>
                <c:pt idx="35">
                  <c:v>Hungary</c:v>
                </c:pt>
                <c:pt idx="36">
                  <c:v>Mexico</c:v>
                </c:pt>
              </c:strCache>
            </c:strRef>
          </c:cat>
          <c:val>
            <c:numRef>
              <c:f>'Chart LMF1.5.C (2)'!$P$7:$P$43</c:f>
              <c:numCache>
                <c:formatCode>0.0</c:formatCode>
                <c:ptCount val="37"/>
                <c:pt idx="0">
                  <c:v>3.1765139999999974</c:v>
                </c:pt>
                <c:pt idx="1">
                  <c:v>13.504509999999996</c:v>
                </c:pt>
                <c:pt idx="2">
                  <c:v>16.909676000000005</c:v>
                </c:pt>
                <c:pt idx="3">
                  <c:v>17.832756000000003</c:v>
                </c:pt>
                <c:pt idx="4">
                  <c:v>18.464752000000004</c:v>
                </c:pt>
                <c:pt idx="5">
                  <c:v>18.632591000000005</c:v>
                </c:pt>
                <c:pt idx="6">
                  <c:v>19.305701999999997</c:v>
                </c:pt>
                <c:pt idx="7">
                  <c:v>19.785820000000001</c:v>
                </c:pt>
                <c:pt idx="8">
                  <c:v>21.280838000000003</c:v>
                </c:pt>
                <c:pt idx="9">
                  <c:v>21.90231</c:v>
                </c:pt>
                <c:pt idx="10">
                  <c:v>22.002082999999999</c:v>
                </c:pt>
                <c:pt idx="11">
                  <c:v>22.323616000000001</c:v>
                </c:pt>
                <c:pt idx="12">
                  <c:v>22.413741999999999</c:v>
                </c:pt>
                <c:pt idx="13">
                  <c:v>22.918587000000002</c:v>
                </c:pt>
                <c:pt idx="14">
                  <c:v>23.085739000000004</c:v>
                </c:pt>
                <c:pt idx="15">
                  <c:v>23.554771000000002</c:v>
                </c:pt>
                <c:pt idx="16">
                  <c:v>24.107078999999999</c:v>
                </c:pt>
                <c:pt idx="17">
                  <c:v>24.354601277777775</c:v>
                </c:pt>
                <c:pt idx="18">
                  <c:v>24.538368000000006</c:v>
                </c:pt>
                <c:pt idx="19">
                  <c:v>24.577751000000006</c:v>
                </c:pt>
                <c:pt idx="20">
                  <c:v>25.071860999999998</c:v>
                </c:pt>
                <c:pt idx="21">
                  <c:v>25.884628000000006</c:v>
                </c:pt>
                <c:pt idx="22">
                  <c:v>26.188445999999999</c:v>
                </c:pt>
                <c:pt idx="23">
                  <c:v>26.982048000000006</c:v>
                </c:pt>
                <c:pt idx="24">
                  <c:v>27.286629000000005</c:v>
                </c:pt>
                <c:pt idx="25">
                  <c:v>27.937431000000004</c:v>
                </c:pt>
                <c:pt idx="26">
                  <c:v>28.182952999999998</c:v>
                </c:pt>
                <c:pt idx="27">
                  <c:v>28.907203999999993</c:v>
                </c:pt>
                <c:pt idx="28">
                  <c:v>28.988975999999994</c:v>
                </c:pt>
                <c:pt idx="29">
                  <c:v>29.136200000000002</c:v>
                </c:pt>
                <c:pt idx="30">
                  <c:v>29.688614000000001</c:v>
                </c:pt>
                <c:pt idx="31">
                  <c:v>30.675064000000006</c:v>
                </c:pt>
                <c:pt idx="32">
                  <c:v>30.912895000000006</c:v>
                </c:pt>
                <c:pt idx="33">
                  <c:v>32.172234000000003</c:v>
                </c:pt>
                <c:pt idx="34">
                  <c:v>32.402527000000006</c:v>
                </c:pt>
                <c:pt idx="35">
                  <c:v>32.514861999999994</c:v>
                </c:pt>
                <c:pt idx="36">
                  <c:v>33.515868999999995</c:v>
                </c:pt>
              </c:numCache>
            </c:numRef>
          </c:val>
          <c:extLst>
            <c:ext xmlns:c16="http://schemas.microsoft.com/office/drawing/2014/chart" uri="{C3380CC4-5D6E-409C-BE32-E72D297353CC}">
              <c16:uniqueId val="{00000004-85A6-4D96-9AD5-3E6A404F1547}"/>
            </c:ext>
          </c:extLst>
        </c:ser>
        <c:dLbls>
          <c:showLegendKey val="0"/>
          <c:showVal val="0"/>
          <c:showCatName val="0"/>
          <c:showSerName val="0"/>
          <c:showPercent val="0"/>
          <c:showBubbleSize val="0"/>
        </c:dLbls>
        <c:gapWidth val="150"/>
        <c:axId val="101698176"/>
        <c:axId val="101806848"/>
      </c:barChart>
      <c:lineChart>
        <c:grouping val="standard"/>
        <c:varyColors val="0"/>
        <c:ser>
          <c:idx val="0"/>
          <c:order val="0"/>
          <c:tx>
            <c:strRef>
              <c:f>'Chart LMF1.5.C (2)'!$O$4:$O$6</c:f>
              <c:strCache>
                <c:ptCount val="3"/>
                <c:pt idx="0">
                  <c:v>Upper secondary and post-secondary non-tertiary education</c:v>
                </c:pt>
              </c:strCache>
            </c:strRef>
          </c:tx>
          <c:spPr>
            <a:ln w="25400">
              <a:noFill/>
            </a:ln>
          </c:spPr>
          <c:marker>
            <c:symbol val="diamond"/>
            <c:size val="5"/>
            <c:spPr>
              <a:solidFill>
                <a:srgbClr val="FFFFFF"/>
              </a:solidFill>
              <a:ln w="6350">
                <a:solidFill>
                  <a:srgbClr val="000000"/>
                </a:solidFill>
                <a:prstDash val="solid"/>
              </a:ln>
            </c:spPr>
          </c:marker>
          <c:cat>
            <c:strRef>
              <c:f>'Chart LMF1.5.C (2)'!$L$7:$L$43</c:f>
              <c:strCache>
                <c:ptCount val="37"/>
                <c:pt idx="0">
                  <c:v>Costa Rica</c:v>
                </c:pt>
                <c:pt idx="1">
                  <c:v>Belgium</c:v>
                </c:pt>
                <c:pt idx="2">
                  <c:v>Slovenia</c:v>
                </c:pt>
                <c:pt idx="3">
                  <c:v>Spain</c:v>
                </c:pt>
                <c:pt idx="4">
                  <c:v>Turkey</c:v>
                </c:pt>
                <c:pt idx="5">
                  <c:v>Luxembourg</c:v>
                </c:pt>
                <c:pt idx="6">
                  <c:v>Colombia</c:v>
                </c:pt>
                <c:pt idx="7">
                  <c:v>Latvia</c:v>
                </c:pt>
                <c:pt idx="8">
                  <c:v>Greece</c:v>
                </c:pt>
                <c:pt idx="9">
                  <c:v>Sweden</c:v>
                </c:pt>
                <c:pt idx="10">
                  <c:v>New Zealand</c:v>
                </c:pt>
                <c:pt idx="11">
                  <c:v>Switzerland</c:v>
                </c:pt>
                <c:pt idx="12">
                  <c:v>United Kingdom</c:v>
                </c:pt>
                <c:pt idx="13">
                  <c:v>Netherlands</c:v>
                </c:pt>
                <c:pt idx="14">
                  <c:v>Finland</c:v>
                </c:pt>
                <c:pt idx="15">
                  <c:v>Australia</c:v>
                </c:pt>
                <c:pt idx="16">
                  <c:v>Denmark</c:v>
                </c:pt>
                <c:pt idx="17">
                  <c:v>OECD Average</c:v>
                </c:pt>
                <c:pt idx="18">
                  <c:v>Lithuania</c:v>
                </c:pt>
                <c:pt idx="19">
                  <c:v>Austria</c:v>
                </c:pt>
                <c:pt idx="20">
                  <c:v>Norway</c:v>
                </c:pt>
                <c:pt idx="21">
                  <c:v>Germany</c:v>
                </c:pt>
                <c:pt idx="22">
                  <c:v>Korea</c:v>
                </c:pt>
                <c:pt idx="23">
                  <c:v>Canada</c:v>
                </c:pt>
                <c:pt idx="24">
                  <c:v>Estonia</c:v>
                </c:pt>
                <c:pt idx="25">
                  <c:v>Portugal</c:v>
                </c:pt>
                <c:pt idx="26">
                  <c:v>Ireland</c:v>
                </c:pt>
                <c:pt idx="27">
                  <c:v>France</c:v>
                </c:pt>
                <c:pt idx="28">
                  <c:v>United States</c:v>
                </c:pt>
                <c:pt idx="29">
                  <c:v>Poland</c:v>
                </c:pt>
                <c:pt idx="30">
                  <c:v>Italy</c:v>
                </c:pt>
                <c:pt idx="31">
                  <c:v>Czech Republic</c:v>
                </c:pt>
                <c:pt idx="32">
                  <c:v>Slovak Republic</c:v>
                </c:pt>
                <c:pt idx="33">
                  <c:v>Chile</c:v>
                </c:pt>
                <c:pt idx="34">
                  <c:v>Israel (a)</c:v>
                </c:pt>
                <c:pt idx="35">
                  <c:v>Hungary</c:v>
                </c:pt>
                <c:pt idx="36">
                  <c:v>Mexico</c:v>
                </c:pt>
              </c:strCache>
            </c:strRef>
          </c:cat>
          <c:val>
            <c:numRef>
              <c:f>'Chart LMF1.5.C (2)'!$O$7:$O$43</c:f>
              <c:numCache>
                <c:formatCode>0.0</c:formatCode>
                <c:ptCount val="37"/>
                <c:pt idx="0">
                  <c:v>17.13015</c:v>
                </c:pt>
                <c:pt idx="1">
                  <c:v>8.2912800000000004</c:v>
                </c:pt>
                <c:pt idx="2">
                  <c:v>13.968834000000001</c:v>
                </c:pt>
                <c:pt idx="3">
                  <c:v>22.420067000000003</c:v>
                </c:pt>
                <c:pt idx="4">
                  <c:v>17.918082999999996</c:v>
                </c:pt>
                <c:pt idx="5">
                  <c:v>19.032218999999998</c:v>
                </c:pt>
                <c:pt idx="6">
                  <c:v>20.380257</c:v>
                </c:pt>
                <c:pt idx="7">
                  <c:v>28.205444</c:v>
                </c:pt>
                <c:pt idx="8">
                  <c:v>19.607642999999996</c:v>
                </c:pt>
                <c:pt idx="9">
                  <c:v>17.863370000000003</c:v>
                </c:pt>
                <c:pt idx="10">
                  <c:v>23.717383999999996</c:v>
                </c:pt>
                <c:pt idx="11">
                  <c:v>18.076117999999994</c:v>
                </c:pt>
                <c:pt idx="12">
                  <c:v>28.257683</c:v>
                </c:pt>
                <c:pt idx="13">
                  <c:v>16.724091000000001</c:v>
                </c:pt>
                <c:pt idx="14">
                  <c:v>21.566612000000006</c:v>
                </c:pt>
                <c:pt idx="15">
                  <c:v>23.137794</c:v>
                </c:pt>
                <c:pt idx="16">
                  <c:v>18.978393999999994</c:v>
                </c:pt>
                <c:pt idx="17">
                  <c:v>21.804924805555544</c:v>
                </c:pt>
                <c:pt idx="18">
                  <c:v>20.553748999999996</c:v>
                </c:pt>
                <c:pt idx="19">
                  <c:v>17.821548000000007</c:v>
                </c:pt>
                <c:pt idx="20">
                  <c:v>21.218102000000002</c:v>
                </c:pt>
                <c:pt idx="21">
                  <c:v>13.582168999999993</c:v>
                </c:pt>
                <c:pt idx="22">
                  <c:v>33.855072000000007</c:v>
                </c:pt>
                <c:pt idx="23">
                  <c:v>30.056572000000003</c:v>
                </c:pt>
                <c:pt idx="24">
                  <c:v>36.657803000000001</c:v>
                </c:pt>
                <c:pt idx="25">
                  <c:v>25.421409999999995</c:v>
                </c:pt>
                <c:pt idx="26">
                  <c:v>22.732414000000006</c:v>
                </c:pt>
                <c:pt idx="27">
                  <c:v>19.949982000000006</c:v>
                </c:pt>
                <c:pt idx="28">
                  <c:v>29.549430999999998</c:v>
                </c:pt>
                <c:pt idx="29">
                  <c:v>19.770781999999997</c:v>
                </c:pt>
                <c:pt idx="30">
                  <c:v>23.387778999999995</c:v>
                </c:pt>
                <c:pt idx="31">
                  <c:v>20.673889000000003</c:v>
                </c:pt>
                <c:pt idx="32">
                  <c:v>25.689673999999997</c:v>
                </c:pt>
                <c:pt idx="33">
                  <c:v>24.161545000000004</c:v>
                </c:pt>
                <c:pt idx="34">
                  <c:v>29.785858000000005</c:v>
                </c:pt>
                <c:pt idx="35">
                  <c:v>12.726196000000002</c:v>
                </c:pt>
                <c:pt idx="36">
                  <c:v>22.107894999999999</c:v>
                </c:pt>
              </c:numCache>
            </c:numRef>
          </c:val>
          <c:smooth val="0"/>
          <c:extLst>
            <c:ext xmlns:c16="http://schemas.microsoft.com/office/drawing/2014/chart" uri="{C3380CC4-5D6E-409C-BE32-E72D297353CC}">
              <c16:uniqueId val="{00000005-85A6-4D96-9AD5-3E6A404F1547}"/>
            </c:ext>
          </c:extLst>
        </c:ser>
        <c:ser>
          <c:idx val="4"/>
          <c:order val="1"/>
          <c:tx>
            <c:strRef>
              <c:f>'Chart LMF1.5.C (2)'!$N$4:$N$6</c:f>
              <c:strCache>
                <c:ptCount val="3"/>
                <c:pt idx="0">
                  <c:v>Below upper secondary education</c:v>
                </c:pt>
              </c:strCache>
            </c:strRef>
          </c:tx>
          <c:spPr>
            <a:ln w="25400">
              <a:noFill/>
            </a:ln>
          </c:spPr>
          <c:marker>
            <c:symbol val="triangle"/>
            <c:size val="5"/>
            <c:spPr>
              <a:solidFill>
                <a:srgbClr val="A7B9E3"/>
              </a:solidFill>
              <a:ln w="6350">
                <a:solidFill>
                  <a:schemeClr val="tx1"/>
                </a:solidFill>
                <a:prstDash val="solid"/>
              </a:ln>
            </c:spPr>
          </c:marker>
          <c:cat>
            <c:strRef>
              <c:f>'Chart LMF1.5.C (2)'!$L$7:$L$43</c:f>
              <c:strCache>
                <c:ptCount val="37"/>
                <c:pt idx="0">
                  <c:v>Costa Rica</c:v>
                </c:pt>
                <c:pt idx="1">
                  <c:v>Belgium</c:v>
                </c:pt>
                <c:pt idx="2">
                  <c:v>Slovenia</c:v>
                </c:pt>
                <c:pt idx="3">
                  <c:v>Spain</c:v>
                </c:pt>
                <c:pt idx="4">
                  <c:v>Turkey</c:v>
                </c:pt>
                <c:pt idx="5">
                  <c:v>Luxembourg</c:v>
                </c:pt>
                <c:pt idx="6">
                  <c:v>Colombia</c:v>
                </c:pt>
                <c:pt idx="7">
                  <c:v>Latvia</c:v>
                </c:pt>
                <c:pt idx="8">
                  <c:v>Greece</c:v>
                </c:pt>
                <c:pt idx="9">
                  <c:v>Sweden</c:v>
                </c:pt>
                <c:pt idx="10">
                  <c:v>New Zealand</c:v>
                </c:pt>
                <c:pt idx="11">
                  <c:v>Switzerland</c:v>
                </c:pt>
                <c:pt idx="12">
                  <c:v>United Kingdom</c:v>
                </c:pt>
                <c:pt idx="13">
                  <c:v>Netherlands</c:v>
                </c:pt>
                <c:pt idx="14">
                  <c:v>Finland</c:v>
                </c:pt>
                <c:pt idx="15">
                  <c:v>Australia</c:v>
                </c:pt>
                <c:pt idx="16">
                  <c:v>Denmark</c:v>
                </c:pt>
                <c:pt idx="17">
                  <c:v>OECD Average</c:v>
                </c:pt>
                <c:pt idx="18">
                  <c:v>Lithuania</c:v>
                </c:pt>
                <c:pt idx="19">
                  <c:v>Austria</c:v>
                </c:pt>
                <c:pt idx="20">
                  <c:v>Norway</c:v>
                </c:pt>
                <c:pt idx="21">
                  <c:v>Germany</c:v>
                </c:pt>
                <c:pt idx="22">
                  <c:v>Korea</c:v>
                </c:pt>
                <c:pt idx="23">
                  <c:v>Canada</c:v>
                </c:pt>
                <c:pt idx="24">
                  <c:v>Estonia</c:v>
                </c:pt>
                <c:pt idx="25">
                  <c:v>Portugal</c:v>
                </c:pt>
                <c:pt idx="26">
                  <c:v>Ireland</c:v>
                </c:pt>
                <c:pt idx="27">
                  <c:v>France</c:v>
                </c:pt>
                <c:pt idx="28">
                  <c:v>United States</c:v>
                </c:pt>
                <c:pt idx="29">
                  <c:v>Poland</c:v>
                </c:pt>
                <c:pt idx="30">
                  <c:v>Italy</c:v>
                </c:pt>
                <c:pt idx="31">
                  <c:v>Czech Republic</c:v>
                </c:pt>
                <c:pt idx="32">
                  <c:v>Slovak Republic</c:v>
                </c:pt>
                <c:pt idx="33">
                  <c:v>Chile</c:v>
                </c:pt>
                <c:pt idx="34">
                  <c:v>Israel (a)</c:v>
                </c:pt>
                <c:pt idx="35">
                  <c:v>Hungary</c:v>
                </c:pt>
                <c:pt idx="36">
                  <c:v>Mexico</c:v>
                </c:pt>
              </c:strCache>
            </c:strRef>
          </c:cat>
          <c:val>
            <c:numRef>
              <c:f>'Chart LMF1.5.C (2)'!$N$7:$N$43</c:f>
              <c:numCache>
                <c:formatCode>0.0</c:formatCode>
                <c:ptCount val="37"/>
                <c:pt idx="0">
                  <c:v>16.424476999999996</c:v>
                </c:pt>
                <c:pt idx="1">
                  <c:v>10.635630000000006</c:v>
                </c:pt>
                <c:pt idx="2">
                  <c:v>17.355507000000003</c:v>
                </c:pt>
                <c:pt idx="3">
                  <c:v>20.032471000000001</c:v>
                </c:pt>
                <c:pt idx="4">
                  <c:v>28.231658999999993</c:v>
                </c:pt>
                <c:pt idx="5">
                  <c:v>16.623665000000003</c:v>
                </c:pt>
                <c:pt idx="6">
                  <c:v>20.591758999999996</c:v>
                </c:pt>
                <c:pt idx="7">
                  <c:v>26.677970999999999</c:v>
                </c:pt>
                <c:pt idx="8">
                  <c:v>30.066879</c:v>
                </c:pt>
                <c:pt idx="9">
                  <c:v>15.338200000000001</c:v>
                </c:pt>
                <c:pt idx="10">
                  <c:v>17.867569000000003</c:v>
                </c:pt>
                <c:pt idx="11">
                  <c:v>20.442535000000007</c:v>
                </c:pt>
                <c:pt idx="12">
                  <c:v>22.905434</c:v>
                </c:pt>
                <c:pt idx="13">
                  <c:v>12.966362000000004</c:v>
                </c:pt>
                <c:pt idx="14">
                  <c:v>19.274146999999999</c:v>
                </c:pt>
                <c:pt idx="15">
                  <c:v>17.513160999999997</c:v>
                </c:pt>
                <c:pt idx="16">
                  <c:v>16.899795999999995</c:v>
                </c:pt>
                <c:pt idx="17">
                  <c:v>21.798816888888894</c:v>
                </c:pt>
                <c:pt idx="18">
                  <c:v>20.548241000000004</c:v>
                </c:pt>
                <c:pt idx="19">
                  <c:v>23.922218000000001</c:v>
                </c:pt>
                <c:pt idx="20">
                  <c:v>17.735343999999998</c:v>
                </c:pt>
                <c:pt idx="21">
                  <c:v>19.964821000000001</c:v>
                </c:pt>
                <c:pt idx="22">
                  <c:v>28.772255000000001</c:v>
                </c:pt>
                <c:pt idx="23">
                  <c:v>29.091980000000007</c:v>
                </c:pt>
                <c:pt idx="24">
                  <c:v>37.946182</c:v>
                </c:pt>
                <c:pt idx="25">
                  <c:v>22.359183999999999</c:v>
                </c:pt>
                <c:pt idx="26">
                  <c:v>24.099281000000005</c:v>
                </c:pt>
                <c:pt idx="27">
                  <c:v>21.701804999999993</c:v>
                </c:pt>
                <c:pt idx="28">
                  <c:v>29.481437999999997</c:v>
                </c:pt>
                <c:pt idx="29">
                  <c:v>25.165283000000002</c:v>
                </c:pt>
                <c:pt idx="30">
                  <c:v>20.006561000000005</c:v>
                </c:pt>
                <c:pt idx="31">
                  <c:v>18.954552000000007</c:v>
                </c:pt>
                <c:pt idx="32">
                  <c:v>25.748420999999993</c:v>
                </c:pt>
                <c:pt idx="33">
                  <c:v>19.498801999999998</c:v>
                </c:pt>
                <c:pt idx="34">
                  <c:v>31.210014000000001</c:v>
                </c:pt>
                <c:pt idx="35">
                  <c:v>12.566688999999997</c:v>
                </c:pt>
                <c:pt idx="36">
                  <c:v>26.137114999999994</c:v>
                </c:pt>
              </c:numCache>
            </c:numRef>
          </c:val>
          <c:smooth val="0"/>
          <c:extLst>
            <c:ext xmlns:c16="http://schemas.microsoft.com/office/drawing/2014/chart" uri="{C3380CC4-5D6E-409C-BE32-E72D297353CC}">
              <c16:uniqueId val="{00000006-85A6-4D96-9AD5-3E6A404F1547}"/>
            </c:ext>
          </c:extLst>
        </c:ser>
        <c:dLbls>
          <c:showLegendKey val="0"/>
          <c:showVal val="0"/>
          <c:showCatName val="0"/>
          <c:showSerName val="0"/>
          <c:showPercent val="0"/>
          <c:showBubbleSize val="0"/>
        </c:dLbls>
        <c:dropLines/>
        <c:marker val="1"/>
        <c:smooth val="0"/>
        <c:axId val="101698176"/>
        <c:axId val="101806848"/>
      </c:lineChart>
      <c:catAx>
        <c:axId val="10169817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101806848"/>
        <c:crosses val="autoZero"/>
        <c:auto val="1"/>
        <c:lblAlgn val="ctr"/>
        <c:lblOffset val="0"/>
        <c:tickLblSkip val="1"/>
        <c:tickMarkSkip val="1"/>
        <c:noMultiLvlLbl val="0"/>
      </c:catAx>
      <c:valAx>
        <c:axId val="101806848"/>
        <c:scaling>
          <c:orientation val="minMax"/>
          <c:max val="45"/>
        </c:scaling>
        <c:delete val="0"/>
        <c:axPos val="l"/>
        <c:majorGridlines>
          <c:spPr>
            <a:ln w="9525" cmpd="sng">
              <a:solidFill>
                <a:srgbClr val="FFFFFF"/>
              </a:solidFill>
              <a:prstDash val="solid"/>
            </a:ln>
          </c:spPr>
        </c:majorGridlines>
        <c:title>
          <c:tx>
            <c:rich>
              <a:bodyPr rot="0" vert="horz"/>
              <a:lstStyle/>
              <a:p>
                <a:pPr>
                  <a:defRPr sz="750" b="0" i="0">
                    <a:solidFill>
                      <a:srgbClr val="000000"/>
                    </a:solidFill>
                    <a:latin typeface="Arial Narrow"/>
                  </a:defRPr>
                </a:pPr>
                <a:r>
                  <a:rPr lang="en-GB" sz="750" b="0" i="0">
                    <a:solidFill>
                      <a:srgbClr val="000000"/>
                    </a:solidFill>
                    <a:latin typeface="Arial Narrow"/>
                  </a:rPr>
                  <a:t>%</a:t>
                </a:r>
              </a:p>
            </c:rich>
          </c:tx>
          <c:layout>
            <c:manualLayout>
              <c:xMode val="edge"/>
              <c:yMode val="edge"/>
              <c:x val="1.1236342483032616E-4"/>
              <c:y val="9.462381445732673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101698176"/>
        <c:crosses val="autoZero"/>
        <c:crossBetween val="between"/>
      </c:valAx>
      <c:spPr>
        <a:solidFill>
          <a:srgbClr val="F4FFFF"/>
        </a:solidFill>
        <a:ln w="9525">
          <a:solidFill>
            <a:srgbClr val="000000"/>
          </a:solidFill>
        </a:ln>
      </c:spPr>
    </c:plotArea>
    <c:legend>
      <c:legendPos val="t"/>
      <c:layout>
        <c:manualLayout>
          <c:xMode val="edge"/>
          <c:yMode val="edge"/>
          <c:x val="4.489356267365939E-2"/>
          <c:y val="1.9920803043647736E-2"/>
          <c:w val="0.94003738699970618"/>
          <c:h val="7.470301141367900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printSettings>
    <c:headerFooter alignWithMargins="0"/>
    <c:pageMargins b="1" l="0.75000000000000078" r="0.75000000000000078"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145143</xdr:rowOff>
    </xdr:from>
    <xdr:to>
      <xdr:col>8</xdr:col>
      <xdr:colOff>1197428</xdr:colOff>
      <xdr:row>18</xdr:row>
      <xdr:rowOff>161924</xdr:rowOff>
    </xdr:to>
    <xdr:graphicFrame macro="">
      <xdr:nvGraphicFramePr>
        <xdr:cNvPr id="4" name="Chart 1">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0</xdr:rowOff>
    </xdr:from>
    <xdr:to>
      <xdr:col>9</xdr:col>
      <xdr:colOff>336002</xdr:colOff>
      <xdr:row>44</xdr:row>
      <xdr:rowOff>58793</xdr:rowOff>
    </xdr:to>
    <xdr:sp macro="" textlink="">
      <xdr:nvSpPr>
        <xdr:cNvPr id="3" name="TextBox 2">
          <a:extLst>
            <a:ext uri="{FF2B5EF4-FFF2-40B4-BE49-F238E27FC236}">
              <a16:creationId xmlns:a16="http://schemas.microsoft.com/office/drawing/2014/main" id="{481048DD-F97E-4AA3-80D1-A454834CD1EC}"/>
            </a:ext>
          </a:extLst>
        </xdr:cNvPr>
        <xdr:cNvSpPr txBox="1"/>
      </xdr:nvSpPr>
      <xdr:spPr>
        <a:xfrm>
          <a:off x="0" y="5143500"/>
          <a:ext cx="6924674" cy="220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Türkiye. The information in this document relates to the area under the effective control of the Government of the Republic of Cyprus. </a:t>
          </a:r>
        </a:p>
        <a:p>
          <a:endParaRPr lang="en-GB"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66676</xdr:rowOff>
    </xdr:from>
    <xdr:to>
      <xdr:col>8</xdr:col>
      <xdr:colOff>504824</xdr:colOff>
      <xdr:row>18</xdr:row>
      <xdr:rowOff>161924</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241300</xdr:rowOff>
    </xdr:from>
    <xdr:to>
      <xdr:col>9</xdr:col>
      <xdr:colOff>65738</xdr:colOff>
      <xdr:row>17</xdr:row>
      <xdr:rowOff>67248</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155650</xdr:rowOff>
    </xdr:from>
    <xdr:to>
      <xdr:col>9</xdr:col>
      <xdr:colOff>88425</xdr:colOff>
      <xdr:row>32</xdr:row>
      <xdr:rowOff>12850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241300</xdr:rowOff>
    </xdr:from>
    <xdr:to>
      <xdr:col>9</xdr:col>
      <xdr:colOff>65738</xdr:colOff>
      <xdr:row>17</xdr:row>
      <xdr:rowOff>67248</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155650</xdr:rowOff>
    </xdr:from>
    <xdr:to>
      <xdr:col>9</xdr:col>
      <xdr:colOff>88425</xdr:colOff>
      <xdr:row>32</xdr:row>
      <xdr:rowOff>12850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66676</xdr:rowOff>
    </xdr:from>
    <xdr:to>
      <xdr:col>8</xdr:col>
      <xdr:colOff>504824</xdr:colOff>
      <xdr:row>18</xdr:row>
      <xdr:rowOff>161924</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165652</xdr:rowOff>
    </xdr:from>
    <xdr:to>
      <xdr:col>10</xdr:col>
      <xdr:colOff>348283</xdr:colOff>
      <xdr:row>41</xdr:row>
      <xdr:rowOff>46797</xdr:rowOff>
    </xdr:to>
    <xdr:sp macro="" textlink="">
      <xdr:nvSpPr>
        <xdr:cNvPr id="3" name="TextBox 2">
          <a:extLst>
            <a:ext uri="{FF2B5EF4-FFF2-40B4-BE49-F238E27FC236}">
              <a16:creationId xmlns:a16="http://schemas.microsoft.com/office/drawing/2014/main" id="{8EB7EEBB-61E6-4A7E-A3B2-352C3F2162F3}"/>
            </a:ext>
          </a:extLst>
        </xdr:cNvPr>
        <xdr:cNvSpPr txBox="1"/>
      </xdr:nvSpPr>
      <xdr:spPr>
        <a:xfrm>
          <a:off x="0" y="4646543"/>
          <a:ext cx="6924674" cy="220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66676</xdr:rowOff>
    </xdr:from>
    <xdr:to>
      <xdr:col>8</xdr:col>
      <xdr:colOff>504824</xdr:colOff>
      <xdr:row>18</xdr:row>
      <xdr:rowOff>161924</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59</xdr:row>
      <xdr:rowOff>0</xdr:rowOff>
    </xdr:from>
    <xdr:to>
      <xdr:col>21</xdr:col>
      <xdr:colOff>95249</xdr:colOff>
      <xdr:row>72</xdr:row>
      <xdr:rowOff>95251</xdr:rowOff>
    </xdr:to>
    <xdr:sp macro="" textlink="">
      <xdr:nvSpPr>
        <xdr:cNvPr id="2" name="TextBox 1">
          <a:extLst>
            <a:ext uri="{FF2B5EF4-FFF2-40B4-BE49-F238E27FC236}">
              <a16:creationId xmlns:a16="http://schemas.microsoft.com/office/drawing/2014/main" id="{48D8D338-1190-409B-9EFA-2CA66A6AC42C}"/>
            </a:ext>
          </a:extLst>
        </xdr:cNvPr>
        <xdr:cNvSpPr txBox="1"/>
      </xdr:nvSpPr>
      <xdr:spPr>
        <a:xfrm>
          <a:off x="0" y="9582150"/>
          <a:ext cx="6924674" cy="220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Türkiye. The information in this document relates to the area under the effective control of the Government of the Republic of Cyprus. </a:t>
          </a:r>
        </a:p>
        <a:p>
          <a:endParaRPr lang="en-GB" sz="10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7.bin"/><Relationship Id="rId13"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12" Type="http://schemas.openxmlformats.org/officeDocument/2006/relationships/customProperty" Target="../customProperty11.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ustomProperty" Target="../customProperty5.bin"/><Relationship Id="rId11" Type="http://schemas.openxmlformats.org/officeDocument/2006/relationships/customProperty" Target="../customProperty10.bin"/><Relationship Id="rId5" Type="http://schemas.openxmlformats.org/officeDocument/2006/relationships/customProperty" Target="../customProperty4.bin"/><Relationship Id="rId10" Type="http://schemas.openxmlformats.org/officeDocument/2006/relationships/customProperty" Target="../customProperty9.bin"/><Relationship Id="rId4" Type="http://schemas.openxmlformats.org/officeDocument/2006/relationships/customProperty" Target="../customProperty3.bin"/><Relationship Id="rId9" Type="http://schemas.openxmlformats.org/officeDocument/2006/relationships/customProperty" Target="../customProperty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oecd.org/employment/emp/onlineoecdemploymentdatabase.htm" TargetMode="External"/></Relationships>
</file>

<file path=xl/worksheets/_rels/sheet4.xml.rels><?xml version="1.0" encoding="UTF-8" standalone="yes"?>
<Relationships xmlns="http://schemas.openxmlformats.org/package/2006/relationships"><Relationship Id="rId8" Type="http://schemas.openxmlformats.org/officeDocument/2006/relationships/customProperty" Target="../customProperty17.bin"/><Relationship Id="rId13" Type="http://schemas.openxmlformats.org/officeDocument/2006/relationships/customProperty" Target="../customProperty22.bin"/><Relationship Id="rId18" Type="http://schemas.openxmlformats.org/officeDocument/2006/relationships/customProperty" Target="../customProperty27.bin"/><Relationship Id="rId26" Type="http://schemas.openxmlformats.org/officeDocument/2006/relationships/customProperty" Target="../customProperty35.bin"/><Relationship Id="rId3" Type="http://schemas.openxmlformats.org/officeDocument/2006/relationships/customProperty" Target="../customProperty12.bin"/><Relationship Id="rId21" Type="http://schemas.openxmlformats.org/officeDocument/2006/relationships/customProperty" Target="../customProperty30.bin"/><Relationship Id="rId7" Type="http://schemas.openxmlformats.org/officeDocument/2006/relationships/customProperty" Target="../customProperty16.bin"/><Relationship Id="rId12" Type="http://schemas.openxmlformats.org/officeDocument/2006/relationships/customProperty" Target="../customProperty21.bin"/><Relationship Id="rId17" Type="http://schemas.openxmlformats.org/officeDocument/2006/relationships/customProperty" Target="../customProperty26.bin"/><Relationship Id="rId25" Type="http://schemas.openxmlformats.org/officeDocument/2006/relationships/customProperty" Target="../customProperty34.bin"/><Relationship Id="rId2" Type="http://schemas.openxmlformats.org/officeDocument/2006/relationships/printerSettings" Target="../printerSettings/printerSettings4.bin"/><Relationship Id="rId16" Type="http://schemas.openxmlformats.org/officeDocument/2006/relationships/customProperty" Target="../customProperty25.bin"/><Relationship Id="rId20" Type="http://schemas.openxmlformats.org/officeDocument/2006/relationships/customProperty" Target="../customProperty29.bin"/><Relationship Id="rId29" Type="http://schemas.openxmlformats.org/officeDocument/2006/relationships/customProperty" Target="../customProperty38.bin"/><Relationship Id="rId1" Type="http://schemas.openxmlformats.org/officeDocument/2006/relationships/hyperlink" Target="http://www.oecd.org/employment/emp/onlineoecdemploymentdatabase.htm" TargetMode="External"/><Relationship Id="rId6" Type="http://schemas.openxmlformats.org/officeDocument/2006/relationships/customProperty" Target="../customProperty15.bin"/><Relationship Id="rId11" Type="http://schemas.openxmlformats.org/officeDocument/2006/relationships/customProperty" Target="../customProperty20.bin"/><Relationship Id="rId24" Type="http://schemas.openxmlformats.org/officeDocument/2006/relationships/customProperty" Target="../customProperty33.bin"/><Relationship Id="rId5" Type="http://schemas.openxmlformats.org/officeDocument/2006/relationships/customProperty" Target="../customProperty14.bin"/><Relationship Id="rId15" Type="http://schemas.openxmlformats.org/officeDocument/2006/relationships/customProperty" Target="../customProperty24.bin"/><Relationship Id="rId23" Type="http://schemas.openxmlformats.org/officeDocument/2006/relationships/customProperty" Target="../customProperty32.bin"/><Relationship Id="rId28" Type="http://schemas.openxmlformats.org/officeDocument/2006/relationships/customProperty" Target="../customProperty37.bin"/><Relationship Id="rId10" Type="http://schemas.openxmlformats.org/officeDocument/2006/relationships/customProperty" Target="../customProperty19.bin"/><Relationship Id="rId19" Type="http://schemas.openxmlformats.org/officeDocument/2006/relationships/customProperty" Target="../customProperty28.bin"/><Relationship Id="rId4" Type="http://schemas.openxmlformats.org/officeDocument/2006/relationships/customProperty" Target="../customProperty13.bin"/><Relationship Id="rId9" Type="http://schemas.openxmlformats.org/officeDocument/2006/relationships/customProperty" Target="../customProperty18.bin"/><Relationship Id="rId14" Type="http://schemas.openxmlformats.org/officeDocument/2006/relationships/customProperty" Target="../customProperty23.bin"/><Relationship Id="rId22" Type="http://schemas.openxmlformats.org/officeDocument/2006/relationships/customProperty" Target="../customProperty31.bin"/><Relationship Id="rId27" Type="http://schemas.openxmlformats.org/officeDocument/2006/relationships/customProperty" Target="../customProperty36.bin"/><Relationship Id="rId30"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oecd.org/employment/emp/onlineoecdemploymentdatabase.htm"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oecd.org/employment/emp/onlineoecdemploymentdatabase.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06"/>
  <sheetViews>
    <sheetView showGridLines="0" tabSelected="1" zoomScaleNormal="100" workbookViewId="0">
      <selection sqref="A1:I1"/>
    </sheetView>
  </sheetViews>
  <sheetFormatPr baseColWidth="10" defaultColWidth="8.81640625" defaultRowHeight="12.5" x14ac:dyDescent="0.25"/>
  <cols>
    <col min="1" max="1" width="15.81640625" style="3" bestFit="1" customWidth="1"/>
    <col min="2" max="8" width="9.1796875" style="3"/>
    <col min="9" max="9" width="18.81640625" style="3" customWidth="1"/>
    <col min="10" max="14" width="8.81640625" style="3" customWidth="1"/>
    <col min="15" max="15" width="8.81640625" style="4" customWidth="1"/>
  </cols>
  <sheetData>
    <row r="1" spans="1:27" ht="14" x14ac:dyDescent="0.3">
      <c r="A1" s="120" t="s">
        <v>52</v>
      </c>
      <c r="B1" s="120"/>
      <c r="C1" s="120"/>
      <c r="D1" s="120"/>
      <c r="E1" s="120"/>
      <c r="F1" s="120"/>
      <c r="G1" s="120"/>
      <c r="H1" s="120"/>
      <c r="I1" s="120"/>
      <c r="J1" s="49"/>
      <c r="K1" s="34"/>
      <c r="L1" s="60"/>
      <c r="M1" s="60"/>
      <c r="N1" s="60"/>
      <c r="O1" s="60"/>
    </row>
    <row r="2" spans="1:27" ht="13" x14ac:dyDescent="0.3">
      <c r="A2" s="121" t="s">
        <v>249</v>
      </c>
      <c r="B2" s="121"/>
      <c r="C2" s="121"/>
      <c r="D2" s="121"/>
      <c r="E2" s="121"/>
      <c r="F2" s="121"/>
      <c r="G2" s="121"/>
      <c r="H2" s="121"/>
      <c r="I2" s="121"/>
      <c r="J2" s="67"/>
      <c r="K2" s="67"/>
      <c r="L2" s="74"/>
      <c r="M2" s="74"/>
      <c r="N2" s="74"/>
      <c r="O2" s="74"/>
      <c r="S2" s="88"/>
      <c r="T2" s="88"/>
      <c r="U2" s="46"/>
    </row>
    <row r="3" spans="1:27" ht="14.25" customHeight="1" x14ac:dyDescent="0.25">
      <c r="A3" s="121"/>
      <c r="B3" s="121"/>
      <c r="C3" s="121"/>
      <c r="D3" s="121"/>
      <c r="E3" s="121"/>
      <c r="F3" s="121"/>
      <c r="G3" s="121"/>
      <c r="H3" s="121"/>
      <c r="I3" s="121"/>
      <c r="J3" s="67"/>
      <c r="K3" s="67"/>
      <c r="L3" s="74"/>
      <c r="M3" s="74"/>
      <c r="N3" s="74"/>
      <c r="O3" s="74"/>
    </row>
    <row r="4" spans="1:27" ht="13" x14ac:dyDescent="0.3">
      <c r="A4" s="34"/>
      <c r="B4" s="34"/>
      <c r="C4" s="34"/>
      <c r="D4" s="34"/>
      <c r="E4" s="34"/>
      <c r="F4" s="34"/>
      <c r="G4" s="34"/>
      <c r="H4" s="34"/>
      <c r="I4" s="34"/>
      <c r="J4" s="34"/>
      <c r="K4" s="34"/>
      <c r="L4" s="17"/>
      <c r="M4" s="17"/>
      <c r="N4" s="25" t="s">
        <v>20</v>
      </c>
      <c r="O4" s="118" t="s">
        <v>250</v>
      </c>
    </row>
    <row r="5" spans="1:27" ht="12.75" customHeight="1" x14ac:dyDescent="0.3">
      <c r="A5" s="34"/>
      <c r="B5" s="34"/>
      <c r="C5" s="34"/>
      <c r="D5" s="34"/>
      <c r="E5" s="34"/>
      <c r="F5" s="34"/>
      <c r="G5" s="34"/>
      <c r="H5" s="34"/>
      <c r="I5" s="34"/>
      <c r="J5" s="34"/>
      <c r="K5" s="34"/>
      <c r="L5" s="14"/>
      <c r="M5" s="18">
        <v>2002</v>
      </c>
      <c r="N5" s="19">
        <v>2010</v>
      </c>
      <c r="O5" s="119"/>
    </row>
    <row r="6" spans="1:27" ht="12.75" customHeight="1" x14ac:dyDescent="0.3">
      <c r="A6" s="30"/>
      <c r="B6" s="30"/>
      <c r="C6" s="30"/>
      <c r="D6" s="30"/>
      <c r="E6" s="30"/>
      <c r="F6" s="30"/>
      <c r="G6" s="30"/>
      <c r="H6" s="30"/>
      <c r="I6" s="30"/>
      <c r="J6" s="30"/>
      <c r="K6" s="30"/>
      <c r="L6" s="97" t="s">
        <v>28</v>
      </c>
      <c r="M6" s="98">
        <v>15.088529638000001</v>
      </c>
      <c r="N6" s="98">
        <v>4.5921644188000004</v>
      </c>
      <c r="O6" s="98">
        <v>0.44111884260370399</v>
      </c>
      <c r="P6" s="87"/>
      <c r="S6" s="87"/>
      <c r="T6" s="87"/>
      <c r="U6" s="87"/>
      <c r="V6" s="87"/>
      <c r="W6" s="87"/>
      <c r="X6" s="87"/>
      <c r="Y6" s="87"/>
      <c r="Z6" s="87"/>
      <c r="AA6" s="87"/>
    </row>
    <row r="7" spans="1:27" ht="12.75" customHeight="1" x14ac:dyDescent="0.3">
      <c r="A7" s="30"/>
      <c r="B7" s="30"/>
      <c r="C7" s="30"/>
      <c r="D7" s="30"/>
      <c r="E7" s="30"/>
      <c r="F7" s="30"/>
      <c r="G7" s="30"/>
      <c r="H7" s="30"/>
      <c r="I7" s="30"/>
      <c r="J7" s="30"/>
      <c r="K7" s="30"/>
      <c r="L7" s="15" t="s">
        <v>1</v>
      </c>
      <c r="M7" s="99">
        <v>11.604714415</v>
      </c>
      <c r="N7" s="99">
        <v>7.0437956204000001</v>
      </c>
      <c r="O7" s="99">
        <v>1.10677769575472</v>
      </c>
      <c r="P7" s="87"/>
      <c r="S7" s="87"/>
      <c r="T7" s="87"/>
      <c r="U7" s="87"/>
      <c r="V7" s="87"/>
      <c r="W7" s="87"/>
      <c r="X7" s="87"/>
      <c r="Y7" s="87"/>
      <c r="Z7" s="87"/>
      <c r="AA7" s="87"/>
    </row>
    <row r="8" spans="1:27" ht="12.75" customHeight="1" x14ac:dyDescent="0.3">
      <c r="A8" s="30"/>
      <c r="B8" s="30"/>
      <c r="C8" s="30"/>
      <c r="D8" s="30"/>
      <c r="E8" s="30"/>
      <c r="F8" s="30"/>
      <c r="G8" s="30"/>
      <c r="H8" s="30"/>
      <c r="I8" s="30"/>
      <c r="J8" s="30"/>
      <c r="K8" s="30"/>
      <c r="L8" s="97" t="s">
        <v>41</v>
      </c>
      <c r="M8" s="98"/>
      <c r="N8" s="98">
        <v>12.661498709</v>
      </c>
      <c r="O8" s="100">
        <v>1.9455252917999999</v>
      </c>
      <c r="P8" s="87"/>
      <c r="S8" s="87"/>
      <c r="T8" s="87"/>
      <c r="U8" s="87"/>
      <c r="V8" s="87"/>
      <c r="W8" s="87"/>
      <c r="X8" s="87"/>
      <c r="Y8" s="87"/>
      <c r="Z8" s="87"/>
      <c r="AA8" s="87"/>
    </row>
    <row r="9" spans="1:27" ht="12.75" customHeight="1" x14ac:dyDescent="0.3">
      <c r="A9" s="30"/>
      <c r="B9" s="30"/>
      <c r="C9" s="30"/>
      <c r="D9" s="30"/>
      <c r="E9" s="30"/>
      <c r="F9" s="30"/>
      <c r="G9" s="30"/>
      <c r="H9" s="30"/>
      <c r="I9" s="30"/>
      <c r="J9" s="30"/>
      <c r="K9" s="30"/>
      <c r="L9" s="15" t="s">
        <v>60</v>
      </c>
      <c r="M9" s="99"/>
      <c r="N9" s="99">
        <v>3.8323353293000002</v>
      </c>
      <c r="O9" s="99">
        <v>3.21191052</v>
      </c>
      <c r="P9" s="87"/>
      <c r="S9" s="87"/>
      <c r="T9" s="87"/>
      <c r="U9" s="87"/>
      <c r="V9" s="87"/>
      <c r="W9" s="87"/>
      <c r="X9" s="87"/>
      <c r="Y9" s="87"/>
      <c r="Z9" s="87"/>
      <c r="AA9" s="87"/>
    </row>
    <row r="10" spans="1:27" ht="12.75" customHeight="1" x14ac:dyDescent="0.3">
      <c r="A10" s="30"/>
      <c r="B10" s="30"/>
      <c r="C10" s="30"/>
      <c r="D10" s="30"/>
      <c r="E10" s="30"/>
      <c r="F10" s="30"/>
      <c r="G10" s="30"/>
      <c r="H10" s="30"/>
      <c r="I10" s="30"/>
      <c r="J10" s="30"/>
      <c r="K10" s="30"/>
      <c r="L10" s="97" t="s">
        <v>23</v>
      </c>
      <c r="M10" s="98">
        <v>15.725101922</v>
      </c>
      <c r="N10" s="98">
        <v>5.6405353727999996</v>
      </c>
      <c r="O10" s="100">
        <v>3.2885733835000002</v>
      </c>
      <c r="P10" s="87"/>
      <c r="S10" s="87"/>
      <c r="T10" s="87"/>
      <c r="U10" s="87"/>
      <c r="V10" s="87"/>
      <c r="W10" s="87"/>
      <c r="X10" s="87"/>
      <c r="Y10" s="87"/>
      <c r="Z10" s="87"/>
      <c r="AA10" s="87"/>
    </row>
    <row r="11" spans="1:27" ht="12.75" customHeight="1" x14ac:dyDescent="0.3">
      <c r="A11" s="30"/>
      <c r="B11" s="30"/>
      <c r="C11" s="30"/>
      <c r="D11" s="30"/>
      <c r="E11" s="30"/>
      <c r="F11" s="30"/>
      <c r="G11" s="30"/>
      <c r="H11" s="30"/>
      <c r="I11" s="30"/>
      <c r="J11" s="30"/>
      <c r="K11" s="30"/>
      <c r="L11" s="15" t="s">
        <v>42</v>
      </c>
      <c r="M11" s="99"/>
      <c r="N11" s="99">
        <v>9.3333333320000005</v>
      </c>
      <c r="O11" s="99">
        <v>4.2105246669999996</v>
      </c>
      <c r="P11" s="87"/>
      <c r="S11" s="87"/>
      <c r="T11" s="87"/>
      <c r="U11" s="87"/>
      <c r="V11" s="87"/>
      <c r="W11" s="87"/>
      <c r="X11" s="87"/>
      <c r="Y11" s="87"/>
      <c r="Z11" s="87"/>
      <c r="AA11" s="87"/>
    </row>
    <row r="12" spans="1:27" ht="12.75" customHeight="1" x14ac:dyDescent="0.3">
      <c r="A12" s="30"/>
      <c r="B12" s="30"/>
      <c r="C12" s="30"/>
      <c r="D12" s="30"/>
      <c r="E12" s="30"/>
      <c r="F12" s="30"/>
      <c r="G12" s="30"/>
      <c r="H12" s="30"/>
      <c r="I12" s="30"/>
      <c r="J12" s="30"/>
      <c r="K12" s="30"/>
      <c r="L12" s="97" t="s">
        <v>11</v>
      </c>
      <c r="M12" s="98">
        <v>7.3125</v>
      </c>
      <c r="N12" s="98">
        <v>7.0112359551000001</v>
      </c>
      <c r="O12" s="100">
        <v>4.2303172737999999</v>
      </c>
      <c r="P12" s="87"/>
      <c r="S12" s="87"/>
      <c r="T12" s="87"/>
      <c r="U12" s="87"/>
      <c r="V12" s="87"/>
      <c r="W12" s="87"/>
      <c r="X12" s="87"/>
      <c r="Y12" s="87"/>
      <c r="Z12" s="87"/>
      <c r="AA12" s="87"/>
    </row>
    <row r="13" spans="1:27" ht="12.75" customHeight="1" x14ac:dyDescent="0.3">
      <c r="A13" s="30"/>
      <c r="B13" s="30"/>
      <c r="C13" s="30"/>
      <c r="D13" s="30"/>
      <c r="E13" s="30"/>
      <c r="F13" s="30"/>
      <c r="G13" s="30"/>
      <c r="H13" s="30"/>
      <c r="I13" s="30"/>
      <c r="J13" s="30"/>
      <c r="K13" s="30"/>
      <c r="L13" s="15" t="s">
        <v>31</v>
      </c>
      <c r="M13" s="99">
        <v>9.6900745389999994</v>
      </c>
      <c r="N13" s="99">
        <v>7.2360953461999999</v>
      </c>
      <c r="O13" s="99">
        <v>4.5200892857000001</v>
      </c>
      <c r="P13" s="87"/>
      <c r="S13" s="87"/>
      <c r="T13" s="87"/>
      <c r="U13" s="87"/>
      <c r="V13" s="87"/>
      <c r="W13" s="87"/>
      <c r="X13" s="87"/>
      <c r="Y13" s="87"/>
      <c r="Z13" s="87"/>
      <c r="AA13" s="87"/>
    </row>
    <row r="14" spans="1:27" ht="12.75" customHeight="1" x14ac:dyDescent="0.3">
      <c r="A14" s="30"/>
      <c r="B14" s="30"/>
      <c r="C14" s="30"/>
      <c r="D14" s="30"/>
      <c r="E14" s="30"/>
      <c r="F14" s="30"/>
      <c r="G14" s="30"/>
      <c r="H14" s="30"/>
      <c r="I14" s="30"/>
      <c r="J14" s="30"/>
      <c r="K14" s="30"/>
      <c r="L14" s="97" t="s">
        <v>3</v>
      </c>
      <c r="M14" s="98">
        <v>10.79707571</v>
      </c>
      <c r="N14" s="98">
        <v>8.8950984785999996</v>
      </c>
      <c r="O14" s="100">
        <v>5.8370885926999998</v>
      </c>
      <c r="P14" s="87"/>
      <c r="S14" s="87"/>
      <c r="T14" s="87"/>
      <c r="U14" s="87"/>
      <c r="V14" s="87"/>
      <c r="W14" s="87"/>
      <c r="X14" s="87"/>
      <c r="Y14" s="87"/>
      <c r="Z14" s="87"/>
      <c r="AA14" s="87"/>
    </row>
    <row r="15" spans="1:27" ht="12.75" customHeight="1" x14ac:dyDescent="0.3">
      <c r="A15" s="30"/>
      <c r="B15" s="30"/>
      <c r="C15" s="30"/>
      <c r="D15" s="30"/>
      <c r="E15" s="30"/>
      <c r="F15" s="30"/>
      <c r="G15" s="30"/>
      <c r="H15" s="30"/>
      <c r="I15" s="30"/>
      <c r="J15" s="30"/>
      <c r="K15" s="30"/>
      <c r="L15" s="15" t="s">
        <v>13</v>
      </c>
      <c r="M15" s="99">
        <v>21.857142856999999</v>
      </c>
      <c r="N15" s="99">
        <v>16.020942408</v>
      </c>
      <c r="O15" s="99">
        <v>6.0972381541000003</v>
      </c>
      <c r="P15" s="87"/>
      <c r="S15" s="87"/>
      <c r="T15" s="87"/>
      <c r="U15" s="87"/>
      <c r="V15" s="87"/>
      <c r="W15" s="87"/>
      <c r="X15" s="87"/>
      <c r="Y15" s="87"/>
      <c r="Z15" s="87"/>
      <c r="AA15" s="87"/>
    </row>
    <row r="16" spans="1:27" ht="12.75" customHeight="1" x14ac:dyDescent="0.3">
      <c r="A16" s="30"/>
      <c r="B16" s="30"/>
      <c r="C16" s="30"/>
      <c r="D16" s="30"/>
      <c r="E16" s="30"/>
      <c r="F16" s="30"/>
      <c r="G16" s="30"/>
      <c r="H16" s="30"/>
      <c r="I16" s="30"/>
      <c r="J16" s="30"/>
      <c r="K16" s="30"/>
      <c r="L16" s="97" t="s">
        <v>247</v>
      </c>
      <c r="M16" s="98"/>
      <c r="N16" s="98"/>
      <c r="O16" s="100">
        <v>6.25</v>
      </c>
      <c r="P16" s="87"/>
      <c r="S16" s="87"/>
      <c r="T16" s="87"/>
      <c r="U16" s="87"/>
      <c r="V16" s="87"/>
      <c r="W16" s="87"/>
      <c r="X16" s="87"/>
      <c r="Y16" s="87"/>
      <c r="Z16" s="87"/>
      <c r="AA16" s="87"/>
    </row>
    <row r="17" spans="1:27" ht="12.75" customHeight="1" x14ac:dyDescent="0.3">
      <c r="A17" s="30"/>
      <c r="B17" s="30"/>
      <c r="C17" s="30"/>
      <c r="D17" s="30"/>
      <c r="E17" s="30"/>
      <c r="F17" s="30"/>
      <c r="G17" s="30"/>
      <c r="H17" s="30"/>
      <c r="I17" s="30"/>
      <c r="J17" s="30"/>
      <c r="K17" s="30"/>
      <c r="L17" s="15" t="s">
        <v>14</v>
      </c>
      <c r="M17" s="99">
        <v>17.161961367</v>
      </c>
      <c r="N17" s="99">
        <v>13.504464285999999</v>
      </c>
      <c r="O17" s="99">
        <v>6.7220834134</v>
      </c>
      <c r="P17" s="87"/>
      <c r="S17" s="87"/>
      <c r="T17" s="87"/>
      <c r="U17" s="87"/>
      <c r="V17" s="87"/>
      <c r="W17" s="87"/>
      <c r="X17" s="87"/>
      <c r="Y17" s="87"/>
      <c r="Z17" s="87"/>
      <c r="AA17" s="87"/>
    </row>
    <row r="18" spans="1:27" ht="12.75" customHeight="1" x14ac:dyDescent="0.3">
      <c r="A18" s="30"/>
      <c r="B18" s="30"/>
      <c r="C18" s="30"/>
      <c r="D18" s="30"/>
      <c r="E18" s="30"/>
      <c r="F18" s="30"/>
      <c r="G18" s="30"/>
      <c r="H18" s="30"/>
      <c r="I18" s="30"/>
      <c r="J18" s="30"/>
      <c r="K18" s="30"/>
      <c r="L18" s="97" t="s">
        <v>15</v>
      </c>
      <c r="M18" s="98">
        <v>11.904761905000001</v>
      </c>
      <c r="N18" s="98">
        <v>9.3632958801000008</v>
      </c>
      <c r="O18" s="100">
        <v>7.2972972973000001</v>
      </c>
      <c r="P18" s="87"/>
      <c r="S18" s="87"/>
      <c r="T18" s="87"/>
      <c r="U18" s="87"/>
      <c r="V18" s="87"/>
      <c r="W18" s="87"/>
      <c r="X18" s="87"/>
      <c r="Y18" s="87"/>
      <c r="Z18" s="87"/>
      <c r="AA18" s="87"/>
    </row>
    <row r="19" spans="1:27" ht="12.75" customHeight="1" x14ac:dyDescent="0.3">
      <c r="A19" s="1"/>
      <c r="B19" s="1"/>
      <c r="C19" s="1"/>
      <c r="D19" s="1"/>
      <c r="E19" s="1"/>
      <c r="F19" s="1"/>
      <c r="G19" s="1"/>
      <c r="H19" s="1"/>
      <c r="I19" s="59"/>
      <c r="J19" s="30"/>
      <c r="K19" s="30"/>
      <c r="L19" s="15" t="s">
        <v>8</v>
      </c>
      <c r="M19" s="99">
        <v>17.769038255000002</v>
      </c>
      <c r="N19" s="99">
        <v>14.345864662</v>
      </c>
      <c r="O19" s="99">
        <v>7.4708014498999997</v>
      </c>
      <c r="P19" s="87"/>
      <c r="S19" s="87"/>
      <c r="T19" s="87"/>
      <c r="U19" s="87"/>
      <c r="V19" s="87"/>
      <c r="W19" s="87"/>
      <c r="X19" s="87"/>
      <c r="Y19" s="87"/>
      <c r="Z19" s="87"/>
      <c r="AA19" s="87"/>
    </row>
    <row r="20" spans="1:27" ht="12.75" customHeight="1" x14ac:dyDescent="0.3">
      <c r="A20" s="2"/>
      <c r="B20" s="2"/>
      <c r="C20" s="2"/>
      <c r="D20" s="2"/>
      <c r="E20" s="2"/>
      <c r="F20" s="2"/>
      <c r="G20" s="2"/>
      <c r="H20" s="2"/>
      <c r="I20" s="59"/>
      <c r="J20" s="34"/>
      <c r="K20" s="30"/>
      <c r="L20" s="97" t="s">
        <v>21</v>
      </c>
      <c r="M20" s="98">
        <v>23.565754634000001</v>
      </c>
      <c r="N20" s="98">
        <v>9.9099099098999996</v>
      </c>
      <c r="O20" s="100">
        <v>8.0841903850999994</v>
      </c>
      <c r="P20" s="87"/>
      <c r="S20" s="87"/>
      <c r="T20" s="87"/>
      <c r="U20" s="87"/>
      <c r="V20" s="87"/>
      <c r="W20" s="87"/>
      <c r="X20" s="87"/>
      <c r="Y20" s="87"/>
      <c r="Z20" s="87"/>
      <c r="AA20" s="87"/>
    </row>
    <row r="21" spans="1:27" ht="12.75" customHeight="1" x14ac:dyDescent="0.3">
      <c r="A21" s="122" t="s">
        <v>252</v>
      </c>
      <c r="B21" s="122"/>
      <c r="C21" s="122"/>
      <c r="D21" s="122"/>
      <c r="E21" s="122"/>
      <c r="F21" s="122"/>
      <c r="G21" s="122"/>
      <c r="H21" s="122"/>
      <c r="I21" s="122"/>
      <c r="J21" s="30"/>
      <c r="K21" s="30"/>
      <c r="L21" s="15" t="s">
        <v>29</v>
      </c>
      <c r="M21" s="99">
        <v>9.3588840675</v>
      </c>
      <c r="N21" s="99">
        <v>0.99173553719999996</v>
      </c>
      <c r="O21" s="99">
        <v>8.3182733516000003</v>
      </c>
      <c r="P21" s="87"/>
      <c r="S21" s="87"/>
      <c r="T21" s="87"/>
      <c r="U21" s="87"/>
      <c r="V21" s="87"/>
      <c r="W21" s="87"/>
      <c r="X21" s="87"/>
      <c r="Y21" s="87"/>
      <c r="Z21" s="87"/>
      <c r="AA21" s="87"/>
    </row>
    <row r="22" spans="1:27" ht="12.75" customHeight="1" x14ac:dyDescent="0.3">
      <c r="A22" s="122"/>
      <c r="B22" s="122"/>
      <c r="C22" s="122"/>
      <c r="D22" s="122"/>
      <c r="E22" s="122"/>
      <c r="F22" s="122"/>
      <c r="G22" s="122"/>
      <c r="H22" s="122"/>
      <c r="I22" s="122"/>
      <c r="J22" s="30"/>
      <c r="K22" s="30"/>
      <c r="L22" s="97" t="s">
        <v>30</v>
      </c>
      <c r="M22" s="98">
        <v>28.722134916000002</v>
      </c>
      <c r="N22" s="98">
        <v>16.460396039999999</v>
      </c>
      <c r="O22" s="100">
        <v>8.6943187578043499</v>
      </c>
      <c r="P22" s="87"/>
      <c r="S22" s="87"/>
      <c r="T22" s="87"/>
      <c r="U22" s="87"/>
      <c r="V22" s="87"/>
      <c r="W22" s="87"/>
      <c r="X22" s="87"/>
      <c r="Y22" s="87"/>
      <c r="Z22" s="87"/>
      <c r="AA22" s="87"/>
    </row>
    <row r="23" spans="1:27" ht="12.75" customHeight="1" x14ac:dyDescent="0.3">
      <c r="A23" s="122"/>
      <c r="B23" s="122"/>
      <c r="C23" s="122"/>
      <c r="D23" s="122"/>
      <c r="E23" s="122"/>
      <c r="F23" s="122"/>
      <c r="G23" s="122"/>
      <c r="H23" s="122"/>
      <c r="I23" s="122"/>
      <c r="J23" s="30"/>
      <c r="K23" s="30"/>
      <c r="L23" s="15" t="s">
        <v>59</v>
      </c>
      <c r="M23" s="99">
        <v>12.012692656</v>
      </c>
      <c r="N23" s="99">
        <v>6.9343065693000003</v>
      </c>
      <c r="O23" s="99">
        <v>8.8059313214999992</v>
      </c>
      <c r="P23" s="87"/>
      <c r="S23" s="87"/>
      <c r="T23" s="87"/>
      <c r="U23" s="87"/>
      <c r="V23" s="87"/>
      <c r="W23" s="87"/>
      <c r="X23" s="87"/>
      <c r="Y23" s="87"/>
      <c r="Z23" s="87"/>
      <c r="AA23" s="87"/>
    </row>
    <row r="24" spans="1:27" ht="12.75" customHeight="1" x14ac:dyDescent="0.3">
      <c r="A24" s="122"/>
      <c r="B24" s="122"/>
      <c r="C24" s="122"/>
      <c r="D24" s="122"/>
      <c r="E24" s="122"/>
      <c r="F24" s="122"/>
      <c r="G24" s="122"/>
      <c r="H24" s="122"/>
      <c r="I24" s="122"/>
      <c r="J24" s="48"/>
      <c r="K24" s="30"/>
      <c r="L24" s="97" t="s">
        <v>122</v>
      </c>
      <c r="M24" s="98"/>
      <c r="N24" s="98">
        <v>3.1042128603000001</v>
      </c>
      <c r="O24" s="100">
        <v>9.9808061420000005</v>
      </c>
      <c r="P24" s="87"/>
      <c r="S24" s="87"/>
      <c r="T24" s="87"/>
      <c r="U24" s="87"/>
      <c r="V24" s="87"/>
      <c r="W24" s="87"/>
      <c r="X24" s="87"/>
      <c r="Y24" s="87"/>
      <c r="Z24" s="87"/>
      <c r="AA24" s="87"/>
    </row>
    <row r="25" spans="1:27" ht="12.75" customHeight="1" x14ac:dyDescent="0.3">
      <c r="A25" s="122"/>
      <c r="B25" s="122"/>
      <c r="C25" s="122"/>
      <c r="D25" s="122"/>
      <c r="E25" s="122"/>
      <c r="F25" s="122"/>
      <c r="G25" s="122"/>
      <c r="H25" s="122"/>
      <c r="I25" s="122"/>
      <c r="J25" s="48"/>
      <c r="K25" s="30"/>
      <c r="L25" s="15" t="s">
        <v>248</v>
      </c>
      <c r="M25" s="99"/>
      <c r="N25" s="99"/>
      <c r="O25" s="99">
        <v>10</v>
      </c>
      <c r="P25" s="87"/>
      <c r="S25" s="87"/>
      <c r="T25" s="87"/>
      <c r="U25" s="87"/>
      <c r="V25" s="87"/>
      <c r="W25" s="87"/>
      <c r="X25" s="87"/>
      <c r="Y25" s="87"/>
      <c r="Z25" s="87"/>
      <c r="AA25" s="87"/>
    </row>
    <row r="26" spans="1:27" ht="12.75" customHeight="1" x14ac:dyDescent="0.3">
      <c r="A26" s="122"/>
      <c r="B26" s="122"/>
      <c r="C26" s="122"/>
      <c r="D26" s="122"/>
      <c r="E26" s="122"/>
      <c r="F26" s="122"/>
      <c r="G26" s="122"/>
      <c r="H26" s="122"/>
      <c r="I26" s="122"/>
      <c r="J26" s="48"/>
      <c r="K26" s="30"/>
      <c r="L26" s="97" t="s">
        <v>12</v>
      </c>
      <c r="M26" s="98">
        <v>11.315955408000001</v>
      </c>
      <c r="N26" s="98">
        <v>7.1902070437000001</v>
      </c>
      <c r="O26" s="100">
        <v>10.170974577999999</v>
      </c>
      <c r="P26" s="87"/>
      <c r="S26" s="87"/>
      <c r="T26" s="87"/>
      <c r="U26" s="87"/>
      <c r="V26" s="87"/>
      <c r="W26" s="87"/>
      <c r="X26" s="87"/>
      <c r="Y26" s="87"/>
      <c r="Z26" s="87"/>
      <c r="AA26" s="87"/>
    </row>
    <row r="27" spans="1:27" ht="12" customHeight="1" x14ac:dyDescent="0.3">
      <c r="A27" s="122"/>
      <c r="B27" s="122"/>
      <c r="C27" s="122"/>
      <c r="D27" s="122"/>
      <c r="E27" s="122"/>
      <c r="F27" s="122"/>
      <c r="G27" s="122"/>
      <c r="H27" s="122"/>
      <c r="I27" s="122"/>
      <c r="J27" s="30"/>
      <c r="K27" s="30"/>
      <c r="L27" s="15" t="s">
        <v>27</v>
      </c>
      <c r="M27" s="99">
        <v>15.083743188</v>
      </c>
      <c r="N27" s="99">
        <v>10.642570280999999</v>
      </c>
      <c r="O27" s="99">
        <v>10.34326718</v>
      </c>
      <c r="P27" s="87"/>
      <c r="S27" s="87"/>
      <c r="T27" s="87"/>
      <c r="U27" s="87"/>
      <c r="V27" s="87"/>
      <c r="W27" s="87"/>
      <c r="X27" s="87"/>
      <c r="Y27" s="87"/>
      <c r="Z27" s="87"/>
      <c r="AA27" s="87"/>
    </row>
    <row r="28" spans="1:27" ht="19.5" customHeight="1" x14ac:dyDescent="0.3">
      <c r="A28" s="122"/>
      <c r="B28" s="122"/>
      <c r="C28" s="122"/>
      <c r="D28" s="122"/>
      <c r="E28" s="122"/>
      <c r="F28" s="122"/>
      <c r="G28" s="122"/>
      <c r="H28" s="122"/>
      <c r="I28" s="122"/>
      <c r="J28" s="30"/>
      <c r="K28" s="30"/>
      <c r="L28" s="111" t="s">
        <v>65</v>
      </c>
      <c r="M28" s="112">
        <v>16.7753266431538</v>
      </c>
      <c r="N28" s="112">
        <v>12.068932331663</v>
      </c>
      <c r="O28" s="113">
        <v>10.7524699494133</v>
      </c>
      <c r="P28" s="87"/>
      <c r="S28" s="87"/>
      <c r="T28" s="87"/>
      <c r="U28" s="87"/>
      <c r="V28" s="87"/>
      <c r="W28" s="87"/>
      <c r="X28" s="87"/>
      <c r="Y28" s="87"/>
      <c r="Z28" s="87"/>
      <c r="AA28" s="87"/>
    </row>
    <row r="29" spans="1:27" ht="12.75" customHeight="1" x14ac:dyDescent="0.3">
      <c r="A29" s="107"/>
      <c r="B29" s="107"/>
      <c r="C29" s="107"/>
      <c r="D29" s="107"/>
      <c r="E29" s="107"/>
      <c r="F29" s="107"/>
      <c r="G29" s="107"/>
      <c r="H29" s="107"/>
      <c r="I29" s="107"/>
      <c r="J29" s="30"/>
      <c r="K29" s="30"/>
      <c r="L29" s="15" t="s">
        <v>0</v>
      </c>
      <c r="M29" s="99">
        <v>15</v>
      </c>
      <c r="N29" s="99">
        <v>14.042933809999999</v>
      </c>
      <c r="O29" s="99">
        <v>11.34751773</v>
      </c>
      <c r="P29" s="87"/>
      <c r="S29" s="87"/>
      <c r="T29" s="87"/>
      <c r="U29" s="87"/>
      <c r="V29" s="87"/>
      <c r="W29" s="87"/>
      <c r="X29" s="87"/>
      <c r="Y29" s="87"/>
      <c r="Z29" s="87"/>
      <c r="AA29" s="87"/>
    </row>
    <row r="30" spans="1:27" ht="12.75" customHeight="1" x14ac:dyDescent="0.3">
      <c r="A30" s="30" t="s">
        <v>70</v>
      </c>
      <c r="B30" s="107"/>
      <c r="C30" s="107"/>
      <c r="D30" s="107"/>
      <c r="E30" s="107"/>
      <c r="F30" s="107"/>
      <c r="G30" s="107"/>
      <c r="H30" s="107"/>
      <c r="I30" s="107"/>
      <c r="J30" s="30"/>
      <c r="K30" s="30"/>
      <c r="L30" s="111" t="s">
        <v>64</v>
      </c>
      <c r="M30" s="112">
        <v>17.701669963063701</v>
      </c>
      <c r="N30" s="112">
        <v>14.0599345872791</v>
      </c>
      <c r="O30" s="113">
        <v>11.4255679625595</v>
      </c>
      <c r="P30" s="87"/>
      <c r="S30" s="87"/>
      <c r="T30" s="87"/>
      <c r="U30" s="87"/>
      <c r="V30" s="87"/>
      <c r="W30" s="87"/>
      <c r="X30" s="87"/>
      <c r="Y30" s="87"/>
      <c r="Z30" s="87"/>
      <c r="AA30" s="87"/>
    </row>
    <row r="31" spans="1:27" ht="12.75" customHeight="1" x14ac:dyDescent="0.3">
      <c r="A31" s="107"/>
      <c r="B31" s="107"/>
      <c r="C31" s="107"/>
      <c r="D31" s="107"/>
      <c r="E31" s="107"/>
      <c r="F31" s="107"/>
      <c r="G31" s="107"/>
      <c r="H31" s="107"/>
      <c r="I31" s="107"/>
      <c r="J31" s="30"/>
      <c r="K31" s="30"/>
      <c r="L31" s="15" t="s">
        <v>5</v>
      </c>
      <c r="M31" s="99">
        <v>13.30472103</v>
      </c>
      <c r="N31" s="99">
        <v>9.1188075406000006</v>
      </c>
      <c r="O31" s="99">
        <v>11.558211205999999</v>
      </c>
      <c r="P31" s="87"/>
      <c r="S31" s="87"/>
      <c r="T31" s="87"/>
      <c r="U31" s="87"/>
      <c r="V31" s="87"/>
      <c r="W31" s="87"/>
      <c r="X31" s="87"/>
      <c r="Y31" s="87"/>
      <c r="Z31" s="87"/>
      <c r="AA31" s="87"/>
    </row>
    <row r="32" spans="1:27" ht="12.75" customHeight="1" x14ac:dyDescent="0.3">
      <c r="A32" s="107"/>
      <c r="B32" s="107"/>
      <c r="C32" s="107"/>
      <c r="D32" s="107"/>
      <c r="E32" s="107"/>
      <c r="F32" s="107"/>
      <c r="G32" s="107"/>
      <c r="H32" s="107"/>
      <c r="I32" s="107"/>
      <c r="J32" s="30"/>
      <c r="K32" s="30"/>
      <c r="L32" s="97" t="s">
        <v>16</v>
      </c>
      <c r="M32" s="98">
        <v>22.801619432999999</v>
      </c>
      <c r="N32" s="98">
        <v>20.053595354999999</v>
      </c>
      <c r="O32" s="100">
        <v>12.067099567</v>
      </c>
      <c r="P32" s="87"/>
      <c r="S32" s="87"/>
      <c r="T32" s="87"/>
      <c r="U32" s="87"/>
      <c r="V32" s="87"/>
      <c r="W32" s="87"/>
      <c r="X32" s="87"/>
      <c r="Y32" s="87"/>
      <c r="Z32" s="87"/>
      <c r="AA32" s="87"/>
    </row>
    <row r="33" spans="1:27" ht="12.75" customHeight="1" x14ac:dyDescent="0.3">
      <c r="A33" s="107"/>
      <c r="B33" s="107"/>
      <c r="C33" s="107"/>
      <c r="D33" s="107"/>
      <c r="E33" s="107"/>
      <c r="F33" s="107"/>
      <c r="G33" s="107"/>
      <c r="H33" s="107"/>
      <c r="I33" s="107"/>
      <c r="J33" s="30"/>
      <c r="K33" s="30"/>
      <c r="L33" s="15" t="s">
        <v>22</v>
      </c>
      <c r="M33" s="99">
        <v>24.489223620000001</v>
      </c>
      <c r="N33" s="99">
        <v>19.188862682</v>
      </c>
      <c r="O33" s="99">
        <v>12.143697036000001</v>
      </c>
      <c r="P33" s="87"/>
      <c r="S33" s="87"/>
      <c r="T33" s="87"/>
      <c r="U33" s="87"/>
      <c r="V33" s="87"/>
      <c r="W33" s="87"/>
      <c r="X33" s="87"/>
      <c r="Y33" s="87"/>
      <c r="Z33" s="87"/>
      <c r="AA33" s="87"/>
    </row>
    <row r="34" spans="1:27" ht="12.75" customHeight="1" x14ac:dyDescent="0.3">
      <c r="A34" s="107"/>
      <c r="B34" s="107"/>
      <c r="C34" s="107"/>
      <c r="D34" s="107"/>
      <c r="E34" s="107"/>
      <c r="F34" s="107"/>
      <c r="G34" s="107"/>
      <c r="H34" s="107"/>
      <c r="I34" s="107"/>
      <c r="J34" s="30"/>
      <c r="K34" s="30"/>
      <c r="L34" s="97" t="s">
        <v>251</v>
      </c>
      <c r="M34" s="98">
        <v>15.950697830999999</v>
      </c>
      <c r="N34" s="98">
        <v>15.798503072999999</v>
      </c>
      <c r="O34" s="100">
        <v>13.170419834</v>
      </c>
      <c r="P34" s="87"/>
      <c r="S34" s="87"/>
      <c r="T34" s="87"/>
      <c r="U34" s="87"/>
      <c r="V34" s="87"/>
      <c r="W34" s="87"/>
      <c r="X34" s="87"/>
      <c r="Y34" s="87"/>
      <c r="Z34" s="87"/>
      <c r="AA34" s="87"/>
    </row>
    <row r="35" spans="1:27" ht="12.75" customHeight="1" x14ac:dyDescent="0.3">
      <c r="A35" s="107"/>
      <c r="B35" s="107"/>
      <c r="C35" s="107"/>
      <c r="D35" s="107"/>
      <c r="E35" s="107"/>
      <c r="F35" s="107"/>
      <c r="G35" s="107"/>
      <c r="H35" s="107"/>
      <c r="I35" s="107"/>
      <c r="J35" s="30"/>
      <c r="K35" s="30"/>
      <c r="L35" s="15" t="s">
        <v>18</v>
      </c>
      <c r="M35" s="99">
        <v>24.379099436000001</v>
      </c>
      <c r="N35" s="99">
        <v>19.231436917</v>
      </c>
      <c r="O35" s="99">
        <v>13.255172414</v>
      </c>
      <c r="P35" s="87"/>
      <c r="S35" s="87"/>
      <c r="T35" s="87"/>
      <c r="U35" s="87"/>
      <c r="V35" s="87"/>
      <c r="W35" s="87"/>
      <c r="X35" s="87"/>
      <c r="Y35" s="87"/>
      <c r="Z35" s="87"/>
      <c r="AA35" s="87"/>
    </row>
    <row r="36" spans="1:27" ht="12.75" customHeight="1" x14ac:dyDescent="0.3">
      <c r="A36" s="107"/>
      <c r="B36" s="107"/>
      <c r="C36" s="107"/>
      <c r="D36" s="107"/>
      <c r="E36" s="107"/>
      <c r="F36" s="107"/>
      <c r="G36" s="107"/>
      <c r="H36" s="107"/>
      <c r="I36" s="107"/>
      <c r="J36" s="30"/>
      <c r="K36" s="30"/>
      <c r="L36" s="97" t="s">
        <v>7</v>
      </c>
      <c r="M36" s="98">
        <v>9.1297122935000008</v>
      </c>
      <c r="N36" s="98">
        <v>6.3817122517999998</v>
      </c>
      <c r="O36" s="100">
        <v>13.335555555999999</v>
      </c>
      <c r="P36" s="87"/>
      <c r="S36" s="87"/>
      <c r="T36" s="87"/>
      <c r="U36" s="87"/>
      <c r="V36" s="87"/>
      <c r="W36" s="87"/>
      <c r="X36" s="87"/>
      <c r="Y36" s="87"/>
      <c r="Z36" s="87"/>
      <c r="AA36" s="87"/>
    </row>
    <row r="37" spans="1:27" ht="12.75" customHeight="1" x14ac:dyDescent="0.3">
      <c r="A37" s="107"/>
      <c r="B37" s="107"/>
      <c r="C37" s="107"/>
      <c r="D37" s="107"/>
      <c r="E37" s="107"/>
      <c r="F37" s="107"/>
      <c r="G37" s="107"/>
      <c r="H37" s="107"/>
      <c r="I37" s="107"/>
      <c r="J37" s="30"/>
      <c r="K37" s="30"/>
      <c r="L37" s="15" t="s">
        <v>63</v>
      </c>
      <c r="M37" s="99">
        <v>16.160990712</v>
      </c>
      <c r="N37" s="99">
        <v>9.6317280452999992</v>
      </c>
      <c r="O37" s="99">
        <v>13.636024752000001</v>
      </c>
      <c r="P37" s="87"/>
      <c r="S37" s="87"/>
      <c r="T37" s="87"/>
      <c r="U37" s="87"/>
      <c r="V37" s="87"/>
      <c r="W37" s="87"/>
      <c r="X37" s="87"/>
      <c r="Y37" s="87"/>
      <c r="Z37" s="87"/>
      <c r="AA37" s="87"/>
    </row>
    <row r="38" spans="1:27" ht="12.75" customHeight="1" x14ac:dyDescent="0.3">
      <c r="A38" s="107"/>
      <c r="B38" s="107"/>
      <c r="C38" s="107"/>
      <c r="D38" s="107"/>
      <c r="E38" s="107"/>
      <c r="F38" s="107"/>
      <c r="G38" s="107"/>
      <c r="H38" s="107"/>
      <c r="I38" s="107"/>
      <c r="J38" s="30"/>
      <c r="K38" s="30"/>
      <c r="L38" s="97" t="s">
        <v>32</v>
      </c>
      <c r="M38" s="98">
        <v>20.355160932</v>
      </c>
      <c r="N38" s="98">
        <v>14.851117649000001</v>
      </c>
      <c r="O38" s="100">
        <v>13.808194646</v>
      </c>
      <c r="P38" s="87"/>
      <c r="S38" s="87"/>
      <c r="T38" s="87"/>
      <c r="U38" s="87"/>
      <c r="V38" s="87"/>
      <c r="W38" s="87"/>
      <c r="X38" s="87"/>
      <c r="Y38" s="87"/>
      <c r="Z38" s="87"/>
      <c r="AA38" s="87"/>
    </row>
    <row r="39" spans="1:27" ht="12.75" customHeight="1" x14ac:dyDescent="0.3">
      <c r="B39" s="30"/>
      <c r="C39" s="30"/>
      <c r="D39" s="30"/>
      <c r="E39" s="30"/>
      <c r="F39" s="30"/>
      <c r="G39" s="30"/>
      <c r="H39" s="30"/>
      <c r="I39" s="30"/>
      <c r="J39" s="30"/>
      <c r="K39" s="30"/>
      <c r="L39" s="15" t="s">
        <v>6</v>
      </c>
      <c r="M39" s="99">
        <v>18.633540372999999</v>
      </c>
      <c r="N39" s="99">
        <v>16.694715584000001</v>
      </c>
      <c r="O39" s="99">
        <v>14.380132185000001</v>
      </c>
      <c r="P39" s="87"/>
      <c r="S39" s="87"/>
      <c r="T39" s="87"/>
      <c r="U39" s="87"/>
      <c r="V39" s="87"/>
      <c r="W39" s="87"/>
      <c r="X39" s="87"/>
      <c r="Y39" s="87"/>
      <c r="Z39" s="87"/>
      <c r="AA39" s="87"/>
    </row>
    <row r="40" spans="1:27" ht="13" x14ac:dyDescent="0.3">
      <c r="J40" s="30"/>
      <c r="K40" s="30"/>
      <c r="L40" s="97" t="s">
        <v>24</v>
      </c>
      <c r="M40" s="98">
        <v>15.64</v>
      </c>
      <c r="N40" s="98">
        <v>17.88914703</v>
      </c>
      <c r="O40" s="100">
        <v>14.760322734000001</v>
      </c>
      <c r="P40" s="87"/>
      <c r="S40" s="87"/>
      <c r="T40" s="87"/>
      <c r="U40" s="87"/>
      <c r="V40" s="87"/>
      <c r="W40" s="87"/>
      <c r="X40" s="87"/>
      <c r="Y40" s="87"/>
      <c r="Z40" s="87"/>
      <c r="AA40" s="87"/>
    </row>
    <row r="41" spans="1:27" ht="13" x14ac:dyDescent="0.3">
      <c r="J41" s="30"/>
      <c r="K41" s="30"/>
      <c r="L41" s="15" t="s">
        <v>39</v>
      </c>
      <c r="M41" s="99"/>
      <c r="N41" s="99">
        <v>11.627906977</v>
      </c>
      <c r="O41" s="99">
        <v>15</v>
      </c>
      <c r="P41" s="87"/>
      <c r="S41" s="87"/>
      <c r="T41" s="87"/>
      <c r="U41" s="87"/>
      <c r="V41" s="87"/>
      <c r="W41" s="87"/>
      <c r="X41" s="87"/>
      <c r="Y41" s="87"/>
      <c r="Z41" s="87"/>
      <c r="AA41" s="87"/>
    </row>
    <row r="42" spans="1:27" ht="12.75" customHeight="1" x14ac:dyDescent="0.3">
      <c r="J42" s="30"/>
      <c r="K42" s="30"/>
      <c r="L42" s="97" t="s">
        <v>35</v>
      </c>
      <c r="M42" s="98"/>
      <c r="N42" s="98"/>
      <c r="O42" s="100">
        <v>15.367050369999999</v>
      </c>
      <c r="P42" s="87"/>
      <c r="S42" s="87"/>
      <c r="T42" s="87"/>
      <c r="U42" s="87"/>
      <c r="V42" s="87"/>
      <c r="W42" s="87"/>
      <c r="X42" s="87"/>
      <c r="Y42" s="87"/>
      <c r="Z42" s="87"/>
      <c r="AA42" s="87"/>
    </row>
    <row r="43" spans="1:27" ht="12.75" customHeight="1" x14ac:dyDescent="0.3">
      <c r="J43" s="30"/>
      <c r="K43" s="30"/>
      <c r="L43" s="15" t="s">
        <v>2</v>
      </c>
      <c r="M43" s="99">
        <v>24.013157894999999</v>
      </c>
      <c r="N43" s="99">
        <v>20.168067227000002</v>
      </c>
      <c r="O43" s="99">
        <v>16.136363635999999</v>
      </c>
      <c r="P43" s="87"/>
      <c r="S43" s="87"/>
      <c r="T43" s="87"/>
      <c r="U43" s="87"/>
      <c r="V43" s="87"/>
      <c r="W43" s="87"/>
      <c r="X43" s="87"/>
      <c r="Y43" s="87"/>
      <c r="Z43" s="87"/>
      <c r="AA43" s="87"/>
    </row>
    <row r="44" spans="1:27" ht="13.5" customHeight="1" x14ac:dyDescent="0.3">
      <c r="J44" s="30"/>
      <c r="K44" s="30"/>
      <c r="L44" s="97" t="s">
        <v>17</v>
      </c>
      <c r="M44" s="98">
        <v>22.091310751000002</v>
      </c>
      <c r="N44" s="98">
        <v>18.810679612000001</v>
      </c>
      <c r="O44" s="100">
        <v>16.389351082000001</v>
      </c>
      <c r="P44" s="87"/>
      <c r="S44" s="87"/>
      <c r="T44" s="87"/>
      <c r="U44" s="87"/>
      <c r="V44" s="87"/>
      <c r="W44" s="87"/>
      <c r="X44" s="87"/>
      <c r="Y44" s="87"/>
      <c r="Z44" s="87"/>
      <c r="AA44" s="87"/>
    </row>
    <row r="45" spans="1:27" ht="13.5" customHeight="1" x14ac:dyDescent="0.3">
      <c r="J45" s="30"/>
      <c r="K45" s="30"/>
      <c r="L45" s="15" t="s">
        <v>4</v>
      </c>
      <c r="M45" s="99">
        <v>20.373202813999999</v>
      </c>
      <c r="N45" s="99">
        <v>18.876999846</v>
      </c>
      <c r="O45" s="99">
        <v>17.516859387</v>
      </c>
      <c r="P45" s="87"/>
      <c r="S45" s="87"/>
      <c r="T45" s="87"/>
      <c r="U45" s="87"/>
      <c r="V45" s="87"/>
      <c r="W45" s="87"/>
      <c r="X45" s="87"/>
      <c r="Y45" s="87"/>
      <c r="Z45" s="87"/>
      <c r="AA45" s="87"/>
    </row>
    <row r="46" spans="1:27" ht="13" x14ac:dyDescent="0.3">
      <c r="J46" s="30"/>
      <c r="K46" s="30"/>
      <c r="L46" s="97" t="s">
        <v>62</v>
      </c>
      <c r="M46" s="98">
        <v>13.555733265000001</v>
      </c>
      <c r="N46" s="98">
        <v>7.0678796360999998</v>
      </c>
      <c r="O46" s="100">
        <v>17.888433936999999</v>
      </c>
      <c r="P46" s="87"/>
      <c r="S46" s="87"/>
      <c r="T46" s="87"/>
      <c r="U46" s="87"/>
      <c r="V46" s="87"/>
      <c r="W46" s="87"/>
      <c r="X46" s="87"/>
      <c r="Y46" s="87"/>
      <c r="Z46" s="87"/>
      <c r="AA46" s="87"/>
    </row>
    <row r="47" spans="1:27" ht="12.75" customHeight="1" x14ac:dyDescent="0.3">
      <c r="J47" s="30"/>
      <c r="K47" s="30"/>
      <c r="L47" s="15" t="s">
        <v>25</v>
      </c>
      <c r="M47" s="99">
        <v>25.000651941000001</v>
      </c>
      <c r="N47" s="99">
        <v>27.797833935</v>
      </c>
      <c r="O47" s="99">
        <v>20.520922353</v>
      </c>
      <c r="P47" s="87"/>
      <c r="S47" s="87"/>
      <c r="T47" s="87"/>
      <c r="U47" s="87"/>
      <c r="V47" s="87"/>
      <c r="W47" s="87"/>
      <c r="X47" s="87"/>
      <c r="Y47" s="87"/>
      <c r="Z47" s="87"/>
      <c r="AA47" s="87"/>
    </row>
    <row r="48" spans="1:27" ht="13" x14ac:dyDescent="0.3">
      <c r="J48" s="30"/>
      <c r="K48" s="30"/>
      <c r="L48" s="97" t="s">
        <v>61</v>
      </c>
      <c r="M48" s="98">
        <v>31.399946315000001</v>
      </c>
      <c r="N48" s="98">
        <v>24.600990643999999</v>
      </c>
      <c r="O48" s="100">
        <v>20.840858919999999</v>
      </c>
      <c r="P48" s="87"/>
      <c r="S48" s="87"/>
      <c r="T48" s="87"/>
      <c r="U48" s="87"/>
      <c r="V48" s="87"/>
      <c r="W48" s="87"/>
      <c r="X48" s="87"/>
      <c r="Y48" s="87"/>
      <c r="Z48" s="87"/>
      <c r="AA48" s="87"/>
    </row>
    <row r="49" spans="1:27" ht="12.75" customHeight="1" x14ac:dyDescent="0.3">
      <c r="J49" s="30"/>
      <c r="K49" s="30"/>
      <c r="L49" s="15" t="s">
        <v>33</v>
      </c>
      <c r="M49" s="99">
        <v>24.207612457</v>
      </c>
      <c r="N49" s="99">
        <v>20.391577391999999</v>
      </c>
      <c r="O49" s="99">
        <v>20.846153846</v>
      </c>
      <c r="P49" s="87"/>
      <c r="S49" s="87"/>
      <c r="T49" s="87"/>
      <c r="U49" s="87"/>
      <c r="V49" s="87"/>
      <c r="W49" s="87"/>
      <c r="X49" s="87"/>
      <c r="Y49" s="87"/>
      <c r="Z49" s="87"/>
      <c r="AA49" s="87"/>
    </row>
    <row r="50" spans="1:27" ht="12.65" customHeight="1" x14ac:dyDescent="0.3">
      <c r="J50" s="30"/>
      <c r="K50" s="30"/>
      <c r="L50" s="97" t="s">
        <v>9</v>
      </c>
      <c r="M50" s="98">
        <v>32.529722589000002</v>
      </c>
      <c r="N50" s="98">
        <v>28.684300927999999</v>
      </c>
      <c r="O50" s="100">
        <v>22.042139383999999</v>
      </c>
      <c r="P50" s="87"/>
      <c r="S50" s="87"/>
      <c r="T50" s="87"/>
      <c r="U50" s="87"/>
      <c r="V50" s="87"/>
      <c r="W50" s="87"/>
      <c r="X50" s="87"/>
      <c r="Y50" s="87"/>
      <c r="Z50" s="87"/>
      <c r="AA50" s="87"/>
    </row>
    <row r="51" spans="1:27" ht="13" x14ac:dyDescent="0.3">
      <c r="A51" s="30"/>
      <c r="B51" s="30"/>
      <c r="C51" s="30"/>
      <c r="D51" s="30"/>
      <c r="E51" s="30"/>
      <c r="F51" s="30"/>
      <c r="G51" s="30"/>
      <c r="H51" s="30"/>
      <c r="I51" s="30"/>
      <c r="J51" s="30"/>
      <c r="K51" s="30"/>
      <c r="L51" s="15" t="s">
        <v>26</v>
      </c>
      <c r="M51" s="99">
        <v>18.919555573</v>
      </c>
      <c r="N51" s="99">
        <v>19.055649241000001</v>
      </c>
      <c r="O51" s="99">
        <v>24.914726383000001</v>
      </c>
      <c r="P51" s="87"/>
      <c r="Y51" s="87"/>
    </row>
    <row r="52" spans="1:27" ht="13" x14ac:dyDescent="0.3">
      <c r="A52" s="30"/>
      <c r="B52" s="30"/>
      <c r="C52" s="30"/>
      <c r="D52" s="30"/>
      <c r="E52" s="30"/>
      <c r="F52" s="30"/>
      <c r="G52" s="30"/>
      <c r="H52" s="30"/>
      <c r="I52" s="30"/>
      <c r="L52" s="108" t="s">
        <v>10</v>
      </c>
      <c r="M52" s="109">
        <v>41.028512788999997</v>
      </c>
      <c r="N52" s="109">
        <v>39.605857342</v>
      </c>
      <c r="O52" s="110">
        <v>29.300864100999998</v>
      </c>
      <c r="P52" s="87"/>
    </row>
    <row r="53" spans="1:27" ht="13" x14ac:dyDescent="0.3">
      <c r="A53" s="30"/>
      <c r="B53" s="30"/>
      <c r="C53" s="30"/>
      <c r="D53" s="30"/>
      <c r="E53" s="30"/>
      <c r="F53" s="30"/>
      <c r="G53" s="30"/>
      <c r="H53" s="30"/>
      <c r="I53" s="30"/>
      <c r="L53" s="32"/>
      <c r="M53" s="32"/>
      <c r="N53" s="32"/>
      <c r="O53" s="37"/>
    </row>
    <row r="54" spans="1:27" ht="13" x14ac:dyDescent="0.3">
      <c r="A54" s="30"/>
      <c r="B54" s="30"/>
      <c r="C54" s="30"/>
      <c r="D54" s="30"/>
      <c r="E54" s="30"/>
      <c r="F54" s="30"/>
      <c r="G54" s="30"/>
      <c r="H54" s="30"/>
      <c r="I54" s="30"/>
      <c r="J54"/>
      <c r="K54"/>
      <c r="L54"/>
      <c r="M54"/>
      <c r="N54"/>
      <c r="O54"/>
    </row>
    <row r="55" spans="1:27" ht="13" x14ac:dyDescent="0.3">
      <c r="A55" s="30"/>
      <c r="B55" s="30"/>
      <c r="C55" s="30"/>
      <c r="D55" s="30"/>
      <c r="E55" s="30"/>
      <c r="F55" s="30"/>
      <c r="G55" s="30"/>
      <c r="H55" s="30"/>
      <c r="I55" s="30"/>
      <c r="J55"/>
      <c r="K55"/>
      <c r="L55"/>
      <c r="M55"/>
      <c r="N55"/>
      <c r="O55"/>
    </row>
    <row r="56" spans="1:27" ht="13" x14ac:dyDescent="0.3">
      <c r="A56" s="30"/>
      <c r="B56" s="38"/>
      <c r="C56" s="38"/>
      <c r="D56" s="38"/>
      <c r="E56" s="38"/>
      <c r="F56" s="38"/>
      <c r="G56" s="38"/>
      <c r="H56" s="38"/>
      <c r="I56" s="30"/>
      <c r="J56"/>
      <c r="K56"/>
      <c r="L56"/>
      <c r="M56"/>
      <c r="N56"/>
      <c r="O56"/>
    </row>
    <row r="57" spans="1:27" ht="12.75" customHeight="1" x14ac:dyDescent="0.3">
      <c r="A57" s="38"/>
      <c r="B57" s="39"/>
      <c r="C57" s="39"/>
      <c r="D57" s="39"/>
      <c r="E57" s="30"/>
      <c r="F57" s="30"/>
      <c r="G57" s="30"/>
      <c r="H57" s="30"/>
      <c r="I57" s="30"/>
      <c r="J57"/>
      <c r="K57"/>
      <c r="L57"/>
      <c r="M57"/>
      <c r="N57"/>
      <c r="O57"/>
    </row>
    <row r="58" spans="1:27" ht="12.75" customHeight="1" x14ac:dyDescent="0.3">
      <c r="A58" s="39"/>
      <c r="B58" s="30"/>
      <c r="C58" s="30"/>
      <c r="D58" s="30"/>
      <c r="E58" s="30"/>
      <c r="F58" s="30"/>
      <c r="G58" s="30"/>
      <c r="H58" s="30"/>
      <c r="I58" s="30"/>
      <c r="J58"/>
      <c r="K58"/>
      <c r="L58"/>
      <c r="M58"/>
      <c r="N58"/>
      <c r="O58"/>
    </row>
    <row r="59" spans="1:27" ht="12.75" customHeight="1" x14ac:dyDescent="0.3">
      <c r="A59" s="30"/>
      <c r="I59" s="30"/>
      <c r="J59"/>
      <c r="K59"/>
      <c r="L59"/>
      <c r="M59"/>
      <c r="N59"/>
      <c r="O59"/>
    </row>
    <row r="60" spans="1:27" ht="13" x14ac:dyDescent="0.3">
      <c r="A60" s="30"/>
      <c r="I60" s="30"/>
      <c r="J60"/>
      <c r="K60"/>
      <c r="L60"/>
      <c r="M60"/>
      <c r="N60"/>
      <c r="O60"/>
    </row>
    <row r="61" spans="1:27" ht="13" x14ac:dyDescent="0.3">
      <c r="A61" s="1"/>
      <c r="I61" s="30"/>
      <c r="J61"/>
      <c r="K61"/>
      <c r="L61"/>
      <c r="M61"/>
      <c r="N61"/>
      <c r="O61"/>
    </row>
    <row r="62" spans="1:27" ht="13" x14ac:dyDescent="0.3">
      <c r="A62" s="1"/>
      <c r="B62" s="1"/>
      <c r="C62" s="1"/>
      <c r="D62" s="1"/>
      <c r="E62" s="1"/>
      <c r="F62" s="1"/>
      <c r="G62" s="1"/>
      <c r="H62" s="1"/>
      <c r="I62" s="30"/>
      <c r="J62"/>
      <c r="K62"/>
      <c r="L62"/>
      <c r="M62"/>
      <c r="N62"/>
      <c r="O62"/>
    </row>
    <row r="63" spans="1:27" ht="13" x14ac:dyDescent="0.3">
      <c r="A63" s="1"/>
      <c r="B63" s="1"/>
      <c r="C63" s="1"/>
      <c r="D63" s="1"/>
      <c r="E63" s="1"/>
      <c r="F63" s="1"/>
      <c r="G63" s="1"/>
      <c r="H63" s="1"/>
      <c r="I63" s="30"/>
      <c r="J63"/>
      <c r="K63"/>
      <c r="L63"/>
      <c r="M63"/>
      <c r="N63"/>
      <c r="O63"/>
    </row>
    <row r="64" spans="1:27" x14ac:dyDescent="0.25">
      <c r="A64" s="1"/>
      <c r="B64" s="1"/>
      <c r="C64" s="1"/>
      <c r="D64" s="1"/>
      <c r="E64" s="1"/>
      <c r="F64" s="1"/>
      <c r="G64" s="1"/>
      <c r="H64" s="1"/>
      <c r="J64"/>
      <c r="K64"/>
      <c r="L64"/>
      <c r="M64"/>
      <c r="N64"/>
      <c r="O64"/>
    </row>
    <row r="65" spans="1:15" x14ac:dyDescent="0.25">
      <c r="A65" s="1"/>
      <c r="J65"/>
      <c r="K65"/>
      <c r="L65"/>
      <c r="M65"/>
      <c r="N65"/>
      <c r="O65"/>
    </row>
    <row r="66" spans="1:15" x14ac:dyDescent="0.25">
      <c r="J66"/>
      <c r="K66"/>
      <c r="L66"/>
      <c r="M66"/>
      <c r="N66"/>
      <c r="O66"/>
    </row>
    <row r="67" spans="1:15" x14ac:dyDescent="0.25">
      <c r="I67" s="1"/>
      <c r="J67"/>
      <c r="K67"/>
      <c r="L67"/>
      <c r="M67"/>
      <c r="N67"/>
      <c r="O67"/>
    </row>
    <row r="68" spans="1:15" x14ac:dyDescent="0.25">
      <c r="I68" s="1"/>
      <c r="J68"/>
      <c r="K68"/>
      <c r="L68"/>
      <c r="M68"/>
      <c r="N68"/>
      <c r="O68"/>
    </row>
    <row r="69" spans="1:15" x14ac:dyDescent="0.25">
      <c r="I69" s="1"/>
      <c r="J69"/>
      <c r="K69"/>
      <c r="L69"/>
      <c r="M69"/>
      <c r="N69"/>
      <c r="O69"/>
    </row>
    <row r="70" spans="1:15" x14ac:dyDescent="0.25">
      <c r="J70"/>
      <c r="K70"/>
      <c r="L70"/>
      <c r="M70"/>
      <c r="N70"/>
      <c r="O70"/>
    </row>
    <row r="71" spans="1:15" x14ac:dyDescent="0.25">
      <c r="J71"/>
      <c r="K71"/>
      <c r="L71"/>
      <c r="M71"/>
      <c r="N71"/>
      <c r="O71"/>
    </row>
    <row r="72" spans="1:15" x14ac:dyDescent="0.25">
      <c r="J72"/>
      <c r="K72"/>
      <c r="L72"/>
      <c r="M72"/>
      <c r="N72"/>
      <c r="O72"/>
    </row>
    <row r="73" spans="1:15" x14ac:dyDescent="0.25">
      <c r="J73"/>
      <c r="K73"/>
      <c r="L73"/>
      <c r="M73"/>
      <c r="N73"/>
      <c r="O73"/>
    </row>
    <row r="74" spans="1:15" x14ac:dyDescent="0.25">
      <c r="J74"/>
      <c r="K74"/>
      <c r="L74"/>
      <c r="M74"/>
      <c r="N74"/>
      <c r="O74"/>
    </row>
    <row r="75" spans="1:15" x14ac:dyDescent="0.25">
      <c r="J75"/>
      <c r="K75"/>
      <c r="L75"/>
      <c r="M75"/>
      <c r="N75"/>
      <c r="O75"/>
    </row>
    <row r="76" spans="1:15" x14ac:dyDescent="0.25">
      <c r="J76"/>
      <c r="K76"/>
      <c r="L76"/>
      <c r="M76"/>
      <c r="N76"/>
      <c r="O76"/>
    </row>
    <row r="77" spans="1:15" x14ac:dyDescent="0.25">
      <c r="J77"/>
      <c r="K77"/>
      <c r="L77"/>
      <c r="M77"/>
      <c r="N77"/>
      <c r="O77"/>
    </row>
    <row r="78" spans="1:15" x14ac:dyDescent="0.25">
      <c r="J78"/>
      <c r="K78"/>
      <c r="L78"/>
      <c r="M78"/>
      <c r="N78"/>
      <c r="O78"/>
    </row>
    <row r="79" spans="1:15" x14ac:dyDescent="0.25">
      <c r="J79"/>
      <c r="K79"/>
      <c r="L79"/>
      <c r="M79"/>
      <c r="N79"/>
      <c r="O79"/>
    </row>
    <row r="80" spans="1:15" x14ac:dyDescent="0.25">
      <c r="J80"/>
      <c r="K80"/>
      <c r="L80"/>
      <c r="M80"/>
      <c r="N80"/>
      <c r="O80"/>
    </row>
    <row r="81" spans="10:15" x14ac:dyDescent="0.25">
      <c r="J81"/>
      <c r="K81"/>
      <c r="L81"/>
      <c r="M81"/>
      <c r="N81"/>
      <c r="O81"/>
    </row>
    <row r="82" spans="10:15" x14ac:dyDescent="0.25">
      <c r="J82"/>
      <c r="K82"/>
      <c r="L82"/>
      <c r="M82"/>
      <c r="N82"/>
      <c r="O82"/>
    </row>
    <row r="83" spans="10:15" x14ac:dyDescent="0.25">
      <c r="J83"/>
      <c r="K83"/>
      <c r="L83"/>
      <c r="M83"/>
      <c r="N83"/>
      <c r="O83"/>
    </row>
    <row r="84" spans="10:15" x14ac:dyDescent="0.25">
      <c r="J84"/>
      <c r="K84"/>
      <c r="L84"/>
      <c r="M84"/>
      <c r="N84"/>
      <c r="O84"/>
    </row>
    <row r="85" spans="10:15" x14ac:dyDescent="0.25">
      <c r="J85"/>
      <c r="K85"/>
      <c r="L85"/>
      <c r="M85"/>
      <c r="N85"/>
      <c r="O85"/>
    </row>
    <row r="86" spans="10:15" x14ac:dyDescent="0.25">
      <c r="J86"/>
      <c r="K86"/>
      <c r="L86"/>
      <c r="M86"/>
      <c r="N86"/>
      <c r="O86"/>
    </row>
    <row r="87" spans="10:15" x14ac:dyDescent="0.25">
      <c r="J87"/>
      <c r="K87"/>
      <c r="L87"/>
      <c r="M87"/>
      <c r="N87"/>
      <c r="O87"/>
    </row>
    <row r="88" spans="10:15" x14ac:dyDescent="0.25">
      <c r="J88"/>
      <c r="K88"/>
      <c r="L88"/>
      <c r="M88"/>
      <c r="N88"/>
      <c r="O88"/>
    </row>
    <row r="89" spans="10:15" x14ac:dyDescent="0.25">
      <c r="J89"/>
      <c r="K89"/>
      <c r="L89"/>
      <c r="M89"/>
      <c r="N89"/>
      <c r="O89"/>
    </row>
    <row r="90" spans="10:15" x14ac:dyDescent="0.25">
      <c r="J90"/>
      <c r="K90"/>
      <c r="L90"/>
      <c r="M90"/>
      <c r="N90"/>
      <c r="O90"/>
    </row>
    <row r="91" spans="10:15" x14ac:dyDescent="0.25">
      <c r="J91"/>
      <c r="K91"/>
      <c r="L91"/>
      <c r="M91"/>
      <c r="N91"/>
      <c r="O91"/>
    </row>
    <row r="92" spans="10:15" x14ac:dyDescent="0.25">
      <c r="J92"/>
      <c r="K92"/>
      <c r="L92"/>
      <c r="M92"/>
      <c r="N92"/>
      <c r="O92"/>
    </row>
    <row r="93" spans="10:15" x14ac:dyDescent="0.25">
      <c r="J93"/>
      <c r="K93"/>
      <c r="L93"/>
      <c r="M93"/>
      <c r="N93"/>
      <c r="O93"/>
    </row>
    <row r="94" spans="10:15" x14ac:dyDescent="0.25">
      <c r="J94"/>
      <c r="K94"/>
      <c r="L94"/>
      <c r="M94"/>
      <c r="N94"/>
      <c r="O94"/>
    </row>
    <row r="95" spans="10:15" x14ac:dyDescent="0.25">
      <c r="J95"/>
      <c r="K95"/>
      <c r="L95"/>
      <c r="M95"/>
      <c r="N95"/>
      <c r="O95"/>
    </row>
    <row r="96" spans="10:15" x14ac:dyDescent="0.25">
      <c r="J96"/>
      <c r="K96"/>
      <c r="L96"/>
      <c r="M96"/>
      <c r="N96"/>
      <c r="O96"/>
    </row>
    <row r="97" spans="10:15" x14ac:dyDescent="0.25">
      <c r="J97"/>
      <c r="K97"/>
      <c r="L97"/>
      <c r="M97"/>
      <c r="N97"/>
      <c r="O97"/>
    </row>
    <row r="98" spans="10:15" x14ac:dyDescent="0.25">
      <c r="J98"/>
      <c r="K98"/>
      <c r="L98"/>
      <c r="M98"/>
      <c r="N98"/>
      <c r="O98"/>
    </row>
    <row r="99" spans="10:15" x14ac:dyDescent="0.25">
      <c r="J99"/>
      <c r="K99"/>
      <c r="L99"/>
      <c r="M99"/>
      <c r="N99"/>
      <c r="O99"/>
    </row>
    <row r="100" spans="10:15" x14ac:dyDescent="0.25">
      <c r="J100"/>
      <c r="K100"/>
      <c r="L100"/>
      <c r="M100"/>
      <c r="N100"/>
      <c r="O100"/>
    </row>
    <row r="101" spans="10:15" x14ac:dyDescent="0.25">
      <c r="J101"/>
      <c r="K101"/>
      <c r="L101"/>
      <c r="M101"/>
      <c r="N101"/>
      <c r="O101"/>
    </row>
    <row r="102" spans="10:15" x14ac:dyDescent="0.25">
      <c r="J102"/>
      <c r="K102"/>
      <c r="L102"/>
      <c r="M102"/>
      <c r="N102"/>
      <c r="O102"/>
    </row>
    <row r="103" spans="10:15" x14ac:dyDescent="0.25">
      <c r="J103"/>
      <c r="K103"/>
      <c r="L103"/>
      <c r="M103"/>
      <c r="N103"/>
      <c r="O103"/>
    </row>
    <row r="104" spans="10:15" x14ac:dyDescent="0.25">
      <c r="J104"/>
      <c r="K104"/>
      <c r="L104"/>
      <c r="M104"/>
      <c r="N104"/>
      <c r="O104"/>
    </row>
    <row r="105" spans="10:15" x14ac:dyDescent="0.25">
      <c r="J105"/>
      <c r="K105"/>
      <c r="L105"/>
      <c r="M105"/>
      <c r="N105"/>
      <c r="O105"/>
    </row>
    <row r="106" spans="10:15" x14ac:dyDescent="0.25">
      <c r="J106"/>
      <c r="K106"/>
      <c r="L106"/>
      <c r="M106"/>
      <c r="N106"/>
      <c r="O106"/>
    </row>
  </sheetData>
  <sortState xmlns:xlrd2="http://schemas.microsoft.com/office/spreadsheetml/2017/richdata2" ref="L6:O52">
    <sortCondition ref="O6:O52"/>
  </sortState>
  <mergeCells count="4">
    <mergeCell ref="O4:O5"/>
    <mergeCell ref="A1:I1"/>
    <mergeCell ref="A2:I3"/>
    <mergeCell ref="A21:I28"/>
  </mergeCells>
  <conditionalFormatting sqref="L105">
    <cfRule type="duplicateValues" dxfId="1" priority="4"/>
  </conditionalFormatting>
  <conditionalFormatting sqref="P6:P44 P46:P52">
    <cfRule type="top10" dxfId="0" priority="1" bottom="1" rank="5"/>
  </conditionalFormatting>
  <printOptions horizontalCentered="1" verticalCentered="1"/>
  <pageMargins left="0.74803149606299213" right="0.74803149606299213" top="0.98425196850393704" bottom="0.98425196850393704" header="0.51181102362204722" footer="0.51181102362204722"/>
  <pageSetup paperSize="9" scale="71" orientation="landscape" r:id="rId1"/>
  <headerFooter alignWithMargins="0">
    <oddHeader>&amp;COECD Family database (www.oecd.org/els/social/family/database)</oddHeader>
    <oddFooter>&amp;C_x000D_&amp;1#&amp;"Arial Narrow"&amp;10&amp;K0000FF Unclassified - Non classifié</oddFooter>
  </headerFooter>
  <customProperties>
    <customPr name="GraphSizeIndex" r:id="rId2"/>
    <customPr name="GraphSizeName" r:id="rId3"/>
    <customPr name="PageSizeIndex" r:id="rId4"/>
    <customPr name="PageSizeName" r:id="rId5"/>
    <customPr name="PaletteIndex" r:id="rId6"/>
    <customPr name="PaletteName" r:id="rId7"/>
    <customPr name="SinglePanel" r:id="rId8"/>
    <customPr name="StartColorIndex" r:id="rId9"/>
    <customPr name="StartColorName" r:id="rId10"/>
    <customPr name="StyleTemplateIndex" r:id="rId11"/>
    <customPr name="StyleTemplateName" r:id="rId12"/>
  </customProperties>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100"/>
  <sheetViews>
    <sheetView showGridLines="0" topLeftCell="B19" zoomScale="115" zoomScaleNormal="115" workbookViewId="0">
      <selection activeCell="A35" sqref="A35:I37"/>
    </sheetView>
  </sheetViews>
  <sheetFormatPr baseColWidth="10" defaultColWidth="8.81640625" defaultRowHeight="12.5" x14ac:dyDescent="0.25"/>
  <cols>
    <col min="1" max="1" width="15.81640625" style="3" bestFit="1" customWidth="1"/>
    <col min="2" max="9" width="8.81640625" style="3"/>
    <col min="10" max="14" width="8.81640625" style="3" customWidth="1"/>
    <col min="15" max="15" width="8.81640625" style="4" customWidth="1"/>
  </cols>
  <sheetData>
    <row r="1" spans="1:20" ht="14" x14ac:dyDescent="0.3">
      <c r="A1" s="120" t="s">
        <v>52</v>
      </c>
      <c r="B1" s="120"/>
      <c r="C1" s="120"/>
      <c r="D1" s="120"/>
      <c r="E1" s="120"/>
      <c r="F1" s="120"/>
      <c r="G1" s="120"/>
      <c r="H1" s="120"/>
      <c r="I1" s="120"/>
      <c r="J1" s="49"/>
      <c r="K1" s="34"/>
      <c r="L1" s="60"/>
      <c r="M1" s="60"/>
      <c r="N1" s="60"/>
      <c r="O1" s="60"/>
    </row>
    <row r="2" spans="1:20" ht="13" x14ac:dyDescent="0.25">
      <c r="A2" s="121" t="s">
        <v>126</v>
      </c>
      <c r="B2" s="121"/>
      <c r="C2" s="121"/>
      <c r="D2" s="121"/>
      <c r="E2" s="121"/>
      <c r="F2" s="121"/>
      <c r="G2" s="121"/>
      <c r="H2" s="121"/>
      <c r="I2" s="121"/>
      <c r="J2" s="67"/>
      <c r="K2" s="67"/>
      <c r="L2" s="74"/>
      <c r="M2" s="74"/>
      <c r="N2" s="74"/>
      <c r="O2" s="74"/>
    </row>
    <row r="3" spans="1:20" ht="14.25" customHeight="1" x14ac:dyDescent="0.25">
      <c r="A3" s="121"/>
      <c r="B3" s="121"/>
      <c r="C3" s="121"/>
      <c r="D3" s="121"/>
      <c r="E3" s="121"/>
      <c r="F3" s="121"/>
      <c r="G3" s="121"/>
      <c r="H3" s="121"/>
      <c r="I3" s="121"/>
      <c r="J3" s="67"/>
      <c r="K3" s="67"/>
      <c r="L3" s="74"/>
      <c r="M3" s="74"/>
      <c r="N3" s="74"/>
      <c r="O3" s="74"/>
    </row>
    <row r="4" spans="1:20" ht="13" x14ac:dyDescent="0.3">
      <c r="A4" s="34"/>
      <c r="B4" s="34"/>
      <c r="C4" s="34"/>
      <c r="D4" s="34"/>
      <c r="E4" s="34"/>
      <c r="F4" s="34"/>
      <c r="G4" s="34"/>
      <c r="H4" s="34"/>
      <c r="I4" s="34"/>
      <c r="J4" s="34"/>
      <c r="K4" s="34"/>
      <c r="L4" s="17"/>
      <c r="M4" s="17"/>
      <c r="N4" s="25" t="s">
        <v>20</v>
      </c>
      <c r="O4" s="17"/>
    </row>
    <row r="5" spans="1:20" ht="12.75" customHeight="1" x14ac:dyDescent="0.3">
      <c r="A5" s="34"/>
      <c r="B5" s="34"/>
      <c r="C5" s="34"/>
      <c r="D5" s="34"/>
      <c r="E5" s="34"/>
      <c r="F5" s="34"/>
      <c r="G5" s="34"/>
      <c r="H5" s="34"/>
      <c r="I5" s="34"/>
      <c r="J5" s="34"/>
      <c r="K5" s="34"/>
      <c r="L5" s="14"/>
      <c r="M5" s="18">
        <v>2002</v>
      </c>
      <c r="N5" s="19">
        <v>2010</v>
      </c>
      <c r="O5" s="20" t="s">
        <v>66</v>
      </c>
    </row>
    <row r="6" spans="1:20" ht="12.75" customHeight="1" x14ac:dyDescent="0.3">
      <c r="A6" s="30"/>
      <c r="B6" s="30"/>
      <c r="C6" s="30"/>
      <c r="D6" s="30"/>
      <c r="E6" s="30"/>
      <c r="F6" s="30"/>
      <c r="G6" s="30"/>
      <c r="H6" s="30"/>
      <c r="I6" s="30"/>
      <c r="J6" s="30"/>
      <c r="K6" s="30"/>
      <c r="L6" s="13" t="s">
        <v>63</v>
      </c>
      <c r="M6" s="24">
        <v>15.604151223000001</v>
      </c>
      <c r="N6" s="24">
        <v>9.6317280452999992</v>
      </c>
      <c r="O6" s="24">
        <v>1.5463917525999999</v>
      </c>
      <c r="P6" s="1"/>
    </row>
    <row r="7" spans="1:20" ht="12.75" customHeight="1" x14ac:dyDescent="0.3">
      <c r="A7" s="30"/>
      <c r="B7" s="30"/>
      <c r="C7" s="30"/>
      <c r="D7" s="30"/>
      <c r="E7" s="30"/>
      <c r="F7" s="30"/>
      <c r="G7" s="30"/>
      <c r="H7" s="30"/>
      <c r="I7" s="30"/>
      <c r="J7" s="30"/>
      <c r="K7" s="30"/>
      <c r="L7" s="16" t="s">
        <v>28</v>
      </c>
      <c r="M7" s="22">
        <v>15.088529638000001</v>
      </c>
      <c r="N7" s="22">
        <v>4.5921644188000004</v>
      </c>
      <c r="O7" s="22">
        <v>3.4029167858</v>
      </c>
      <c r="P7" s="1"/>
      <c r="T7" s="1"/>
    </row>
    <row r="8" spans="1:20" ht="12.75" customHeight="1" x14ac:dyDescent="0.3">
      <c r="A8" s="30"/>
      <c r="B8" s="30"/>
      <c r="C8" s="30"/>
      <c r="D8" s="30"/>
      <c r="E8" s="30"/>
      <c r="F8" s="30"/>
      <c r="G8" s="30"/>
      <c r="H8" s="30"/>
      <c r="I8" s="30"/>
      <c r="J8" s="30"/>
      <c r="K8" s="30"/>
      <c r="L8" s="13" t="s">
        <v>59</v>
      </c>
      <c r="M8" s="24">
        <v>13.095606436000001</v>
      </c>
      <c r="N8" s="24">
        <v>6.9343065693000003</v>
      </c>
      <c r="O8" s="24">
        <v>4.0625</v>
      </c>
      <c r="P8" s="3"/>
    </row>
    <row r="9" spans="1:20" ht="12.75" customHeight="1" x14ac:dyDescent="0.3">
      <c r="A9" s="30"/>
      <c r="B9" s="30"/>
      <c r="C9" s="30"/>
      <c r="D9" s="30"/>
      <c r="E9" s="30"/>
      <c r="F9" s="30"/>
      <c r="G9" s="30"/>
      <c r="H9" s="30"/>
      <c r="I9" s="30"/>
      <c r="J9" s="30"/>
      <c r="K9" s="30"/>
      <c r="L9" s="16" t="s">
        <v>1</v>
      </c>
      <c r="M9" s="22">
        <v>11.604714415</v>
      </c>
      <c r="N9" s="22">
        <v>7.0437956204000001</v>
      </c>
      <c r="O9" s="22">
        <v>4.1902961562999996</v>
      </c>
      <c r="P9" s="1"/>
    </row>
    <row r="10" spans="1:20" ht="12.75" customHeight="1" x14ac:dyDescent="0.3">
      <c r="A10" s="30"/>
      <c r="B10" s="30"/>
      <c r="C10" s="30"/>
      <c r="D10" s="30"/>
      <c r="E10" s="30"/>
      <c r="F10" s="30"/>
      <c r="G10" s="30"/>
      <c r="H10" s="30"/>
      <c r="I10" s="30"/>
      <c r="J10" s="30"/>
      <c r="K10" s="30"/>
      <c r="L10" s="13" t="s">
        <v>21</v>
      </c>
      <c r="M10" s="24"/>
      <c r="N10" s="24">
        <v>12.172840390999999</v>
      </c>
      <c r="O10" s="29">
        <v>4.4862794539999999</v>
      </c>
      <c r="P10" s="1"/>
    </row>
    <row r="11" spans="1:20" ht="12.75" customHeight="1" x14ac:dyDescent="0.3">
      <c r="A11" s="30"/>
      <c r="B11" s="30"/>
      <c r="C11" s="30"/>
      <c r="D11" s="30"/>
      <c r="E11" s="30"/>
      <c r="F11" s="30"/>
      <c r="G11" s="30"/>
      <c r="H11" s="30"/>
      <c r="I11" s="30"/>
      <c r="J11" s="30"/>
      <c r="K11" s="30"/>
      <c r="L11" s="16" t="s">
        <v>42</v>
      </c>
      <c r="M11" s="22"/>
      <c r="N11" s="22">
        <v>0</v>
      </c>
      <c r="O11" s="28">
        <v>4.7252747253000003</v>
      </c>
      <c r="P11" s="3"/>
    </row>
    <row r="12" spans="1:20" ht="12.75" customHeight="1" x14ac:dyDescent="0.3">
      <c r="A12" s="30"/>
      <c r="B12" s="30"/>
      <c r="C12" s="30"/>
      <c r="D12" s="30"/>
      <c r="E12" s="30"/>
      <c r="F12" s="30"/>
      <c r="G12" s="30"/>
      <c r="H12" s="30"/>
      <c r="I12" s="30"/>
      <c r="J12" s="30"/>
      <c r="K12" s="30"/>
      <c r="L12" s="13" t="s">
        <v>3</v>
      </c>
      <c r="M12" s="24">
        <v>10.797075706999999</v>
      </c>
      <c r="N12" s="24">
        <v>8.8950984789999996</v>
      </c>
      <c r="O12" s="29">
        <v>4.8632060094999998</v>
      </c>
      <c r="P12" s="1"/>
    </row>
    <row r="13" spans="1:20" ht="12.75" customHeight="1" x14ac:dyDescent="0.3">
      <c r="A13" s="30"/>
      <c r="B13" s="30"/>
      <c r="C13" s="30"/>
      <c r="D13" s="30"/>
      <c r="E13" s="30"/>
      <c r="F13" s="30"/>
      <c r="G13" s="30"/>
      <c r="H13" s="30"/>
      <c r="I13" s="30"/>
      <c r="J13" s="30"/>
      <c r="K13" s="30"/>
      <c r="L13" s="16" t="s">
        <v>29</v>
      </c>
      <c r="M13" s="22">
        <v>9.4052412233999991</v>
      </c>
      <c r="N13" s="22">
        <v>0.99173553719999996</v>
      </c>
      <c r="O13" s="22">
        <v>4.9962714392000001</v>
      </c>
      <c r="P13" s="1"/>
    </row>
    <row r="14" spans="1:20" ht="12.75" customHeight="1" x14ac:dyDescent="0.3">
      <c r="A14" s="30"/>
      <c r="B14" s="30"/>
      <c r="C14" s="30"/>
      <c r="D14" s="30"/>
      <c r="E14" s="30"/>
      <c r="F14" s="30"/>
      <c r="G14" s="30"/>
      <c r="H14" s="30"/>
      <c r="I14" s="30"/>
      <c r="J14" s="30"/>
      <c r="K14" s="30"/>
      <c r="L14" s="13" t="s">
        <v>23</v>
      </c>
      <c r="M14" s="24">
        <v>10.344827585999999</v>
      </c>
      <c r="N14" s="24">
        <v>9.9403354744999994</v>
      </c>
      <c r="O14" s="29">
        <v>5.5555555532999996</v>
      </c>
      <c r="P14" s="1"/>
    </row>
    <row r="15" spans="1:20" ht="12.75" customHeight="1" x14ac:dyDescent="0.3">
      <c r="A15" s="30"/>
      <c r="B15" s="30"/>
      <c r="C15" s="30"/>
      <c r="D15" s="30"/>
      <c r="E15" s="30"/>
      <c r="F15" s="30"/>
      <c r="G15" s="30"/>
      <c r="H15" s="30"/>
      <c r="I15" s="30"/>
      <c r="J15" s="30"/>
      <c r="K15" s="30"/>
      <c r="L15" s="16" t="s">
        <v>41</v>
      </c>
      <c r="M15" s="22"/>
      <c r="N15" s="22">
        <v>6.4305555555999998</v>
      </c>
      <c r="O15" s="28">
        <v>5.7879259258999998</v>
      </c>
      <c r="P15" s="1"/>
    </row>
    <row r="16" spans="1:20" ht="12.75" customHeight="1" x14ac:dyDescent="0.3">
      <c r="A16" s="30"/>
      <c r="B16" s="30"/>
      <c r="C16" s="30"/>
      <c r="D16" s="30"/>
      <c r="E16" s="30"/>
      <c r="F16" s="30"/>
      <c r="G16" s="30"/>
      <c r="H16" s="30"/>
      <c r="I16" s="30"/>
      <c r="J16" s="30"/>
      <c r="K16" s="30"/>
      <c r="L16" s="13" t="s">
        <v>31</v>
      </c>
      <c r="M16" s="24">
        <v>11.642621198000001</v>
      </c>
      <c r="N16" s="24">
        <v>8.3939191058000002</v>
      </c>
      <c r="O16" s="29">
        <v>5.8492413118000002</v>
      </c>
      <c r="P16" s="1"/>
    </row>
    <row r="17" spans="1:16" ht="12.75" customHeight="1" x14ac:dyDescent="0.3">
      <c r="A17" s="30"/>
      <c r="B17" s="30"/>
      <c r="C17" s="30"/>
      <c r="D17" s="30"/>
      <c r="E17" s="30"/>
      <c r="F17" s="30"/>
      <c r="G17" s="30"/>
      <c r="H17" s="30"/>
      <c r="I17" s="30"/>
      <c r="J17" s="30"/>
      <c r="K17" s="30"/>
      <c r="L17" s="16" t="s">
        <v>38</v>
      </c>
      <c r="M17" s="22"/>
      <c r="N17" s="22">
        <v>3.1042128603000001</v>
      </c>
      <c r="O17" s="28">
        <v>6.8825910931000003</v>
      </c>
      <c r="P17" s="3"/>
    </row>
    <row r="18" spans="1:16" ht="12.75" customHeight="1" x14ac:dyDescent="0.3">
      <c r="A18" s="30"/>
      <c r="B18" s="30"/>
      <c r="C18" s="30"/>
      <c r="D18" s="30"/>
      <c r="E18" s="30"/>
      <c r="F18" s="30"/>
      <c r="G18" s="30"/>
      <c r="H18" s="30"/>
      <c r="I18" s="30"/>
      <c r="J18" s="30"/>
      <c r="K18" s="30"/>
      <c r="L18" s="13" t="s">
        <v>15</v>
      </c>
      <c r="M18" s="24">
        <v>11.904761905000001</v>
      </c>
      <c r="N18" s="24">
        <v>9.3632958801000008</v>
      </c>
      <c r="O18" s="24">
        <v>7.1428571428999996</v>
      </c>
      <c r="P18" s="1"/>
    </row>
    <row r="19" spans="1:16" ht="12.75" customHeight="1" x14ac:dyDescent="0.3">
      <c r="A19" s="1"/>
      <c r="B19" s="1"/>
      <c r="C19" s="1"/>
      <c r="D19" s="1"/>
      <c r="E19" s="1"/>
      <c r="F19" s="1"/>
      <c r="G19" s="1"/>
      <c r="H19" s="1"/>
      <c r="I19" s="59"/>
      <c r="J19" s="30"/>
      <c r="K19" s="30"/>
      <c r="L19" s="16" t="s">
        <v>11</v>
      </c>
      <c r="M19" s="22">
        <v>7.3125</v>
      </c>
      <c r="N19" s="22">
        <v>7.0112359551000001</v>
      </c>
      <c r="O19" s="28">
        <v>7.8696925329000003</v>
      </c>
      <c r="P19" s="1"/>
    </row>
    <row r="20" spans="1:16" ht="12.75" customHeight="1" x14ac:dyDescent="0.3">
      <c r="A20" s="2"/>
      <c r="B20" s="2"/>
      <c r="C20" s="2"/>
      <c r="D20" s="2"/>
      <c r="E20" s="2"/>
      <c r="F20" s="2"/>
      <c r="G20" s="2"/>
      <c r="H20" s="2"/>
      <c r="I20" s="59"/>
      <c r="J20" s="34"/>
      <c r="K20" s="30"/>
      <c r="L20" s="13" t="s">
        <v>62</v>
      </c>
      <c r="M20" s="24">
        <v>13.555733265000001</v>
      </c>
      <c r="N20" s="24">
        <v>7.0678796360999998</v>
      </c>
      <c r="O20" s="24">
        <v>8.9894606324000002</v>
      </c>
      <c r="P20" s="3"/>
    </row>
    <row r="21" spans="1:16" ht="12.75" customHeight="1" x14ac:dyDescent="0.3">
      <c r="A21" s="123" t="s">
        <v>67</v>
      </c>
      <c r="B21" s="123"/>
      <c r="C21" s="123"/>
      <c r="D21" s="123"/>
      <c r="E21" s="123"/>
      <c r="F21" s="123"/>
      <c r="G21" s="123"/>
      <c r="H21" s="123"/>
      <c r="I21" s="123"/>
      <c r="J21" s="30"/>
      <c r="K21" s="30"/>
      <c r="L21" s="16" t="s">
        <v>7</v>
      </c>
      <c r="M21" s="22">
        <v>9.1297122935000008</v>
      </c>
      <c r="N21" s="22">
        <v>6.3817122517999998</v>
      </c>
      <c r="O21" s="28">
        <v>9.3643171806000005</v>
      </c>
      <c r="P21" s="1"/>
    </row>
    <row r="22" spans="1:16" ht="12.75" customHeight="1" x14ac:dyDescent="0.3">
      <c r="A22" s="123"/>
      <c r="B22" s="123"/>
      <c r="C22" s="123"/>
      <c r="D22" s="123"/>
      <c r="E22" s="123"/>
      <c r="F22" s="123"/>
      <c r="G22" s="123"/>
      <c r="H22" s="123"/>
      <c r="I22" s="123"/>
      <c r="J22" s="30"/>
      <c r="K22" s="30"/>
      <c r="L22" s="13" t="s">
        <v>13</v>
      </c>
      <c r="M22" s="24"/>
      <c r="N22" s="24">
        <v>13.450867733999999</v>
      </c>
      <c r="O22" s="24">
        <v>9.5866017067999998</v>
      </c>
      <c r="P22" s="1"/>
    </row>
    <row r="23" spans="1:16" ht="12.75" customHeight="1" x14ac:dyDescent="0.3">
      <c r="A23" s="123"/>
      <c r="B23" s="123"/>
      <c r="C23" s="123"/>
      <c r="D23" s="123"/>
      <c r="E23" s="123"/>
      <c r="F23" s="123"/>
      <c r="G23" s="123"/>
      <c r="H23" s="123"/>
      <c r="I23" s="123"/>
      <c r="J23" s="30"/>
      <c r="K23" s="30"/>
      <c r="L23" s="16" t="s">
        <v>8</v>
      </c>
      <c r="M23" s="22">
        <v>17.198136868999999</v>
      </c>
      <c r="N23" s="22">
        <v>14.345864662</v>
      </c>
      <c r="O23" s="28">
        <v>10.606060606</v>
      </c>
      <c r="P23" s="1"/>
    </row>
    <row r="24" spans="1:16" ht="12.75" customHeight="1" x14ac:dyDescent="0.3">
      <c r="A24" s="123"/>
      <c r="B24" s="123"/>
      <c r="C24" s="123"/>
      <c r="D24" s="123"/>
      <c r="E24" s="123"/>
      <c r="F24" s="123"/>
      <c r="G24" s="123"/>
      <c r="H24" s="123"/>
      <c r="I24" s="123"/>
      <c r="J24" s="48"/>
      <c r="K24" s="30"/>
      <c r="L24" s="13" t="s">
        <v>65</v>
      </c>
      <c r="M24" s="24">
        <v>16.481500953436001</v>
      </c>
      <c r="N24" s="24">
        <v>12.643599811089283</v>
      </c>
      <c r="O24" s="24">
        <v>11.150758323051853</v>
      </c>
      <c r="P24" s="3"/>
    </row>
    <row r="25" spans="1:16" ht="12.75" customHeight="1" x14ac:dyDescent="0.3">
      <c r="A25" s="123"/>
      <c r="B25" s="123"/>
      <c r="C25" s="123"/>
      <c r="D25" s="123"/>
      <c r="E25" s="123"/>
      <c r="F25" s="123"/>
      <c r="G25" s="123"/>
      <c r="H25" s="123"/>
      <c r="I25" s="123"/>
      <c r="J25" s="48"/>
      <c r="K25" s="30"/>
      <c r="L25" s="16" t="s">
        <v>12</v>
      </c>
      <c r="M25" s="22">
        <v>11.315955410999999</v>
      </c>
      <c r="N25" s="22">
        <v>7.1902070437000001</v>
      </c>
      <c r="O25" s="22">
        <v>11.497909952000001</v>
      </c>
      <c r="P25" s="1"/>
    </row>
    <row r="26" spans="1:16" ht="12.75" customHeight="1" x14ac:dyDescent="0.3">
      <c r="A26" s="123"/>
      <c r="B26" s="123"/>
      <c r="C26" s="123"/>
      <c r="D26" s="123"/>
      <c r="E26" s="123"/>
      <c r="F26" s="123"/>
      <c r="G26" s="123"/>
      <c r="H26" s="123"/>
      <c r="I26" s="123"/>
      <c r="J26" s="48"/>
      <c r="K26" s="30"/>
      <c r="L26" s="13" t="s">
        <v>14</v>
      </c>
      <c r="M26" s="24">
        <v>17.161961367</v>
      </c>
      <c r="N26" s="24">
        <v>13.504464285999999</v>
      </c>
      <c r="O26" s="24">
        <v>11.540497618</v>
      </c>
      <c r="P26" s="1"/>
    </row>
    <row r="27" spans="1:16" ht="12.75" customHeight="1" x14ac:dyDescent="0.3">
      <c r="A27" s="123"/>
      <c r="B27" s="123"/>
      <c r="C27" s="123"/>
      <c r="D27" s="123"/>
      <c r="E27" s="123"/>
      <c r="F27" s="123"/>
      <c r="G27" s="123"/>
      <c r="H27" s="123"/>
      <c r="I27" s="123"/>
      <c r="J27" s="30"/>
      <c r="K27" s="30"/>
      <c r="L27" s="16" t="s">
        <v>30</v>
      </c>
      <c r="M27" s="22"/>
      <c r="N27" s="22">
        <v>14.314783610999999</v>
      </c>
      <c r="O27" s="22">
        <v>11.543446315000001</v>
      </c>
      <c r="P27" s="1"/>
    </row>
    <row r="28" spans="1:16" ht="12.75" customHeight="1" x14ac:dyDescent="0.3">
      <c r="A28" s="123" t="s">
        <v>49</v>
      </c>
      <c r="B28" s="123"/>
      <c r="C28" s="123"/>
      <c r="D28" s="123"/>
      <c r="E28" s="123"/>
      <c r="F28" s="123"/>
      <c r="G28" s="123"/>
      <c r="H28" s="123"/>
      <c r="I28" s="123"/>
      <c r="J28" s="30"/>
      <c r="K28" s="30"/>
      <c r="L28" s="13" t="s">
        <v>0</v>
      </c>
      <c r="M28" s="24">
        <v>15</v>
      </c>
      <c r="N28" s="24">
        <v>14.042933809999999</v>
      </c>
      <c r="O28" s="24">
        <v>11.714285714000001</v>
      </c>
      <c r="P28" s="3"/>
    </row>
    <row r="29" spans="1:16" ht="12.75" customHeight="1" x14ac:dyDescent="0.3">
      <c r="A29" s="123"/>
      <c r="B29" s="123"/>
      <c r="C29" s="123"/>
      <c r="D29" s="123"/>
      <c r="E29" s="123"/>
      <c r="F29" s="123"/>
      <c r="G29" s="123"/>
      <c r="H29" s="123"/>
      <c r="I29" s="123"/>
      <c r="J29" s="30"/>
      <c r="K29" s="30"/>
      <c r="L29" s="16" t="s">
        <v>27</v>
      </c>
      <c r="M29" s="22">
        <v>14.631356372999999</v>
      </c>
      <c r="N29" s="22">
        <v>10.642570280999999</v>
      </c>
      <c r="O29" s="22">
        <v>12.479740680999999</v>
      </c>
      <c r="P29" s="1"/>
    </row>
    <row r="30" spans="1:16" ht="12.75" customHeight="1" x14ac:dyDescent="0.3">
      <c r="A30" s="123"/>
      <c r="B30" s="123"/>
      <c r="C30" s="123"/>
      <c r="D30" s="123"/>
      <c r="E30" s="123"/>
      <c r="F30" s="123"/>
      <c r="G30" s="123"/>
      <c r="H30" s="123"/>
      <c r="I30" s="123"/>
      <c r="J30" s="30"/>
      <c r="K30" s="30"/>
      <c r="L30" s="13" t="s">
        <v>35</v>
      </c>
      <c r="M30" s="24"/>
      <c r="N30" s="24"/>
      <c r="O30" s="24">
        <v>12.5</v>
      </c>
      <c r="P30" s="3"/>
    </row>
    <row r="31" spans="1:16" ht="12.75" customHeight="1" x14ac:dyDescent="0.3">
      <c r="A31" s="123" t="s">
        <v>71</v>
      </c>
      <c r="B31" s="123"/>
      <c r="C31" s="123"/>
      <c r="D31" s="123"/>
      <c r="E31" s="123"/>
      <c r="F31" s="123"/>
      <c r="G31" s="123"/>
      <c r="H31" s="123"/>
      <c r="I31" s="123"/>
      <c r="J31" s="30"/>
      <c r="K31" s="30"/>
      <c r="L31" s="16" t="s">
        <v>64</v>
      </c>
      <c r="M31" s="22">
        <v>16.8776597978665</v>
      </c>
      <c r="N31" s="22">
        <v>14.201703687686599</v>
      </c>
      <c r="O31" s="22">
        <v>13.006253349395999</v>
      </c>
      <c r="P31" s="3"/>
    </row>
    <row r="32" spans="1:16" ht="12.75" customHeight="1" x14ac:dyDescent="0.3">
      <c r="A32" s="123"/>
      <c r="B32" s="123"/>
      <c r="C32" s="123"/>
      <c r="D32" s="123"/>
      <c r="E32" s="123"/>
      <c r="F32" s="123"/>
      <c r="G32" s="123"/>
      <c r="H32" s="123"/>
      <c r="I32" s="123"/>
      <c r="J32" s="30"/>
      <c r="K32" s="30"/>
      <c r="L32" s="13" t="s">
        <v>69</v>
      </c>
      <c r="M32" s="24">
        <v>31.399946315000001</v>
      </c>
      <c r="N32" s="24">
        <v>24.600990643999999</v>
      </c>
      <c r="O32" s="24">
        <v>13.409234661999999</v>
      </c>
      <c r="P32" s="3"/>
    </row>
    <row r="33" spans="1:16" ht="12.75" customHeight="1" x14ac:dyDescent="0.3">
      <c r="A33" s="123"/>
      <c r="B33" s="123"/>
      <c r="C33" s="123"/>
      <c r="D33" s="123"/>
      <c r="E33" s="123"/>
      <c r="F33" s="123"/>
      <c r="G33" s="123"/>
      <c r="H33" s="123"/>
      <c r="I33" s="123"/>
      <c r="J33" s="30"/>
      <c r="K33" s="30"/>
      <c r="L33" s="16" t="s">
        <v>5</v>
      </c>
      <c r="M33" s="22">
        <v>15.205245154</v>
      </c>
      <c r="N33" s="22">
        <v>14.054336468000001</v>
      </c>
      <c r="O33" s="22">
        <v>13.691416535</v>
      </c>
      <c r="P33" s="3"/>
    </row>
    <row r="34" spans="1:16" ht="12.75" customHeight="1" x14ac:dyDescent="0.3">
      <c r="A34" s="123"/>
      <c r="B34" s="123"/>
      <c r="C34" s="123"/>
      <c r="D34" s="123"/>
      <c r="E34" s="123"/>
      <c r="F34" s="123"/>
      <c r="G34" s="123"/>
      <c r="H34" s="123"/>
      <c r="I34" s="123"/>
      <c r="J34" s="30"/>
      <c r="K34" s="30"/>
      <c r="L34" s="13" t="s">
        <v>39</v>
      </c>
      <c r="M34" s="24"/>
      <c r="N34" s="24">
        <v>11.627906977</v>
      </c>
      <c r="O34" s="24">
        <v>14</v>
      </c>
      <c r="P34" s="1"/>
    </row>
    <row r="35" spans="1:16" ht="12.75" customHeight="1" x14ac:dyDescent="0.3">
      <c r="A35" s="123" t="s">
        <v>72</v>
      </c>
      <c r="B35" s="123"/>
      <c r="C35" s="123"/>
      <c r="D35" s="123"/>
      <c r="E35" s="123"/>
      <c r="F35" s="123"/>
      <c r="G35" s="123"/>
      <c r="H35" s="123"/>
      <c r="I35" s="123"/>
      <c r="J35" s="30"/>
      <c r="K35" s="30"/>
      <c r="L35" s="16" t="s">
        <v>24</v>
      </c>
      <c r="M35" s="22">
        <v>16.050386022000001</v>
      </c>
      <c r="N35" s="22">
        <v>17.88914703</v>
      </c>
      <c r="O35" s="22">
        <v>14.114681790000001</v>
      </c>
      <c r="P35" s="3"/>
    </row>
    <row r="36" spans="1:16" ht="12.75" customHeight="1" x14ac:dyDescent="0.3">
      <c r="A36" s="123"/>
      <c r="B36" s="123"/>
      <c r="C36" s="123"/>
      <c r="D36" s="123"/>
      <c r="E36" s="123"/>
      <c r="F36" s="123"/>
      <c r="G36" s="123"/>
      <c r="H36" s="123"/>
      <c r="I36" s="123"/>
      <c r="J36" s="30"/>
      <c r="K36" s="30"/>
      <c r="L36" s="13" t="s">
        <v>22</v>
      </c>
      <c r="M36" s="24">
        <v>24.489223620000001</v>
      </c>
      <c r="N36" s="24">
        <v>19.188862682</v>
      </c>
      <c r="O36" s="24">
        <v>14.876690891999999</v>
      </c>
      <c r="P36" s="1"/>
    </row>
    <row r="37" spans="1:16" ht="12.75" customHeight="1" x14ac:dyDescent="0.3">
      <c r="A37" s="123"/>
      <c r="B37" s="123"/>
      <c r="C37" s="123"/>
      <c r="D37" s="123"/>
      <c r="E37" s="123"/>
      <c r="F37" s="123"/>
      <c r="G37" s="123"/>
      <c r="H37" s="123"/>
      <c r="I37" s="123"/>
      <c r="J37" s="30"/>
      <c r="K37" s="30"/>
      <c r="L37" s="16" t="s">
        <v>16</v>
      </c>
      <c r="M37" s="22">
        <v>22.801619432999999</v>
      </c>
      <c r="N37" s="22">
        <v>20.053595354999999</v>
      </c>
      <c r="O37" s="22">
        <v>15.095647352</v>
      </c>
    </row>
    <row r="38" spans="1:16" ht="12.75" customHeight="1" x14ac:dyDescent="0.3">
      <c r="A38" s="30" t="s">
        <v>70</v>
      </c>
      <c r="B38" s="30"/>
      <c r="C38" s="30"/>
      <c r="D38" s="30"/>
      <c r="E38" s="30"/>
      <c r="F38" s="30"/>
      <c r="G38" s="30"/>
      <c r="H38" s="30"/>
      <c r="I38" s="30"/>
      <c r="J38" s="30"/>
      <c r="K38" s="30"/>
      <c r="L38" s="13" t="s">
        <v>19</v>
      </c>
      <c r="M38" s="24">
        <v>15.950697829999999</v>
      </c>
      <c r="N38" s="24">
        <v>15.798503073999999</v>
      </c>
      <c r="O38" s="24">
        <v>15.127413863999999</v>
      </c>
      <c r="P38" s="1"/>
    </row>
    <row r="39" spans="1:16" ht="12.75" customHeight="1" x14ac:dyDescent="0.3">
      <c r="A39" s="30"/>
      <c r="B39" s="30"/>
      <c r="C39" s="30"/>
      <c r="D39" s="30"/>
      <c r="E39" s="30"/>
      <c r="F39" s="30"/>
      <c r="G39" s="30"/>
      <c r="H39" s="30"/>
      <c r="I39" s="30"/>
      <c r="J39" s="30"/>
      <c r="K39" s="30"/>
      <c r="L39" s="16" t="s">
        <v>6</v>
      </c>
      <c r="M39" s="22">
        <v>19.076590488000001</v>
      </c>
      <c r="N39" s="22">
        <v>16.694715584000001</v>
      </c>
      <c r="O39" s="22">
        <v>15.250121418000001</v>
      </c>
      <c r="P39" s="1"/>
    </row>
    <row r="40" spans="1:16" ht="13" x14ac:dyDescent="0.3">
      <c r="A40" s="30"/>
      <c r="B40" s="30"/>
      <c r="C40" s="30"/>
      <c r="D40" s="30"/>
      <c r="E40" s="30"/>
      <c r="F40" s="30"/>
      <c r="G40" s="30"/>
      <c r="H40" s="30"/>
      <c r="I40" s="30"/>
      <c r="J40" s="30"/>
      <c r="K40" s="30"/>
      <c r="L40" s="13" t="s">
        <v>32</v>
      </c>
      <c r="M40" s="24">
        <v>20.355160932</v>
      </c>
      <c r="N40" s="24">
        <v>14.851117649000001</v>
      </c>
      <c r="O40" s="24">
        <v>15.662080133</v>
      </c>
      <c r="P40" s="1"/>
    </row>
    <row r="41" spans="1:16" ht="13" x14ac:dyDescent="0.3">
      <c r="A41" s="30"/>
      <c r="B41" s="30"/>
      <c r="C41" s="30"/>
      <c r="D41" s="30"/>
      <c r="E41" s="30"/>
      <c r="F41" s="30"/>
      <c r="G41" s="30"/>
      <c r="H41" s="30"/>
      <c r="I41" s="30"/>
      <c r="J41" s="30"/>
      <c r="K41" s="30"/>
      <c r="L41" s="16" t="s">
        <v>18</v>
      </c>
      <c r="M41" s="22">
        <v>24.379099435000001</v>
      </c>
      <c r="N41" s="22">
        <v>19.231436918</v>
      </c>
      <c r="O41" s="22">
        <v>16.310424203</v>
      </c>
    </row>
    <row r="42" spans="1:16" ht="12.75" customHeight="1" x14ac:dyDescent="0.3">
      <c r="A42" s="30"/>
      <c r="B42" s="30"/>
      <c r="C42" s="30"/>
      <c r="D42" s="30"/>
      <c r="E42" s="30"/>
      <c r="F42" s="30"/>
      <c r="G42" s="30"/>
      <c r="H42" s="30"/>
      <c r="I42" s="30"/>
      <c r="J42" s="30"/>
      <c r="K42" s="30"/>
      <c r="L42" s="13" t="s">
        <v>2</v>
      </c>
      <c r="M42" s="24">
        <v>24.013157894999999</v>
      </c>
      <c r="N42" s="24">
        <v>18.977469671000001</v>
      </c>
      <c r="O42" s="24">
        <v>18.518518519000001</v>
      </c>
      <c r="P42" s="1"/>
    </row>
    <row r="43" spans="1:16" ht="12.75" customHeight="1" x14ac:dyDescent="0.3">
      <c r="A43" s="30"/>
      <c r="B43" s="30"/>
      <c r="C43" s="30"/>
      <c r="D43" s="30"/>
      <c r="E43" s="30"/>
      <c r="F43" s="30"/>
      <c r="G43" s="30"/>
      <c r="H43" s="30"/>
      <c r="I43" s="30"/>
      <c r="J43" s="30"/>
      <c r="K43" s="30"/>
      <c r="L43" s="16" t="s">
        <v>4</v>
      </c>
      <c r="M43" s="22">
        <v>20.373202813999999</v>
      </c>
      <c r="N43" s="22">
        <v>18.876999846</v>
      </c>
      <c r="O43" s="22">
        <v>18.855203721999999</v>
      </c>
      <c r="P43" s="1"/>
    </row>
    <row r="44" spans="1:16" ht="13.5" customHeight="1" x14ac:dyDescent="0.3">
      <c r="A44" s="30"/>
      <c r="B44" s="30"/>
      <c r="C44" s="30"/>
      <c r="D44" s="30"/>
      <c r="E44" s="30"/>
      <c r="F44" s="30"/>
      <c r="G44" s="30"/>
      <c r="H44" s="30"/>
      <c r="I44" s="30"/>
      <c r="J44" s="30"/>
      <c r="K44" s="30"/>
      <c r="L44" s="13" t="s">
        <v>17</v>
      </c>
      <c r="M44" s="24">
        <v>22.091310751000002</v>
      </c>
      <c r="N44" s="24">
        <v>18.810679612000001</v>
      </c>
      <c r="O44" s="24">
        <v>18.910585817000001</v>
      </c>
      <c r="P44" s="3"/>
    </row>
    <row r="45" spans="1:16" ht="13.5" customHeight="1" x14ac:dyDescent="0.3">
      <c r="A45" s="30"/>
      <c r="B45" s="30"/>
      <c r="C45" s="30"/>
      <c r="D45" s="30"/>
      <c r="E45" s="30"/>
      <c r="F45" s="30"/>
      <c r="G45" s="30"/>
      <c r="H45" s="30"/>
      <c r="I45" s="30"/>
      <c r="J45" s="30"/>
      <c r="K45" s="30"/>
      <c r="L45" s="16" t="s">
        <v>26</v>
      </c>
      <c r="M45" s="22">
        <v>18.919555573</v>
      </c>
      <c r="N45" s="22">
        <v>19.055649241000001</v>
      </c>
      <c r="O45" s="22">
        <v>21.122994651999999</v>
      </c>
      <c r="P45" s="3"/>
    </row>
    <row r="46" spans="1:16" ht="13" x14ac:dyDescent="0.3">
      <c r="A46" s="30"/>
      <c r="B46" s="30"/>
      <c r="C46" s="30"/>
      <c r="D46" s="30"/>
      <c r="E46" s="30"/>
      <c r="F46" s="30"/>
      <c r="G46" s="30"/>
      <c r="H46" s="30"/>
      <c r="I46" s="30"/>
      <c r="J46" s="30"/>
      <c r="K46" s="30"/>
      <c r="L46" s="13" t="s">
        <v>68</v>
      </c>
      <c r="M46" s="24">
        <v>24.207612457</v>
      </c>
      <c r="N46" s="24">
        <v>20.391577391999999</v>
      </c>
      <c r="O46" s="24">
        <v>22.659192432000001</v>
      </c>
      <c r="P46" s="3"/>
    </row>
    <row r="47" spans="1:16" ht="12.75" customHeight="1" x14ac:dyDescent="0.3">
      <c r="A47" s="30"/>
      <c r="B47" s="30"/>
      <c r="C47" s="30"/>
      <c r="D47" s="30"/>
      <c r="E47" s="30"/>
      <c r="F47" s="30"/>
      <c r="G47" s="30"/>
      <c r="H47" s="30"/>
      <c r="I47" s="30"/>
      <c r="J47" s="30"/>
      <c r="K47" s="30"/>
      <c r="L47" s="16" t="s">
        <v>9</v>
      </c>
      <c r="M47" s="22">
        <v>32.529722589000002</v>
      </c>
      <c r="N47" s="22">
        <v>28.684300927999999</v>
      </c>
      <c r="O47" s="22">
        <v>23.537368955000002</v>
      </c>
      <c r="P47" s="3"/>
    </row>
    <row r="48" spans="1:16" ht="13" x14ac:dyDescent="0.3">
      <c r="A48" s="30"/>
      <c r="B48" s="30"/>
      <c r="C48" s="30"/>
      <c r="D48" s="30"/>
      <c r="E48" s="30"/>
      <c r="F48" s="30"/>
      <c r="G48" s="30"/>
      <c r="H48" s="30"/>
      <c r="I48" s="30"/>
      <c r="J48" s="30"/>
      <c r="K48" s="30"/>
      <c r="L48" s="68" t="s">
        <v>25</v>
      </c>
      <c r="M48" s="69">
        <v>25.000651941000001</v>
      </c>
      <c r="N48" s="69">
        <v>27.797833935</v>
      </c>
      <c r="O48" s="69">
        <v>28.339350181</v>
      </c>
      <c r="P48" s="3"/>
    </row>
    <row r="49" spans="1:16" ht="12.75" customHeight="1" x14ac:dyDescent="0.3">
      <c r="A49" s="30"/>
      <c r="B49" s="30"/>
      <c r="C49" s="30"/>
      <c r="D49" s="30"/>
      <c r="E49" s="30"/>
      <c r="F49" s="30"/>
      <c r="G49" s="30"/>
      <c r="H49" s="30"/>
      <c r="I49" s="30"/>
      <c r="J49" s="30"/>
      <c r="K49" s="30"/>
      <c r="L49" s="51" t="s">
        <v>10</v>
      </c>
      <c r="M49" s="52">
        <v>41.028512788999997</v>
      </c>
      <c r="N49" s="52">
        <v>39.605857342</v>
      </c>
      <c r="O49" s="52">
        <v>34.107310951000002</v>
      </c>
    </row>
    <row r="50" spans="1:16" ht="12.75" customHeight="1" x14ac:dyDescent="0.3">
      <c r="A50" s="30"/>
      <c r="B50" s="30"/>
      <c r="C50" s="30"/>
      <c r="D50" s="30"/>
      <c r="E50" s="30"/>
      <c r="F50" s="30"/>
      <c r="G50" s="30"/>
      <c r="H50" s="30"/>
      <c r="I50" s="30"/>
      <c r="J50" s="30"/>
      <c r="K50" s="30"/>
      <c r="L50" s="33"/>
      <c r="M50" s="35"/>
      <c r="N50" s="36"/>
      <c r="O50" s="37"/>
    </row>
    <row r="51" spans="1:16" ht="13" x14ac:dyDescent="0.3">
      <c r="A51" s="30"/>
      <c r="B51" s="30"/>
      <c r="C51" s="30"/>
      <c r="D51" s="30"/>
      <c r="E51" s="30"/>
      <c r="F51" s="30"/>
      <c r="G51" s="30"/>
      <c r="H51" s="30"/>
      <c r="I51" s="30"/>
      <c r="J51" s="30"/>
      <c r="K51" s="30"/>
      <c r="L51" s="1"/>
      <c r="M51" s="31"/>
      <c r="N51" s="31"/>
      <c r="O51" s="37"/>
    </row>
    <row r="52" spans="1:16" ht="13" x14ac:dyDescent="0.3">
      <c r="A52" s="30"/>
      <c r="B52" s="30"/>
      <c r="C52" s="30"/>
      <c r="D52" s="30"/>
      <c r="E52" s="30"/>
      <c r="F52" s="30"/>
      <c r="G52" s="30"/>
      <c r="H52" s="30"/>
      <c r="I52" s="30"/>
      <c r="L52" s="32"/>
      <c r="M52" s="32"/>
      <c r="N52" s="32"/>
      <c r="O52" s="37"/>
    </row>
    <row r="53" spans="1:16" ht="13" x14ac:dyDescent="0.3">
      <c r="A53" s="30"/>
      <c r="B53" s="30"/>
      <c r="C53" s="30"/>
      <c r="D53" s="30"/>
      <c r="E53" s="30"/>
      <c r="F53" s="30"/>
      <c r="G53" s="30"/>
      <c r="H53" s="30"/>
      <c r="I53" s="30"/>
      <c r="L53" s="38"/>
      <c r="M53" s="38"/>
      <c r="N53" s="38"/>
      <c r="O53" s="38"/>
    </row>
    <row r="54" spans="1:16" ht="13" x14ac:dyDescent="0.3">
      <c r="A54" s="30"/>
      <c r="B54" s="38"/>
      <c r="C54" s="38"/>
      <c r="D54" s="38"/>
      <c r="E54" s="38"/>
      <c r="F54" s="38"/>
      <c r="G54" s="38"/>
      <c r="H54" s="38"/>
      <c r="I54" s="30"/>
      <c r="L54" s="17"/>
      <c r="M54" s="17"/>
      <c r="N54" s="25" t="s">
        <v>20</v>
      </c>
      <c r="O54" s="17"/>
    </row>
    <row r="55" spans="1:16" ht="12.75" customHeight="1" x14ac:dyDescent="0.3">
      <c r="A55" s="38"/>
      <c r="B55" s="39"/>
      <c r="C55" s="39"/>
      <c r="D55" s="39"/>
      <c r="E55" s="30"/>
      <c r="F55" s="30"/>
      <c r="G55" s="30"/>
      <c r="H55" s="30"/>
      <c r="I55" s="30"/>
      <c r="J55" s="1" t="s">
        <v>124</v>
      </c>
      <c r="K55" s="1" t="s">
        <v>121</v>
      </c>
      <c r="L55" s="14"/>
      <c r="M55" s="18">
        <v>2002</v>
      </c>
      <c r="N55" s="19">
        <v>2010</v>
      </c>
      <c r="O55" s="20" t="s">
        <v>125</v>
      </c>
    </row>
    <row r="56" spans="1:16" ht="12.75" customHeight="1" x14ac:dyDescent="0.3">
      <c r="A56" s="39"/>
      <c r="B56" s="30"/>
      <c r="C56" s="30"/>
      <c r="D56" s="30"/>
      <c r="E56" s="30"/>
      <c r="F56" s="30"/>
      <c r="G56" s="30"/>
      <c r="H56" s="30"/>
      <c r="I56" s="30"/>
      <c r="J56" s="1">
        <v>1</v>
      </c>
      <c r="K56" s="1"/>
      <c r="L56" s="13" t="s">
        <v>63</v>
      </c>
      <c r="M56" s="79">
        <f>IFERROR(VLOOKUP($L56,GWG_median!$A$5:$BK$54,35,FALSE),"..")</f>
        <v>16.160990712</v>
      </c>
      <c r="N56" s="79">
        <f>IFERROR(VLOOKUP($L56,GWG_median!$A$5:$BK$54,43,FALSE),"..")</f>
        <v>9.6317280452999992</v>
      </c>
      <c r="O56" s="79" t="str">
        <f>IFERROR(VLOOKUP($L56,GWG_median!$A$5:$BK$54,56,FALSE),"..")</f>
        <v>..</v>
      </c>
      <c r="P56" s="85">
        <f>IFERROR(VLOOKUP($L56,GWG_median!$A$5:$BK$54,57,FALSE),"..")</f>
        <v>0</v>
      </c>
    </row>
    <row r="57" spans="1:16" ht="12.75" customHeight="1" x14ac:dyDescent="0.3">
      <c r="A57" s="30"/>
      <c r="I57" s="30"/>
      <c r="J57" s="3">
        <v>1</v>
      </c>
      <c r="L57" s="16" t="s">
        <v>59</v>
      </c>
      <c r="M57" s="80">
        <f>IFERROR(VLOOKUP($L57,GWG_median!$A$5:$BK$54,35,FALSE),"..")</f>
        <v>12.012692656</v>
      </c>
      <c r="N57" s="80">
        <f>IFERROR(VLOOKUP($L57,GWG_median!$A$5:$BK$54,43,FALSE),"..")</f>
        <v>6.9343065693000003</v>
      </c>
      <c r="O57" s="80" t="str">
        <f>IFERROR(VLOOKUP($L57,GWG_median!$A$5:$BK$54,56,FALSE),"..")</f>
        <v>..</v>
      </c>
      <c r="P57" s="85">
        <f>IFERROR(VLOOKUP($L57,GWG_median!$A$5:$BK$54,57,FALSE),"..")</f>
        <v>0</v>
      </c>
    </row>
    <row r="58" spans="1:16" ht="13" x14ac:dyDescent="0.3">
      <c r="A58" s="30"/>
      <c r="I58" s="30"/>
      <c r="J58" s="1">
        <v>1</v>
      </c>
      <c r="K58" s="1">
        <v>2</v>
      </c>
      <c r="L58" s="13" t="s">
        <v>28</v>
      </c>
      <c r="M58" s="79">
        <f>IFERROR(VLOOKUP($L58,GWG_median!$A$5:$BK$54,35,FALSE),"..")</f>
        <v>15.088529638000001</v>
      </c>
      <c r="N58" s="79">
        <f>IFERROR(VLOOKUP($L58,GWG_median!$A$5:$BK$54,43,FALSE),"..")</f>
        <v>4.5921644188000004</v>
      </c>
      <c r="O58" s="79" t="str">
        <f>IFERROR(VLOOKUP($L58,GWG_median!$A$5:$BK$54,56,FALSE),"..")</f>
        <v>..</v>
      </c>
      <c r="P58" s="85">
        <f>IFERROR(VLOOKUP($L58,GWG_median!$A$5:$BK$54,57,FALSE),"..")</f>
        <v>0</v>
      </c>
    </row>
    <row r="59" spans="1:16" ht="13" x14ac:dyDescent="0.3">
      <c r="A59" s="1"/>
      <c r="I59" s="30"/>
      <c r="J59" s="1">
        <v>1</v>
      </c>
      <c r="K59" s="3">
        <v>2</v>
      </c>
      <c r="L59" s="16" t="s">
        <v>1</v>
      </c>
      <c r="M59" s="80">
        <f>IFERROR(VLOOKUP($L59,GWG_median!$A$5:$BK$54,35,FALSE),"..")</f>
        <v>11.604714415</v>
      </c>
      <c r="N59" s="80">
        <f>IFERROR(VLOOKUP($L59,GWG_median!$A$5:$BK$54,43,FALSE),"..")</f>
        <v>7.0437956204000001</v>
      </c>
      <c r="O59" s="80" t="str">
        <f>IFERROR(VLOOKUP($L59,GWG_median!$A$5:$BK$54,56,FALSE),"..")</f>
        <v>..</v>
      </c>
      <c r="P59" s="85">
        <f>IFERROR(VLOOKUP($L59,GWG_median!$A$5:$BK$54,57,FALSE),"..")</f>
        <v>0</v>
      </c>
    </row>
    <row r="60" spans="1:16" ht="13" x14ac:dyDescent="0.3">
      <c r="A60" s="1"/>
      <c r="B60" s="1"/>
      <c r="C60" s="1"/>
      <c r="D60" s="1"/>
      <c r="E60" s="1"/>
      <c r="F60" s="1"/>
      <c r="G60" s="1"/>
      <c r="H60" s="1"/>
      <c r="I60" s="30"/>
      <c r="J60" s="1"/>
      <c r="K60" s="1">
        <v>2</v>
      </c>
      <c r="L60" s="13" t="s">
        <v>41</v>
      </c>
      <c r="M60" s="79" t="str">
        <f>IFERROR(VLOOKUP($L60,GWG_median!$A$5:$BK$54,35,FALSE),"..")</f>
        <v>..</v>
      </c>
      <c r="N60" s="79">
        <f>IFERROR(VLOOKUP($L60,GWG_median!$A$5:$BK$54,43,FALSE),"..")</f>
        <v>12.661498709</v>
      </c>
      <c r="O60" s="83">
        <f>IFERROR(VLOOKUP($L60,GWG_median!$A$5:$BK$54,56,FALSE),"..")</f>
        <v>1.9455252917999999</v>
      </c>
      <c r="P60" s="85">
        <f>IFERROR(VLOOKUP($L60,GWG_median!$A$5:$BK$54,57,FALSE),"..")</f>
        <v>0</v>
      </c>
    </row>
    <row r="61" spans="1:16" ht="13" x14ac:dyDescent="0.3">
      <c r="A61" s="1"/>
      <c r="B61" s="1"/>
      <c r="C61" s="1"/>
      <c r="D61" s="1"/>
      <c r="E61" s="1"/>
      <c r="F61" s="1"/>
      <c r="G61" s="1"/>
      <c r="H61" s="1"/>
      <c r="I61" s="30"/>
      <c r="J61" s="1"/>
      <c r="K61" s="1">
        <v>2</v>
      </c>
      <c r="L61" s="16" t="s">
        <v>31</v>
      </c>
      <c r="M61" s="80">
        <f>IFERROR(VLOOKUP($L61,GWG_median!$A$5:$BK$54,35,FALSE),"..")</f>
        <v>9.6900745389999994</v>
      </c>
      <c r="N61" s="80">
        <f>IFERROR(VLOOKUP($L61,GWG_median!$A$5:$BK$54,43,FALSE),"..")</f>
        <v>7.2360953461999999</v>
      </c>
      <c r="O61" s="84">
        <f>IFERROR(VLOOKUP($L61,GWG_median!$A$5:$BK$54,56,FALSE),"..")</f>
        <v>4.5200892857000001</v>
      </c>
      <c r="P61" s="85">
        <f>IFERROR(VLOOKUP($L61,GWG_median!$A$5:$BK$54,57,FALSE),"..")</f>
        <v>0</v>
      </c>
    </row>
    <row r="62" spans="1:16" ht="13" x14ac:dyDescent="0.3">
      <c r="A62" s="1"/>
      <c r="B62" s="1"/>
      <c r="C62" s="1"/>
      <c r="D62" s="1"/>
      <c r="E62" s="1"/>
      <c r="F62" s="1"/>
      <c r="G62" s="1"/>
      <c r="H62" s="1"/>
      <c r="K62" s="1">
        <v>2</v>
      </c>
      <c r="L62" s="13" t="s">
        <v>42</v>
      </c>
      <c r="M62" s="79" t="str">
        <f>IFERROR(VLOOKUP($L62,GWG_median!$A$5:$BK$54,35,FALSE),"..")</f>
        <v>..</v>
      </c>
      <c r="N62" s="79">
        <f>IFERROR(VLOOKUP($L62,GWG_median!$A$5:$BK$54,43,FALSE),"..")</f>
        <v>9.3333333320000005</v>
      </c>
      <c r="O62" s="83">
        <f>IFERROR(VLOOKUP($L62,GWG_median!$A$5:$BK$54,56,FALSE),"..")</f>
        <v>4.2105246669999996</v>
      </c>
      <c r="P62" s="85">
        <f>IFERROR(VLOOKUP($L62,GWG_median!$A$5:$BK$54,57,FALSE),"..")</f>
        <v>0</v>
      </c>
    </row>
    <row r="63" spans="1:16" ht="13" x14ac:dyDescent="0.3">
      <c r="A63" s="1"/>
      <c r="J63" s="1">
        <v>1</v>
      </c>
      <c r="K63" s="1">
        <v>2</v>
      </c>
      <c r="L63" s="16" t="s">
        <v>3</v>
      </c>
      <c r="M63" s="80">
        <f>IFERROR(VLOOKUP($L63,GWG_median!$A$5:$BK$54,35,FALSE),"..")</f>
        <v>10.79707571</v>
      </c>
      <c r="N63" s="80">
        <f>IFERROR(VLOOKUP($L63,GWG_median!$A$5:$BK$54,43,FALSE),"..")</f>
        <v>8.8950984785999996</v>
      </c>
      <c r="O63" s="80" t="str">
        <f>IFERROR(VLOOKUP($L63,GWG_median!$A$5:$BK$54,56,FALSE),"..")</f>
        <v>..</v>
      </c>
      <c r="P63" s="85">
        <f>IFERROR(VLOOKUP($L63,GWG_median!$A$5:$BK$54,57,FALSE),"..")</f>
        <v>0</v>
      </c>
    </row>
    <row r="64" spans="1:16" ht="13" x14ac:dyDescent="0.3">
      <c r="J64" s="1">
        <v>1</v>
      </c>
      <c r="K64" s="1">
        <v>2</v>
      </c>
      <c r="L64" s="13" t="s">
        <v>8</v>
      </c>
      <c r="M64" s="79">
        <f>IFERROR(VLOOKUP($L64,GWG_median!$A$5:$BK$54,35,FALSE),"..")</f>
        <v>17.769038255000002</v>
      </c>
      <c r="N64" s="79">
        <f>IFERROR(VLOOKUP($L64,GWG_median!$A$5:$BK$54,43,FALSE),"..")</f>
        <v>14.345864662</v>
      </c>
      <c r="O64" s="83" t="str">
        <f>IFERROR(VLOOKUP($L64,GWG_median!$A$5:$BK$54,56,FALSE),"..")</f>
        <v>..</v>
      </c>
      <c r="P64" s="85">
        <f>IFERROR(VLOOKUP($L64,GWG_median!$A$5:$BK$54,57,FALSE),"..")</f>
        <v>0</v>
      </c>
    </row>
    <row r="65" spans="9:16" ht="13" x14ac:dyDescent="0.3">
      <c r="I65" s="1"/>
      <c r="J65" s="1"/>
      <c r="K65" s="1">
        <v>2</v>
      </c>
      <c r="L65" s="16" t="s">
        <v>11</v>
      </c>
      <c r="M65" s="80">
        <f>IFERROR(VLOOKUP($L65,GWG_median!$A$5:$BK$54,35,FALSE),"..")</f>
        <v>7.3125</v>
      </c>
      <c r="N65" s="80">
        <f>IFERROR(VLOOKUP($L65,GWG_median!$A$5:$BK$54,43,FALSE),"..")</f>
        <v>7.0112359551000001</v>
      </c>
      <c r="O65" s="84">
        <f>IFERROR(VLOOKUP($L65,GWG_median!$A$5:$BK$54,56,FALSE),"..")</f>
        <v>4.2303172737999999</v>
      </c>
      <c r="P65" s="85">
        <f>IFERROR(VLOOKUP($L65,GWG_median!$A$5:$BK$54,57,FALSE),"..")</f>
        <v>0</v>
      </c>
    </row>
    <row r="66" spans="9:16" ht="13" x14ac:dyDescent="0.3">
      <c r="I66" s="1"/>
      <c r="J66" s="1"/>
      <c r="K66" s="1">
        <v>2</v>
      </c>
      <c r="L66" s="13" t="s">
        <v>39</v>
      </c>
      <c r="M66" s="79" t="str">
        <f>IFERROR(VLOOKUP($L66,GWG_median!$A$5:$BK$54,35,FALSE),"..")</f>
        <v>..</v>
      </c>
      <c r="N66" s="79">
        <f>IFERROR(VLOOKUP($L66,GWG_median!$A$5:$BK$54,43,FALSE),"..")</f>
        <v>11.627906977</v>
      </c>
      <c r="O66" s="83">
        <f>IFERROR(VLOOKUP($L66,GWG_median!$A$5:$BK$54,56,FALSE),"..")</f>
        <v>15</v>
      </c>
      <c r="P66" s="85">
        <f>IFERROR(VLOOKUP($L66,GWG_median!$A$5:$BK$54,57,FALSE),"..")</f>
        <v>0</v>
      </c>
    </row>
    <row r="67" spans="9:16" ht="13" x14ac:dyDescent="0.3">
      <c r="I67" s="1"/>
      <c r="J67" s="1">
        <v>1</v>
      </c>
      <c r="K67" s="1">
        <v>2</v>
      </c>
      <c r="L67" s="16" t="s">
        <v>27</v>
      </c>
      <c r="M67" s="80">
        <f>IFERROR(VLOOKUP($L67,GWG_median!$A$5:$BK$54,35,FALSE),"..")</f>
        <v>15.083743188</v>
      </c>
      <c r="N67" s="80">
        <f>IFERROR(VLOOKUP($L67,GWG_median!$A$5:$BK$54,43,FALSE),"..")</f>
        <v>10.642570280999999</v>
      </c>
      <c r="O67" s="84" t="str">
        <f>IFERROR(VLOOKUP($L67,GWG_median!$A$5:$BK$54,56,FALSE),"..")</f>
        <v>..</v>
      </c>
      <c r="P67" s="85">
        <f>IFERROR(VLOOKUP($L67,GWG_median!$A$5:$BK$54,57,FALSE),"..")</f>
        <v>0</v>
      </c>
    </row>
    <row r="68" spans="9:16" ht="13" x14ac:dyDescent="0.3">
      <c r="J68" s="1">
        <v>1</v>
      </c>
      <c r="K68" s="1">
        <v>2</v>
      </c>
      <c r="L68" s="13" t="s">
        <v>15</v>
      </c>
      <c r="M68" s="79">
        <f>IFERROR(VLOOKUP($L68,GWG_median!$A$5:$BK$54,35,FALSE),"..")</f>
        <v>11.904761905000001</v>
      </c>
      <c r="N68" s="79">
        <f>IFERROR(VLOOKUP($L68,GWG_median!$A$5:$BK$54,43,FALSE),"..")</f>
        <v>9.3632958801000008</v>
      </c>
      <c r="O68" s="79">
        <f>IFERROR(VLOOKUP($L68,GWG_median!$A$5:$BK$54,56,FALSE),"..")</f>
        <v>7.2972972973000001</v>
      </c>
      <c r="P68" s="85">
        <f>IFERROR(VLOOKUP($L68,GWG_median!$A$5:$BK$54,57,FALSE),"..")</f>
        <v>0</v>
      </c>
    </row>
    <row r="69" spans="9:16" ht="13" x14ac:dyDescent="0.3">
      <c r="J69" s="1">
        <v>1</v>
      </c>
      <c r="K69" s="1">
        <v>2</v>
      </c>
      <c r="L69" s="16" t="s">
        <v>23</v>
      </c>
      <c r="M69" s="80">
        <f>IFERROR(VLOOKUP($L69,GWG_median!$A$5:$BK$54,35,FALSE),"..")</f>
        <v>15.725101922</v>
      </c>
      <c r="N69" s="80">
        <f>IFERROR(VLOOKUP($L69,GWG_median!$A$5:$BK$54,43,FALSE),"..")</f>
        <v>5.6405353727999996</v>
      </c>
      <c r="O69" s="84" t="str">
        <f>IFERROR(VLOOKUP($L69,GWG_median!$A$5:$BK$54,56,FALSE),"..")</f>
        <v>..</v>
      </c>
      <c r="P69" s="85">
        <f>IFERROR(VLOOKUP($L69,GWG_median!$A$5:$BK$54,57,FALSE),"..")</f>
        <v>0</v>
      </c>
    </row>
    <row r="70" spans="9:16" ht="13" x14ac:dyDescent="0.3">
      <c r="J70" s="1">
        <v>1</v>
      </c>
      <c r="K70" s="1">
        <v>2</v>
      </c>
      <c r="L70" s="13" t="s">
        <v>29</v>
      </c>
      <c r="M70" s="79">
        <f>IFERROR(VLOOKUP($L70,GWG_median!$A$5:$BK$54,35,FALSE),"..")</f>
        <v>9.3588840675</v>
      </c>
      <c r="N70" s="79">
        <f>IFERROR(VLOOKUP($L70,GWG_median!$A$5:$BK$54,43,FALSE),"..")</f>
        <v>0.99173553719999996</v>
      </c>
      <c r="O70" s="79" t="str">
        <f>IFERROR(VLOOKUP($L70,GWG_median!$A$5:$BK$54,56,FALSE),"..")</f>
        <v>..</v>
      </c>
      <c r="P70" s="85">
        <f>IFERROR(VLOOKUP($L70,GWG_median!$A$5:$BK$54,57,FALSE),"..")</f>
        <v>0</v>
      </c>
    </row>
    <row r="71" spans="9:16" ht="13" x14ac:dyDescent="0.3">
      <c r="K71" s="1">
        <v>2</v>
      </c>
      <c r="L71" s="16" t="s">
        <v>35</v>
      </c>
      <c r="M71" s="80" t="str">
        <f>IFERROR(VLOOKUP($L71,GWG_median!$A$5:$BK$54,35,FALSE),"..")</f>
        <v>..</v>
      </c>
      <c r="N71" s="80" t="str">
        <f>IFERROR(VLOOKUP($L71,GWG_median!$A$5:$BK$54,43,FALSE),"..")</f>
        <v>..</v>
      </c>
      <c r="O71" s="84" t="str">
        <f>IFERROR(VLOOKUP($L71,GWG_median!$A$5:$BK$54,56,FALSE),"..")</f>
        <v>..</v>
      </c>
      <c r="P71" s="85">
        <f>IFERROR(VLOOKUP($L71,GWG_median!$A$5:$BK$54,57,FALSE),"..")</f>
        <v>0</v>
      </c>
    </row>
    <row r="72" spans="9:16" ht="13" x14ac:dyDescent="0.3">
      <c r="J72" s="1">
        <v>1</v>
      </c>
      <c r="K72" s="1">
        <v>2</v>
      </c>
      <c r="L72" s="13" t="s">
        <v>14</v>
      </c>
      <c r="M72" s="79">
        <f>IFERROR(VLOOKUP($L72,GWG_median!$A$5:$BK$54,35,FALSE),"..")</f>
        <v>17.161961367</v>
      </c>
      <c r="N72" s="79">
        <f>IFERROR(VLOOKUP($L72,GWG_median!$A$5:$BK$54,43,FALSE),"..")</f>
        <v>13.504464285999999</v>
      </c>
      <c r="O72" s="79" t="str">
        <f>IFERROR(VLOOKUP($L72,GWG_median!$A$5:$BK$54,56,FALSE),"..")</f>
        <v>..</v>
      </c>
      <c r="P72" s="85">
        <f>IFERROR(VLOOKUP($L72,GWG_median!$A$5:$BK$54,57,FALSE),"..")</f>
        <v>0</v>
      </c>
    </row>
    <row r="73" spans="9:16" ht="13" x14ac:dyDescent="0.3">
      <c r="J73" s="1">
        <v>1</v>
      </c>
      <c r="K73" s="1">
        <v>2</v>
      </c>
      <c r="L73" s="16" t="s">
        <v>12</v>
      </c>
      <c r="M73" s="80">
        <f>IFERROR(VLOOKUP($L73,GWG_median!$A$5:$BK$54,35,FALSE),"..")</f>
        <v>11.315955408000001</v>
      </c>
      <c r="N73" s="80">
        <f>IFERROR(VLOOKUP($L73,GWG_median!$A$5:$BK$54,43,FALSE),"..")</f>
        <v>7.1902070437000001</v>
      </c>
      <c r="O73" s="84" t="str">
        <f>IFERROR(VLOOKUP($L73,GWG_median!$A$5:$BK$54,56,FALSE),"..")</f>
        <v>..</v>
      </c>
      <c r="P73" s="85">
        <f>IFERROR(VLOOKUP($L73,GWG_median!$A$5:$BK$54,57,FALSE),"..")</f>
        <v>0</v>
      </c>
    </row>
    <row r="74" spans="9:16" ht="13" x14ac:dyDescent="0.3">
      <c r="K74" s="1">
        <v>2</v>
      </c>
      <c r="L74" s="13" t="s">
        <v>122</v>
      </c>
      <c r="M74" s="79" t="str">
        <f>IFERROR(VLOOKUP($L74,GWG_median!$A$5:$BK$54,35,FALSE),"..")</f>
        <v>..</v>
      </c>
      <c r="N74" s="79">
        <f>IFERROR(VLOOKUP($L74,GWG_median!$A$5:$BK$54,43,FALSE),"..")</f>
        <v>3.1042128603000001</v>
      </c>
      <c r="O74" s="79" t="str">
        <f>IFERROR(VLOOKUP($L74,GWG_median!$A$5:$BK$54,56,FALSE),"..")</f>
        <v>..</v>
      </c>
      <c r="P74" s="85">
        <f>IFERROR(VLOOKUP($L74,GWG_median!$A$5:$BK$54,57,FALSE),"..")</f>
        <v>0</v>
      </c>
    </row>
    <row r="75" spans="9:16" ht="13" x14ac:dyDescent="0.3">
      <c r="J75" s="1">
        <v>1</v>
      </c>
      <c r="K75" s="3">
        <v>2</v>
      </c>
      <c r="L75" s="16" t="s">
        <v>21</v>
      </c>
      <c r="M75" s="80">
        <f>IFERROR(VLOOKUP($L75,GWG_median!$A$5:$BK$54,35,FALSE),"..")</f>
        <v>23.565754634000001</v>
      </c>
      <c r="N75" s="80">
        <f>IFERROR(VLOOKUP($L75,GWG_median!$A$5:$BK$54,43,FALSE),"..")</f>
        <v>9.9099099098999996</v>
      </c>
      <c r="O75" s="80" t="str">
        <f>IFERROR(VLOOKUP($L75,GWG_median!$A$5:$BK$54,56,FALSE),"..")</f>
        <v>..</v>
      </c>
      <c r="P75" s="85">
        <f>IFERROR(VLOOKUP($L75,GWG_median!$A$5:$BK$54,57,FALSE),"..")</f>
        <v>0</v>
      </c>
    </row>
    <row r="76" spans="9:16" ht="13" x14ac:dyDescent="0.3">
      <c r="L76" s="13" t="s">
        <v>65</v>
      </c>
      <c r="M76" s="79">
        <f>AVERAGEIF($J$56:$J$99,"1",M56:M99)</f>
        <v>16.77532664315385</v>
      </c>
      <c r="N76" s="79">
        <f>AVERAGEIF($J$56:$J$99,"1",N56:N99)</f>
        <v>12.385724524061541</v>
      </c>
      <c r="O76" s="79">
        <f>AVERAGEIF($J$56:$J$99,"1",O56:O99)</f>
        <v>10.233858565649999</v>
      </c>
      <c r="P76" s="85"/>
    </row>
    <row r="77" spans="9:16" ht="13" x14ac:dyDescent="0.3">
      <c r="J77" s="3">
        <v>1</v>
      </c>
      <c r="K77" s="1"/>
      <c r="L77" s="16" t="s">
        <v>62</v>
      </c>
      <c r="M77" s="80">
        <f>IFERROR(VLOOKUP($L77,GWG_median!$A$5:$BK$54,35,FALSE),"..")</f>
        <v>13.555733265000001</v>
      </c>
      <c r="N77" s="80">
        <f>IFERROR(VLOOKUP($L77,GWG_median!$A$5:$BK$54,43,FALSE),"..")</f>
        <v>7.0678796360999998</v>
      </c>
      <c r="O77" s="80" t="str">
        <f>IFERROR(VLOOKUP($L77,GWG_median!$A$5:$BK$54,56,FALSE),"..")</f>
        <v>..</v>
      </c>
      <c r="P77" s="85">
        <f>IFERROR(VLOOKUP($L77,GWG_median!$A$5:$BK$54,57,FALSE),"..")</f>
        <v>0</v>
      </c>
    </row>
    <row r="78" spans="9:16" ht="13" x14ac:dyDescent="0.3">
      <c r="J78" s="1">
        <v>1</v>
      </c>
      <c r="K78" s="1">
        <v>2</v>
      </c>
      <c r="L78" s="13" t="s">
        <v>19</v>
      </c>
      <c r="M78" s="79">
        <f>IFERROR(VLOOKUP($L78,GWG_median!$A$5:$BK$54,35,FALSE),"..")</f>
        <v>15.950697830999999</v>
      </c>
      <c r="N78" s="79">
        <f>IFERROR(VLOOKUP($L78,GWG_median!$A$5:$BK$54,43,FALSE),"..")</f>
        <v>15.798503072999999</v>
      </c>
      <c r="O78" s="79">
        <f>IFERROR(VLOOKUP($L78,GWG_median!$A$5:$BK$54,56,FALSE),"..")</f>
        <v>13.170419834</v>
      </c>
      <c r="P78" s="85">
        <f>IFERROR(VLOOKUP($L78,GWG_median!$A$5:$BK$54,57,FALSE),"..")</f>
        <v>0</v>
      </c>
    </row>
    <row r="79" spans="9:16" ht="13" x14ac:dyDescent="0.3">
      <c r="L79" s="16" t="s">
        <v>64</v>
      </c>
      <c r="M79" s="80">
        <f>AVERAGEIF($K$56:$K$99,"2",M56:M99)</f>
        <v>18.630450744818184</v>
      </c>
      <c r="N79" s="80">
        <f>AVERAGEIF($K$56:$K$99,"2",N56:N99)</f>
        <v>14.113974609013514</v>
      </c>
      <c r="O79" s="80">
        <f>AVERAGEIF($K$56:$K$99,"2",O56:O99)</f>
        <v>12.218890922815385</v>
      </c>
      <c r="P79" s="85"/>
    </row>
    <row r="80" spans="9:16" ht="13" x14ac:dyDescent="0.3">
      <c r="J80" s="1">
        <v>1</v>
      </c>
      <c r="K80" s="1">
        <v>2</v>
      </c>
      <c r="L80" s="13" t="s">
        <v>32</v>
      </c>
      <c r="M80" s="79">
        <f>IFERROR(VLOOKUP($L80,GWG_median!$A$5:$BK$54,35,FALSE),"..")</f>
        <v>20.355160932</v>
      </c>
      <c r="N80" s="79">
        <f>IFERROR(VLOOKUP($L80,GWG_median!$A$5:$BK$54,43,FALSE),"..")</f>
        <v>14.851117649000001</v>
      </c>
      <c r="O80" s="79" t="str">
        <f>IFERROR(VLOOKUP($L80,GWG_median!$A$5:$BK$54,56,FALSE),"..")</f>
        <v>..</v>
      </c>
      <c r="P80" s="85">
        <f>IFERROR(VLOOKUP($L80,GWG_median!$A$5:$BK$54,57,FALSE),"..")</f>
        <v>0</v>
      </c>
    </row>
    <row r="81" spans="10:16" ht="13" x14ac:dyDescent="0.3">
      <c r="J81" s="1">
        <v>1</v>
      </c>
      <c r="K81" s="1">
        <v>2</v>
      </c>
      <c r="L81" s="16" t="s">
        <v>13</v>
      </c>
      <c r="M81" s="80">
        <f>IFERROR(VLOOKUP($L81,GWG_median!$A$5:$BK$54,35,FALSE),"..")</f>
        <v>21.857142856999999</v>
      </c>
      <c r="N81" s="80">
        <f>IFERROR(VLOOKUP($L81,GWG_median!$A$5:$BK$54,43,FALSE),"..")</f>
        <v>16.020942408</v>
      </c>
      <c r="O81" s="80" t="str">
        <f>IFERROR(VLOOKUP($L81,GWG_median!$A$5:$BK$54,56,FALSE),"..")</f>
        <v>..</v>
      </c>
      <c r="P81" s="85">
        <f>IFERROR(VLOOKUP($L81,GWG_median!$A$5:$BK$54,57,FALSE),"..")</f>
        <v>0</v>
      </c>
    </row>
    <row r="82" spans="10:16" ht="13" x14ac:dyDescent="0.3">
      <c r="J82" s="3">
        <v>1</v>
      </c>
      <c r="K82" s="1">
        <v>2</v>
      </c>
      <c r="L82" s="13" t="s">
        <v>5</v>
      </c>
      <c r="M82" s="79">
        <f>IFERROR(VLOOKUP($L82,GWG_median!$A$5:$BK$54,35,FALSE),"..")</f>
        <v>13.30472103</v>
      </c>
      <c r="N82" s="79">
        <f>IFERROR(VLOOKUP($L82,GWG_median!$A$5:$BK$54,43,FALSE),"..")</f>
        <v>9.1188075406000006</v>
      </c>
      <c r="O82" s="79" t="str">
        <f>IFERROR(VLOOKUP($L82,GWG_median!$A$5:$BK$54,56,FALSE),"..")</f>
        <v>..</v>
      </c>
      <c r="P82" s="85">
        <f>IFERROR(VLOOKUP($L82,GWG_median!$A$5:$BK$54,57,FALSE),"..")</f>
        <v>0</v>
      </c>
    </row>
    <row r="83" spans="10:16" ht="13" x14ac:dyDescent="0.3">
      <c r="K83" s="1">
        <v>2</v>
      </c>
      <c r="L83" s="16" t="s">
        <v>0</v>
      </c>
      <c r="M83" s="80">
        <f>IFERROR(VLOOKUP($L83,GWG_median!$A$5:$BK$54,35,FALSE),"..")</f>
        <v>15</v>
      </c>
      <c r="N83" s="80">
        <f>IFERROR(VLOOKUP($L83,GWG_median!$A$5:$BK$54,43,FALSE),"..")</f>
        <v>14.042933809999999</v>
      </c>
      <c r="O83" s="80">
        <f>IFERROR(VLOOKUP($L83,GWG_median!$A$5:$BK$54,56,FALSE),"..")</f>
        <v>11.34751773</v>
      </c>
      <c r="P83" s="85">
        <f>IFERROR(VLOOKUP($L83,GWG_median!$A$5:$BK$54,57,FALSE),"..")</f>
        <v>0</v>
      </c>
    </row>
    <row r="84" spans="10:16" ht="13" x14ac:dyDescent="0.3">
      <c r="J84" s="1">
        <v>1</v>
      </c>
      <c r="K84" s="1">
        <v>2</v>
      </c>
      <c r="L84" s="13" t="s">
        <v>7</v>
      </c>
      <c r="M84" s="79">
        <f>IFERROR(VLOOKUP($L84,GWG_median!$A$5:$BK$54,35,FALSE),"..")</f>
        <v>9.1297122935000008</v>
      </c>
      <c r="N84" s="79">
        <f>IFERROR(VLOOKUP($L84,GWG_median!$A$5:$BK$54,43,FALSE),"..")</f>
        <v>6.3817122517999998</v>
      </c>
      <c r="O84" s="79" t="str">
        <f>IFERROR(VLOOKUP($L84,GWG_median!$A$5:$BK$54,56,FALSE),"..")</f>
        <v>..</v>
      </c>
      <c r="P84" s="85">
        <f>IFERROR(VLOOKUP($L84,GWG_median!$A$5:$BK$54,57,FALSE),"..")</f>
        <v>0</v>
      </c>
    </row>
    <row r="85" spans="10:16" ht="13" x14ac:dyDescent="0.3">
      <c r="J85" s="1">
        <v>1</v>
      </c>
      <c r="K85" s="1">
        <v>2</v>
      </c>
      <c r="L85" s="16" t="s">
        <v>22</v>
      </c>
      <c r="M85" s="80">
        <f>IFERROR(VLOOKUP($L85,GWG_median!$A$5:$BK$54,35,FALSE),"..")</f>
        <v>24.489223620000001</v>
      </c>
      <c r="N85" s="80">
        <f>IFERROR(VLOOKUP($L85,GWG_median!$A$5:$BK$54,43,FALSE),"..")</f>
        <v>19.188862682</v>
      </c>
      <c r="O85" s="80" t="str">
        <f>IFERROR(VLOOKUP($L85,GWG_median!$A$5:$BK$54,56,FALSE),"..")</f>
        <v>..</v>
      </c>
      <c r="P85" s="85">
        <f>IFERROR(VLOOKUP($L85,GWG_median!$A$5:$BK$54,57,FALSE),"..")</f>
        <v>0</v>
      </c>
    </row>
    <row r="86" spans="10:16" ht="13" x14ac:dyDescent="0.3">
      <c r="J86" s="3">
        <v>1</v>
      </c>
      <c r="K86" s="1">
        <v>2</v>
      </c>
      <c r="L86" s="13" t="s">
        <v>24</v>
      </c>
      <c r="M86" s="79">
        <f>IFERROR(VLOOKUP($L86,GWG_median!$A$5:$BK$54,35,FALSE),"..")</f>
        <v>15.64</v>
      </c>
      <c r="N86" s="79">
        <f>IFERROR(VLOOKUP($L86,GWG_median!$A$5:$BK$54,43,FALSE),"..")</f>
        <v>17.88914703</v>
      </c>
      <c r="O86" s="79" t="str">
        <f>IFERROR(VLOOKUP($L86,GWG_median!$A$5:$BK$54,56,FALSE),"..")</f>
        <v>..</v>
      </c>
      <c r="P86" s="85">
        <f>IFERROR(VLOOKUP($L86,GWG_median!$A$5:$BK$54,57,FALSE),"..")</f>
        <v>0</v>
      </c>
    </row>
    <row r="87" spans="10:16" ht="13" x14ac:dyDescent="0.3">
      <c r="J87" s="1"/>
      <c r="K87" s="1">
        <v>2</v>
      </c>
      <c r="L87" s="16" t="s">
        <v>30</v>
      </c>
      <c r="M87" s="80">
        <f>IFERROR(VLOOKUP($L87,GWG_median!$A$5:$BK$54,35,FALSE),"..")</f>
        <v>28.722134916000002</v>
      </c>
      <c r="N87" s="80">
        <f>IFERROR(VLOOKUP($L87,GWG_median!$A$5:$BK$54,43,FALSE),"..")</f>
        <v>16.460396039999999</v>
      </c>
      <c r="O87" s="80" t="str">
        <f>IFERROR(VLOOKUP($L87,GWG_median!$A$5:$BK$54,56,FALSE),"..")</f>
        <v>..</v>
      </c>
      <c r="P87" s="85">
        <f>IFERROR(VLOOKUP($L87,GWG_median!$A$5:$BK$54,57,FALSE),"..")</f>
        <v>0</v>
      </c>
    </row>
    <row r="88" spans="10:16" ht="13" x14ac:dyDescent="0.3">
      <c r="J88"/>
      <c r="K88" s="1">
        <v>2</v>
      </c>
      <c r="L88" s="13" t="s">
        <v>16</v>
      </c>
      <c r="M88" s="79">
        <f>IFERROR(VLOOKUP($L88,GWG_median!$A$5:$BK$54,35,FALSE),"..")</f>
        <v>22.801619432999999</v>
      </c>
      <c r="N88" s="79">
        <f>IFERROR(VLOOKUP($L88,GWG_median!$A$5:$BK$54,43,FALSE),"..")</f>
        <v>20.053595354999999</v>
      </c>
      <c r="O88" s="79" t="str">
        <f>IFERROR(VLOOKUP($L88,GWG_median!$A$5:$BK$54,56,FALSE),"..")</f>
        <v>..</v>
      </c>
      <c r="P88" s="85">
        <f>IFERROR(VLOOKUP($L88,GWG_median!$A$5:$BK$54,57,FALSE),"..")</f>
        <v>0</v>
      </c>
    </row>
    <row r="89" spans="10:16" ht="13" x14ac:dyDescent="0.3">
      <c r="J89" s="1">
        <v>1</v>
      </c>
      <c r="K89" s="1">
        <v>2</v>
      </c>
      <c r="L89" s="16" t="s">
        <v>6</v>
      </c>
      <c r="M89" s="80">
        <f>IFERROR(VLOOKUP($L89,GWG_median!$A$5:$BK$54,35,FALSE),"..")</f>
        <v>18.633540372999999</v>
      </c>
      <c r="N89" s="80">
        <f>IFERROR(VLOOKUP($L89,GWG_median!$A$5:$BK$54,43,FALSE),"..")</f>
        <v>16.694715584000001</v>
      </c>
      <c r="O89" s="80" t="str">
        <f>IFERROR(VLOOKUP($L89,GWG_median!$A$5:$BK$54,56,FALSE),"..")</f>
        <v>..</v>
      </c>
      <c r="P89" s="85">
        <f>IFERROR(VLOOKUP($L89,GWG_median!$A$5:$BK$54,57,FALSE),"..")</f>
        <v>0</v>
      </c>
    </row>
    <row r="90" spans="10:16" ht="13" x14ac:dyDescent="0.3">
      <c r="J90"/>
      <c r="K90" s="1">
        <v>2</v>
      </c>
      <c r="L90" s="13" t="s">
        <v>18</v>
      </c>
      <c r="M90" s="79">
        <f>IFERROR(VLOOKUP($L90,GWG_median!$A$5:$BK$54,35,FALSE),"..")</f>
        <v>24.379099436000001</v>
      </c>
      <c r="N90" s="79">
        <f>IFERROR(VLOOKUP($L90,GWG_median!$A$5:$BK$54,43,FALSE),"..")</f>
        <v>19.231436917</v>
      </c>
      <c r="O90" s="79">
        <f>IFERROR(VLOOKUP($L90,GWG_median!$A$5:$BK$54,56,FALSE),"..")</f>
        <v>13.255172414</v>
      </c>
      <c r="P90" s="85">
        <f>IFERROR(VLOOKUP($L90,GWG_median!$A$5:$BK$54,57,FALSE),"..")</f>
        <v>0</v>
      </c>
    </row>
    <row r="91" spans="10:16" ht="13" x14ac:dyDescent="0.3">
      <c r="J91" s="3">
        <v>1</v>
      </c>
      <c r="L91" s="16" t="s">
        <v>61</v>
      </c>
      <c r="M91" s="80">
        <f>IFERROR(VLOOKUP($L91,GWG_median!$A$5:$BK$54,35,FALSE),"..")</f>
        <v>31.399946315000001</v>
      </c>
      <c r="N91" s="80">
        <f>IFERROR(VLOOKUP($L91,GWG_median!$A$5:$BK$54,43,FALSE),"..")</f>
        <v>24.600990643999999</v>
      </c>
      <c r="O91" s="80" t="str">
        <f>IFERROR(VLOOKUP($L91,GWG_median!$A$5:$BK$54,56,FALSE),"..")</f>
        <v>..</v>
      </c>
      <c r="P91" s="85">
        <f>IFERROR(VLOOKUP($L91,GWG_median!$A$5:$BK$54,57,FALSE),"..")</f>
        <v>0</v>
      </c>
    </row>
    <row r="92" spans="10:16" ht="13" x14ac:dyDescent="0.3">
      <c r="J92" s="1">
        <v>1</v>
      </c>
      <c r="K92" s="1">
        <v>2</v>
      </c>
      <c r="L92" s="13" t="s">
        <v>4</v>
      </c>
      <c r="M92" s="79">
        <f>IFERROR(VLOOKUP($L92,GWG_median!$A$5:$BK$54,35,FALSE),"..")</f>
        <v>20.373202813999999</v>
      </c>
      <c r="N92" s="79">
        <f>IFERROR(VLOOKUP($L92,GWG_median!$A$5:$BK$54,43,FALSE),"..")</f>
        <v>18.876999846</v>
      </c>
      <c r="O92" s="79" t="str">
        <f>IFERROR(VLOOKUP($L92,GWG_median!$A$5:$BK$54,56,FALSE),"..")</f>
        <v>..</v>
      </c>
      <c r="P92" s="85">
        <f>IFERROR(VLOOKUP($L92,GWG_median!$A$5:$BK$54,57,FALSE),"..")</f>
        <v>0</v>
      </c>
    </row>
    <row r="93" spans="10:16" ht="13" x14ac:dyDescent="0.3">
      <c r="J93" s="1"/>
      <c r="K93" s="1">
        <v>2</v>
      </c>
      <c r="L93" s="16" t="s">
        <v>2</v>
      </c>
      <c r="M93" s="80">
        <f>IFERROR(VLOOKUP($L93,GWG_median!$A$5:$BK$54,35,FALSE),"..")</f>
        <v>24.013157894999999</v>
      </c>
      <c r="N93" s="80">
        <f>IFERROR(VLOOKUP($L93,GWG_median!$A$5:$BK$54,43,FALSE),"..")</f>
        <v>20.168067227000002</v>
      </c>
      <c r="O93" s="80">
        <f>IFERROR(VLOOKUP($L93,GWG_median!$A$5:$BK$54,56,FALSE),"..")</f>
        <v>16.136363635999999</v>
      </c>
      <c r="P93" s="85">
        <f>IFERROR(VLOOKUP($L93,GWG_median!$A$5:$BK$54,57,FALSE),"..")</f>
        <v>0</v>
      </c>
    </row>
    <row r="94" spans="10:16" ht="13" x14ac:dyDescent="0.3">
      <c r="K94" s="1">
        <v>2</v>
      </c>
      <c r="L94" s="13" t="s">
        <v>17</v>
      </c>
      <c r="M94" s="79">
        <f>IFERROR(VLOOKUP($L94,GWG_median!$A$5:$BK$54,35,FALSE),"..")</f>
        <v>22.091310751000002</v>
      </c>
      <c r="N94" s="79">
        <f>IFERROR(VLOOKUP($L94,GWG_median!$A$5:$BK$54,43,FALSE),"..")</f>
        <v>18.810679612000001</v>
      </c>
      <c r="O94" s="79">
        <f>IFERROR(VLOOKUP($L94,GWG_median!$A$5:$BK$54,56,FALSE),"..")</f>
        <v>16.389351082000001</v>
      </c>
      <c r="P94" s="85">
        <f>IFERROR(VLOOKUP($L94,GWG_median!$A$5:$BK$54,57,FALSE),"..")</f>
        <v>0</v>
      </c>
    </row>
    <row r="95" spans="10:16" ht="13" x14ac:dyDescent="0.3">
      <c r="J95" s="3">
        <v>1</v>
      </c>
      <c r="K95" s="1">
        <v>2</v>
      </c>
      <c r="L95" s="16" t="s">
        <v>25</v>
      </c>
      <c r="M95" s="80">
        <f>IFERROR(VLOOKUP($L95,GWG_median!$A$5:$BK$54,35,FALSE),"..")</f>
        <v>25.000651941000001</v>
      </c>
      <c r="N95" s="80">
        <f>IFERROR(VLOOKUP($L95,GWG_median!$A$5:$BK$54,43,FALSE),"..")</f>
        <v>27.797833935</v>
      </c>
      <c r="O95" s="80" t="str">
        <f>IFERROR(VLOOKUP($L95,GWG_median!$A$5:$BK$54,56,FALSE),"..")</f>
        <v>..</v>
      </c>
      <c r="P95" s="85">
        <f>IFERROR(VLOOKUP($L95,GWG_median!$A$5:$BK$54,57,FALSE),"..")</f>
        <v>0</v>
      </c>
    </row>
    <row r="96" spans="10:16" ht="13" x14ac:dyDescent="0.3">
      <c r="K96" s="1">
        <v>2</v>
      </c>
      <c r="L96" s="13" t="s">
        <v>9</v>
      </c>
      <c r="M96" s="79">
        <f>IFERROR(VLOOKUP($L96,GWG_median!$A$5:$BK$54,35,FALSE),"..")</f>
        <v>32.529722589000002</v>
      </c>
      <c r="N96" s="79">
        <f>IFERROR(VLOOKUP($L96,GWG_median!$A$5:$BK$54,43,FALSE),"..")</f>
        <v>28.684300927999999</v>
      </c>
      <c r="O96" s="79">
        <f>IFERROR(VLOOKUP($L96,GWG_median!$A$5:$BK$54,56,FALSE),"..")</f>
        <v>22.042139383999999</v>
      </c>
      <c r="P96" s="85">
        <f>IFERROR(VLOOKUP($L96,GWG_median!$A$5:$BK$54,57,FALSE),"..")</f>
        <v>0</v>
      </c>
    </row>
    <row r="97" spans="10:16" ht="13" x14ac:dyDescent="0.3">
      <c r="J97" s="3">
        <v>1</v>
      </c>
      <c r="K97" s="1">
        <v>2</v>
      </c>
      <c r="L97" s="16" t="s">
        <v>26</v>
      </c>
      <c r="M97" s="80">
        <f>IFERROR(VLOOKUP($L97,GWG_median!$A$5:$BK$54,35,FALSE),"..")</f>
        <v>18.919555573</v>
      </c>
      <c r="N97" s="80">
        <f>IFERROR(VLOOKUP($L97,GWG_median!$A$5:$BK$54,43,FALSE),"..")</f>
        <v>19.055649241000001</v>
      </c>
      <c r="O97" s="80" t="str">
        <f>IFERROR(VLOOKUP($L97,GWG_median!$A$5:$BK$54,56,FALSE),"..")</f>
        <v>..</v>
      </c>
      <c r="P97" s="85">
        <f>IFERROR(VLOOKUP($L97,GWG_median!$A$5:$BK$54,57,FALSE),"..")</f>
        <v>0</v>
      </c>
    </row>
    <row r="98" spans="10:16" ht="13" x14ac:dyDescent="0.3">
      <c r="K98" s="1">
        <v>2</v>
      </c>
      <c r="L98" s="68" t="s">
        <v>33</v>
      </c>
      <c r="M98" s="81">
        <f>IFERROR(VLOOKUP($L98,GWG_median!$A$5:$BK$54,35,FALSE),"..")</f>
        <v>24.207612457</v>
      </c>
      <c r="N98" s="81">
        <f>IFERROR(VLOOKUP($L98,GWG_median!$A$5:$BK$54,43,FALSE),"..")</f>
        <v>20.391577391999999</v>
      </c>
      <c r="O98" s="81" t="str">
        <f>IFERROR(VLOOKUP($L98,GWG_median!$A$5:$BK$54,56,FALSE),"..")</f>
        <v>..</v>
      </c>
      <c r="P98" s="85">
        <f>IFERROR(VLOOKUP($L98,GWG_median!$A$5:$BK$54,57,FALSE),"..")</f>
        <v>0</v>
      </c>
    </row>
    <row r="99" spans="10:16" ht="13" x14ac:dyDescent="0.3">
      <c r="J99"/>
      <c r="K99" s="1">
        <v>2</v>
      </c>
      <c r="L99" s="51" t="s">
        <v>10</v>
      </c>
      <c r="M99" s="82">
        <f>IFERROR(VLOOKUP($L99,GWG_median!$A$5:$BK$54,35,FALSE),"..")</f>
        <v>41.028512788999997</v>
      </c>
      <c r="N99" s="82">
        <f>IFERROR(VLOOKUP($L99,GWG_median!$A$5:$BK$54,43,FALSE),"..")</f>
        <v>39.605857342</v>
      </c>
      <c r="O99" s="82">
        <f>IFERROR(VLOOKUP($L99,GWG_median!$A$5:$BK$54,56,FALSE),"..")</f>
        <v>29.300864100999998</v>
      </c>
      <c r="P99" s="85">
        <f>IFERROR(VLOOKUP($L99,GWG_median!$A$5:$BK$54,57,FALSE),"..")</f>
        <v>0</v>
      </c>
    </row>
    <row r="100" spans="10:16" x14ac:dyDescent="0.25">
      <c r="K100" s="3">
        <f>SUM(K56:K99)</f>
        <v>76</v>
      </c>
    </row>
  </sheetData>
  <mergeCells count="6">
    <mergeCell ref="A35:I37"/>
    <mergeCell ref="A1:I1"/>
    <mergeCell ref="A2:I3"/>
    <mergeCell ref="A21:I27"/>
    <mergeCell ref="A28:I30"/>
    <mergeCell ref="A31:I34"/>
  </mergeCells>
  <printOptions horizontalCentered="1" verticalCentered="1"/>
  <pageMargins left="0.74803149606299213" right="0.74803149606299213" top="0.98425196850393704" bottom="0.98425196850393704" header="0.51181102362204722" footer="0.51181102362204722"/>
  <pageSetup paperSize="9" scale="70" orientation="landscape" r:id="rId1"/>
  <headerFooter alignWithMargins="0">
    <oddHeader>&amp;COECD Family database (www.oecd.org/els/social/family/database)</oddHeader>
    <oddFooter>&amp;C_x000D_&amp;1#&amp;"Arial Narrow"&amp;10&amp;K0000FF Unclassified - Non classifié</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H56"/>
  <sheetViews>
    <sheetView topLeftCell="AB1" zoomScaleNormal="100" workbookViewId="0">
      <selection activeCell="BG24" sqref="L18:BG24"/>
    </sheetView>
  </sheetViews>
  <sheetFormatPr baseColWidth="10" defaultColWidth="9.1796875" defaultRowHeight="12.5" x14ac:dyDescent="0.25"/>
  <cols>
    <col min="1" max="11" width="9.1796875" style="10"/>
    <col min="12" max="12" width="15.26953125" style="10" customWidth="1"/>
    <col min="13" max="59" width="5" style="10" customWidth="1"/>
    <col min="60" max="16384" width="9.1796875" style="10"/>
  </cols>
  <sheetData>
    <row r="1" spans="1:60" s="6" customFormat="1" ht="14.25" customHeight="1" x14ac:dyDescent="0.3">
      <c r="A1" s="124" t="s">
        <v>127</v>
      </c>
      <c r="B1" s="124"/>
      <c r="C1" s="124"/>
      <c r="D1" s="124"/>
      <c r="E1" s="124"/>
      <c r="F1" s="124"/>
      <c r="G1" s="124"/>
      <c r="H1" s="124"/>
      <c r="I1" s="124"/>
      <c r="J1" s="124"/>
      <c r="K1" s="4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row>
    <row r="2" spans="1:60" s="6" customFormat="1" ht="18" customHeight="1" x14ac:dyDescent="0.3">
      <c r="A2" s="124"/>
      <c r="B2" s="124"/>
      <c r="C2" s="124"/>
      <c r="D2" s="124"/>
      <c r="E2" s="124"/>
      <c r="F2" s="124"/>
      <c r="G2" s="124"/>
      <c r="H2" s="124"/>
      <c r="I2" s="124"/>
      <c r="J2" s="124"/>
      <c r="K2" s="45"/>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row>
    <row r="3" spans="1:60" s="6" customFormat="1" ht="12.75" customHeight="1" x14ac:dyDescent="0.3">
      <c r="A3" s="12"/>
      <c r="B3" s="12"/>
      <c r="C3" s="12"/>
      <c r="D3" s="12"/>
      <c r="E3" s="12"/>
      <c r="F3" s="12"/>
      <c r="G3" s="12"/>
      <c r="H3" s="12"/>
      <c r="I3" s="12"/>
      <c r="J3" s="12"/>
      <c r="K3" s="12"/>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row>
    <row r="4" spans="1:60" s="11" customFormat="1" ht="12.75" customHeight="1" x14ac:dyDescent="0.3">
      <c r="A4" s="42"/>
      <c r="B4" s="42"/>
      <c r="C4" s="42"/>
      <c r="D4" s="42"/>
      <c r="E4" s="42"/>
      <c r="F4" s="42"/>
      <c r="G4" s="42"/>
      <c r="H4" s="42"/>
      <c r="I4" s="42"/>
      <c r="J4" s="42"/>
      <c r="K4" s="42"/>
      <c r="L4" s="14"/>
      <c r="M4" s="18">
        <v>1975</v>
      </c>
      <c r="N4" s="19">
        <v>1976</v>
      </c>
      <c r="O4" s="19">
        <v>1977</v>
      </c>
      <c r="P4" s="19">
        <v>1978</v>
      </c>
      <c r="Q4" s="19">
        <v>1979</v>
      </c>
      <c r="R4" s="18">
        <v>1980</v>
      </c>
      <c r="S4" s="19">
        <v>1981</v>
      </c>
      <c r="T4" s="19">
        <v>1982</v>
      </c>
      <c r="U4" s="19">
        <v>1983</v>
      </c>
      <c r="V4" s="19">
        <v>1984</v>
      </c>
      <c r="W4" s="18">
        <v>1985</v>
      </c>
      <c r="X4" s="19">
        <v>1986</v>
      </c>
      <c r="Y4" s="19">
        <v>1987</v>
      </c>
      <c r="Z4" s="19">
        <v>1988</v>
      </c>
      <c r="AA4" s="19">
        <v>1989</v>
      </c>
      <c r="AB4" s="18">
        <v>1990</v>
      </c>
      <c r="AC4" s="19">
        <v>1991</v>
      </c>
      <c r="AD4" s="19">
        <v>1992</v>
      </c>
      <c r="AE4" s="19">
        <v>1993</v>
      </c>
      <c r="AF4" s="19">
        <v>1994</v>
      </c>
      <c r="AG4" s="18">
        <v>1995</v>
      </c>
      <c r="AH4" s="19">
        <v>1996</v>
      </c>
      <c r="AI4" s="19">
        <v>1997</v>
      </c>
      <c r="AJ4" s="19">
        <v>1998</v>
      </c>
      <c r="AK4" s="19">
        <v>1999</v>
      </c>
      <c r="AL4" s="18">
        <v>2000</v>
      </c>
      <c r="AM4" s="19">
        <v>2001</v>
      </c>
      <c r="AN4" s="19">
        <v>2002</v>
      </c>
      <c r="AO4" s="19">
        <v>2003</v>
      </c>
      <c r="AP4" s="19">
        <v>2004</v>
      </c>
      <c r="AQ4" s="18">
        <v>2005</v>
      </c>
      <c r="AR4" s="19">
        <v>2006</v>
      </c>
      <c r="AS4" s="19">
        <v>2007</v>
      </c>
      <c r="AT4" s="19">
        <v>2008</v>
      </c>
      <c r="AU4" s="19">
        <v>2009</v>
      </c>
      <c r="AV4" s="18">
        <v>2010</v>
      </c>
      <c r="AW4" s="20">
        <v>2011</v>
      </c>
      <c r="AX4" s="20">
        <v>2012</v>
      </c>
      <c r="AY4" s="20">
        <v>2013</v>
      </c>
      <c r="AZ4" s="20">
        <v>2014</v>
      </c>
      <c r="BA4" s="20">
        <v>2015</v>
      </c>
      <c r="BB4" s="20">
        <v>2016</v>
      </c>
      <c r="BC4" s="20">
        <v>2017</v>
      </c>
      <c r="BD4" s="20">
        <v>2018</v>
      </c>
      <c r="BE4" s="20">
        <v>2019</v>
      </c>
      <c r="BF4" s="6"/>
      <c r="BG4" s="6"/>
      <c r="BH4" s="6"/>
    </row>
    <row r="5" spans="1:60" s="7" customFormat="1" ht="12.75" customHeight="1" x14ac:dyDescent="0.3">
      <c r="A5" s="15"/>
      <c r="B5" s="15"/>
      <c r="C5" s="15"/>
      <c r="D5" s="15"/>
      <c r="E5" s="15"/>
      <c r="F5" s="15"/>
      <c r="G5" s="15"/>
      <c r="H5" s="15"/>
      <c r="I5" s="15"/>
      <c r="J5" s="15"/>
      <c r="K5" s="15"/>
      <c r="L5" s="16" t="s">
        <v>0</v>
      </c>
      <c r="M5" s="22">
        <v>21.582733813000001</v>
      </c>
      <c r="N5" s="22">
        <v>20.754716981000001</v>
      </c>
      <c r="O5" s="22">
        <v>18.390804597999999</v>
      </c>
      <c r="P5" s="22">
        <v>19.791666667000001</v>
      </c>
      <c r="Q5" s="22">
        <v>20</v>
      </c>
      <c r="R5" s="22">
        <v>18.75</v>
      </c>
      <c r="S5" s="22">
        <v>18.253968254</v>
      </c>
      <c r="T5" s="22">
        <v>20.819112627999999</v>
      </c>
      <c r="U5" s="22">
        <v>19.155844156000001</v>
      </c>
      <c r="V5" s="22">
        <v>18.674698795000001</v>
      </c>
      <c r="W5" s="22">
        <v>19.607843137</v>
      </c>
      <c r="X5" s="22">
        <v>18.848167538999999</v>
      </c>
      <c r="Y5" s="22">
        <v>18.518518519000001</v>
      </c>
      <c r="Z5" s="22">
        <v>18.793503479999998</v>
      </c>
      <c r="AA5" s="22">
        <v>18.589743590000001</v>
      </c>
      <c r="AB5" s="22">
        <v>18.181818182000001</v>
      </c>
      <c r="AC5" s="22">
        <v>16.015625</v>
      </c>
      <c r="AD5" s="22">
        <v>14.258555133</v>
      </c>
      <c r="AE5" s="22">
        <v>13.224637681000001</v>
      </c>
      <c r="AF5" s="22">
        <v>14.409722221999999</v>
      </c>
      <c r="AG5" s="22">
        <v>14.478114478</v>
      </c>
      <c r="AH5" s="22"/>
      <c r="AI5" s="22">
        <v>15.254237288000001</v>
      </c>
      <c r="AJ5" s="22">
        <v>13.242009132</v>
      </c>
      <c r="AK5" s="22">
        <v>14.285714285999999</v>
      </c>
      <c r="AL5" s="22">
        <v>17.2</v>
      </c>
      <c r="AM5" s="22">
        <v>14.342105263000001</v>
      </c>
      <c r="AN5" s="22">
        <v>15</v>
      </c>
      <c r="AO5" s="22">
        <v>13.043478261000001</v>
      </c>
      <c r="AP5" s="22">
        <v>14.352941176</v>
      </c>
      <c r="AQ5" s="22">
        <v>15.777777778000001</v>
      </c>
      <c r="AR5" s="22">
        <v>16.666666667000001</v>
      </c>
      <c r="AS5" s="22">
        <v>15.4</v>
      </c>
      <c r="AT5" s="22">
        <v>11.937377691</v>
      </c>
      <c r="AU5" s="22">
        <v>16.363636364000001</v>
      </c>
      <c r="AV5" s="22">
        <v>14.042933809999999</v>
      </c>
      <c r="AW5" s="22">
        <v>15.966386555</v>
      </c>
      <c r="AX5" s="22">
        <v>13.75</v>
      </c>
      <c r="AY5" s="22">
        <v>18</v>
      </c>
      <c r="AZ5" s="22">
        <v>15.384615385</v>
      </c>
      <c r="BA5" s="22">
        <v>13</v>
      </c>
      <c r="BB5" s="22">
        <v>11.538461538</v>
      </c>
      <c r="BC5" s="22">
        <v>11.664190193</v>
      </c>
      <c r="BD5" s="22">
        <v>11.714285714000001</v>
      </c>
      <c r="BE5" s="22"/>
      <c r="BF5" s="6"/>
      <c r="BG5" s="6"/>
      <c r="BH5" s="6"/>
    </row>
    <row r="6" spans="1:60" s="7" customFormat="1" ht="12.75" customHeight="1" x14ac:dyDescent="0.3">
      <c r="A6" s="15"/>
      <c r="B6" s="15"/>
      <c r="C6" s="15"/>
      <c r="D6" s="15"/>
      <c r="E6" s="15"/>
      <c r="F6" s="15"/>
      <c r="G6" s="15"/>
      <c r="H6" s="15"/>
      <c r="I6" s="15"/>
      <c r="J6" s="15"/>
      <c r="K6" s="15"/>
      <c r="L6" s="13" t="s">
        <v>4</v>
      </c>
      <c r="M6" s="24"/>
      <c r="N6" s="24"/>
      <c r="O6" s="24">
        <v>27.690401810000001</v>
      </c>
      <c r="P6" s="24">
        <v>27.088607594999999</v>
      </c>
      <c r="Q6" s="24">
        <v>27.168949772000001</v>
      </c>
      <c r="R6" s="24">
        <v>26.623818676999999</v>
      </c>
      <c r="S6" s="24"/>
      <c r="T6" s="24">
        <v>25.961538462</v>
      </c>
      <c r="U6" s="24">
        <v>25.631742918</v>
      </c>
      <c r="V6" s="24">
        <v>23.427041499000001</v>
      </c>
      <c r="W6" s="24"/>
      <c r="X6" s="24">
        <v>22.531420386000001</v>
      </c>
      <c r="Y6" s="24">
        <v>23.612840074000001</v>
      </c>
      <c r="Z6" s="24">
        <v>23.045794438000001</v>
      </c>
      <c r="AA6" s="24">
        <v>23.559035501</v>
      </c>
      <c r="AB6" s="24">
        <v>22.862101997</v>
      </c>
      <c r="AC6" s="24">
        <v>21.467746962</v>
      </c>
      <c r="AD6" s="24">
        <v>20.284986187000001</v>
      </c>
      <c r="AE6" s="24">
        <v>21.984812501</v>
      </c>
      <c r="AF6" s="24">
        <v>23.149578754</v>
      </c>
      <c r="AG6" s="24">
        <v>22.402194089999998</v>
      </c>
      <c r="AH6" s="24">
        <v>20.582669662000001</v>
      </c>
      <c r="AI6" s="24">
        <v>21.332011655999999</v>
      </c>
      <c r="AJ6" s="24">
        <v>20.800426409</v>
      </c>
      <c r="AK6" s="24">
        <v>21.716236106</v>
      </c>
      <c r="AL6" s="24">
        <v>20.427489177000002</v>
      </c>
      <c r="AM6" s="24">
        <v>21.239091287000001</v>
      </c>
      <c r="AN6" s="24">
        <v>20.373202813999999</v>
      </c>
      <c r="AO6" s="24">
        <v>20.099255583000001</v>
      </c>
      <c r="AP6" s="24">
        <v>20.015151036999999</v>
      </c>
      <c r="AQ6" s="24">
        <v>18.941694033000001</v>
      </c>
      <c r="AR6" s="24">
        <v>19.374794537</v>
      </c>
      <c r="AS6" s="24">
        <v>21.376904093</v>
      </c>
      <c r="AT6" s="24">
        <v>21.233952657</v>
      </c>
      <c r="AU6" s="24">
        <v>19.675672792</v>
      </c>
      <c r="AV6" s="24">
        <v>18.876999846</v>
      </c>
      <c r="AW6" s="24">
        <v>18.607617094999998</v>
      </c>
      <c r="AX6" s="24">
        <v>18.726074526000001</v>
      </c>
      <c r="AY6" s="24">
        <v>20.178432710999999</v>
      </c>
      <c r="AZ6" s="24">
        <v>19.609079444999999</v>
      </c>
      <c r="BA6" s="24">
        <v>18.055981324000001</v>
      </c>
      <c r="BB6" s="24">
        <v>16.472258369999999</v>
      </c>
      <c r="BC6" s="24">
        <v>17.717920637999999</v>
      </c>
      <c r="BD6" s="24">
        <v>18.855203721999999</v>
      </c>
      <c r="BE6" s="24"/>
      <c r="BF6" s="6"/>
      <c r="BG6" s="6"/>
      <c r="BH6" s="6"/>
    </row>
    <row r="7" spans="1:60" s="7" customFormat="1" ht="12.75" customHeight="1" x14ac:dyDescent="0.3">
      <c r="A7" s="15"/>
      <c r="B7" s="15"/>
      <c r="C7" s="15"/>
      <c r="D7" s="15"/>
      <c r="E7" s="15"/>
      <c r="F7" s="15"/>
      <c r="G7" s="15"/>
      <c r="H7" s="15"/>
      <c r="I7" s="15"/>
      <c r="J7" s="15"/>
      <c r="K7" s="15"/>
      <c r="L7" s="16" t="s">
        <v>9</v>
      </c>
      <c r="M7" s="22">
        <v>42.389758178999998</v>
      </c>
      <c r="N7" s="22">
        <v>39.741750359000001</v>
      </c>
      <c r="O7" s="22">
        <v>40.326797386000003</v>
      </c>
      <c r="P7" s="22">
        <v>40.565457897999998</v>
      </c>
      <c r="Q7" s="22">
        <v>41.313190005999999</v>
      </c>
      <c r="R7" s="22">
        <v>41.680305509999997</v>
      </c>
      <c r="S7" s="22">
        <v>41.956967212999999</v>
      </c>
      <c r="T7" s="22">
        <v>42.159257449999998</v>
      </c>
      <c r="U7" s="22">
        <v>41.903409091</v>
      </c>
      <c r="V7" s="22">
        <v>41.934005499999998</v>
      </c>
      <c r="W7" s="22">
        <v>41.659272405000003</v>
      </c>
      <c r="X7" s="22">
        <v>41.605524385000002</v>
      </c>
      <c r="Y7" s="22">
        <v>41.226215645000003</v>
      </c>
      <c r="Z7" s="22">
        <v>41.018211921000002</v>
      </c>
      <c r="AA7" s="22">
        <v>40.963375796000001</v>
      </c>
      <c r="AB7" s="22">
        <v>40.598938590000003</v>
      </c>
      <c r="AC7" s="22">
        <v>39.898989899</v>
      </c>
      <c r="AD7" s="22">
        <v>38.884992986999997</v>
      </c>
      <c r="AE7" s="22">
        <v>38.450946643999998</v>
      </c>
      <c r="AF7" s="22">
        <v>37.815975733000002</v>
      </c>
      <c r="AG7" s="22">
        <v>37.090301003</v>
      </c>
      <c r="AH7" s="22">
        <v>36.847323199000002</v>
      </c>
      <c r="AI7" s="22">
        <v>36.521454306999999</v>
      </c>
      <c r="AJ7" s="22">
        <v>35.307666996000002</v>
      </c>
      <c r="AK7" s="22">
        <v>34.550839091999997</v>
      </c>
      <c r="AL7" s="22">
        <v>33.859303089999997</v>
      </c>
      <c r="AM7" s="22">
        <v>33.864671438000002</v>
      </c>
      <c r="AN7" s="22">
        <v>32.529722589000002</v>
      </c>
      <c r="AO7" s="22">
        <v>31.997350116</v>
      </c>
      <c r="AP7" s="22">
        <v>31.087391594</v>
      </c>
      <c r="AQ7" s="22">
        <v>32.825438886999997</v>
      </c>
      <c r="AR7" s="22">
        <v>32.980832782999997</v>
      </c>
      <c r="AS7" s="22">
        <v>31.742323097</v>
      </c>
      <c r="AT7" s="22">
        <v>30.694397853000002</v>
      </c>
      <c r="AU7" s="22">
        <v>28.284923928000001</v>
      </c>
      <c r="AV7" s="22">
        <v>28.684300927999999</v>
      </c>
      <c r="AW7" s="22">
        <v>27.395364925999999</v>
      </c>
      <c r="AX7" s="22">
        <v>26.523545706</v>
      </c>
      <c r="AY7" s="22">
        <v>26.587578507</v>
      </c>
      <c r="AZ7" s="22">
        <v>25.870989996999999</v>
      </c>
      <c r="BA7" s="22">
        <v>25.731790333999999</v>
      </c>
      <c r="BB7" s="22">
        <v>24.601289446999999</v>
      </c>
      <c r="BC7" s="22">
        <v>24.518092661000001</v>
      </c>
      <c r="BD7" s="22">
        <v>23.537368955000002</v>
      </c>
      <c r="BE7" s="22">
        <v>23.480013436</v>
      </c>
      <c r="BF7" s="6"/>
      <c r="BG7" s="6"/>
      <c r="BH7" s="6"/>
    </row>
    <row r="8" spans="1:60" s="7" customFormat="1" ht="12.75" customHeight="1" x14ac:dyDescent="0.3">
      <c r="A8" s="15"/>
      <c r="B8" s="15"/>
      <c r="C8" s="15"/>
      <c r="D8" s="15"/>
      <c r="E8" s="15"/>
      <c r="F8" s="15"/>
      <c r="G8" s="15"/>
      <c r="H8" s="15"/>
      <c r="I8" s="15"/>
      <c r="J8" s="15"/>
      <c r="K8" s="15"/>
      <c r="L8" s="13" t="s">
        <v>15</v>
      </c>
      <c r="M8" s="24"/>
      <c r="N8" s="24"/>
      <c r="O8" s="24"/>
      <c r="P8" s="24"/>
      <c r="Q8" s="24"/>
      <c r="R8" s="24"/>
      <c r="S8" s="24"/>
      <c r="T8" s="24"/>
      <c r="U8" s="24"/>
      <c r="V8" s="24"/>
      <c r="W8" s="24"/>
      <c r="X8" s="24"/>
      <c r="Y8" s="24"/>
      <c r="Z8" s="24"/>
      <c r="AA8" s="24"/>
      <c r="AB8" s="24"/>
      <c r="AC8" s="24"/>
      <c r="AD8" s="24"/>
      <c r="AE8" s="24"/>
      <c r="AF8" s="24"/>
      <c r="AG8" s="24">
        <v>9.6774193547999996</v>
      </c>
      <c r="AH8" s="24">
        <v>11.515151514999999</v>
      </c>
      <c r="AI8" s="24">
        <v>11.560693642</v>
      </c>
      <c r="AJ8" s="24">
        <v>12.777777778000001</v>
      </c>
      <c r="AK8" s="24">
        <v>11.827956989</v>
      </c>
      <c r="AL8" s="24">
        <v>12.371134021</v>
      </c>
      <c r="AM8" s="24">
        <v>12.376237624</v>
      </c>
      <c r="AN8" s="24">
        <v>11.904761905000001</v>
      </c>
      <c r="AO8" s="24">
        <v>11.520737327000001</v>
      </c>
      <c r="AP8" s="24">
        <v>10.762331839</v>
      </c>
      <c r="AQ8" s="24">
        <v>11.304347826000001</v>
      </c>
      <c r="AR8" s="24">
        <v>11.016949153000001</v>
      </c>
      <c r="AS8" s="24">
        <v>11.836734694</v>
      </c>
      <c r="AT8" s="24">
        <v>10.588235294</v>
      </c>
      <c r="AU8" s="24">
        <v>9.5419847327999996</v>
      </c>
      <c r="AV8" s="24">
        <v>9.3632958801000008</v>
      </c>
      <c r="AW8" s="24">
        <v>9.1575091574999998</v>
      </c>
      <c r="AX8" s="24">
        <v>9.2857142856999992</v>
      </c>
      <c r="AY8" s="24">
        <v>9.375</v>
      </c>
      <c r="AZ8" s="24">
        <v>9.1525423728999993</v>
      </c>
      <c r="BA8" s="24">
        <v>8.3333333333000006</v>
      </c>
      <c r="BB8" s="24">
        <v>8.1699346404999993</v>
      </c>
      <c r="BC8" s="24">
        <v>7.3482428114999996</v>
      </c>
      <c r="BD8" s="24">
        <v>7.1428571428999996</v>
      </c>
      <c r="BE8" s="24">
        <v>7.5757575758</v>
      </c>
      <c r="BF8" s="6"/>
      <c r="BG8" s="6"/>
      <c r="BH8" s="6"/>
    </row>
    <row r="9" spans="1:60" s="7" customFormat="1" ht="12.75" customHeight="1" x14ac:dyDescent="0.3">
      <c r="A9" s="15"/>
      <c r="B9" s="15"/>
      <c r="C9" s="15"/>
      <c r="D9" s="15"/>
      <c r="E9" s="15"/>
      <c r="F9" s="15"/>
      <c r="G9" s="15"/>
      <c r="H9" s="15"/>
      <c r="I9" s="15"/>
      <c r="J9" s="15"/>
      <c r="K9" s="15"/>
      <c r="L9" s="16" t="s">
        <v>18</v>
      </c>
      <c r="M9" s="22">
        <v>39.855414721000002</v>
      </c>
      <c r="N9" s="22">
        <v>36.550301935999997</v>
      </c>
      <c r="O9" s="22">
        <v>35.788367620000002</v>
      </c>
      <c r="P9" s="22">
        <v>37.474868762</v>
      </c>
      <c r="Q9" s="22">
        <v>38.295239524000003</v>
      </c>
      <c r="R9" s="22">
        <v>36.688585971000002</v>
      </c>
      <c r="S9" s="22">
        <v>35.426812298999998</v>
      </c>
      <c r="T9" s="22">
        <v>35.659619489000001</v>
      </c>
      <c r="U9" s="22">
        <v>34.567281919000003</v>
      </c>
      <c r="V9" s="22">
        <v>35.081526592000003</v>
      </c>
      <c r="W9" s="22">
        <v>35.120114368000003</v>
      </c>
      <c r="X9" s="22">
        <v>34.938506318999998</v>
      </c>
      <c r="Y9" s="22">
        <v>34.512954387999997</v>
      </c>
      <c r="Z9" s="22">
        <v>34.045729487999999</v>
      </c>
      <c r="AA9" s="22">
        <v>33.730659166000002</v>
      </c>
      <c r="AB9" s="22">
        <v>32.744955953999998</v>
      </c>
      <c r="AC9" s="22">
        <v>31.075478051000001</v>
      </c>
      <c r="AD9" s="22">
        <v>29.946679400000001</v>
      </c>
      <c r="AE9" s="22">
        <v>28.719019259</v>
      </c>
      <c r="AF9" s="22">
        <v>28.079718536000001</v>
      </c>
      <c r="AG9" s="22">
        <v>28.192834912999999</v>
      </c>
      <c r="AH9" s="22">
        <v>27.218410885000001</v>
      </c>
      <c r="AI9" s="22">
        <v>26.919070154</v>
      </c>
      <c r="AJ9" s="22">
        <v>27.035294221000001</v>
      </c>
      <c r="AK9" s="22">
        <v>26.089728423</v>
      </c>
      <c r="AL9" s="22">
        <v>26.280313829000001</v>
      </c>
      <c r="AM9" s="22">
        <v>25.639645899000001</v>
      </c>
      <c r="AN9" s="22">
        <v>24.379099435000001</v>
      </c>
      <c r="AO9" s="22">
        <v>24.124467086999999</v>
      </c>
      <c r="AP9" s="22">
        <v>23.358740968999999</v>
      </c>
      <c r="AQ9" s="22">
        <v>22.063958199999998</v>
      </c>
      <c r="AR9" s="22">
        <v>21.718084023999999</v>
      </c>
      <c r="AS9" s="22">
        <v>21.634780707000001</v>
      </c>
      <c r="AT9" s="22">
        <v>21.857869107999999</v>
      </c>
      <c r="AU9" s="22">
        <v>20.686295953999998</v>
      </c>
      <c r="AV9" s="22">
        <v>19.231436918</v>
      </c>
      <c r="AW9" s="22">
        <v>18.246005202999999</v>
      </c>
      <c r="AX9" s="22">
        <v>17.783882783999999</v>
      </c>
      <c r="AY9" s="22">
        <v>17.482014388</v>
      </c>
      <c r="AZ9" s="22">
        <v>17.382742571000001</v>
      </c>
      <c r="BA9" s="22">
        <v>17.101551481000001</v>
      </c>
      <c r="BB9" s="22">
        <v>16.796536797000002</v>
      </c>
      <c r="BC9" s="22">
        <v>16.534100524999999</v>
      </c>
      <c r="BD9" s="22">
        <v>16.310424203</v>
      </c>
      <c r="BE9" s="22">
        <v>16.008911521000002</v>
      </c>
      <c r="BF9" s="6"/>
      <c r="BG9" s="6"/>
      <c r="BH9" s="6"/>
    </row>
    <row r="10" spans="1:60" s="7" customFormat="1" ht="12.75" customHeight="1" x14ac:dyDescent="0.3">
      <c r="A10" s="15"/>
      <c r="B10" s="15"/>
      <c r="C10" s="15"/>
      <c r="D10" s="15"/>
      <c r="E10" s="15"/>
      <c r="F10" s="15"/>
      <c r="G10" s="15"/>
      <c r="H10" s="15"/>
      <c r="I10" s="15"/>
      <c r="J10" s="15"/>
      <c r="K10" s="15"/>
      <c r="L10" s="14" t="s">
        <v>17</v>
      </c>
      <c r="M10" s="21">
        <v>37.63003166</v>
      </c>
      <c r="N10" s="21">
        <v>37.755972696000001</v>
      </c>
      <c r="O10" s="21">
        <v>38.224852071000001</v>
      </c>
      <c r="P10" s="21">
        <v>38.972477064000003</v>
      </c>
      <c r="Q10" s="21">
        <v>37.641950567999999</v>
      </c>
      <c r="R10" s="21">
        <v>36.552151037000002</v>
      </c>
      <c r="S10" s="21">
        <v>35.174000575000001</v>
      </c>
      <c r="T10" s="21">
        <v>34.724091520999998</v>
      </c>
      <c r="U10" s="21">
        <v>34.286450283000001</v>
      </c>
      <c r="V10" s="21">
        <v>33.432171979000003</v>
      </c>
      <c r="W10" s="21">
        <v>32.978219697</v>
      </c>
      <c r="X10" s="21">
        <v>32.190214906000001</v>
      </c>
      <c r="Y10" s="21">
        <v>31.022222222</v>
      </c>
      <c r="Z10" s="21">
        <v>30.069174232999998</v>
      </c>
      <c r="AA10" s="21">
        <v>29.363579080000001</v>
      </c>
      <c r="AB10" s="21">
        <v>28.455449563999998</v>
      </c>
      <c r="AC10" s="21">
        <v>26.571091909</v>
      </c>
      <c r="AD10" s="21">
        <v>25.057736721000001</v>
      </c>
      <c r="AE10" s="21">
        <v>23.876404493999999</v>
      </c>
      <c r="AF10" s="21">
        <v>23.884514436</v>
      </c>
      <c r="AG10" s="21">
        <v>24.579985391000001</v>
      </c>
      <c r="AH10" s="21">
        <v>23.823948681000001</v>
      </c>
      <c r="AI10" s="21">
        <v>23.786491622</v>
      </c>
      <c r="AJ10" s="21">
        <v>23.745819397999998</v>
      </c>
      <c r="AK10" s="21">
        <v>23.462783172000002</v>
      </c>
      <c r="AL10" s="21">
        <v>23.088923557000001</v>
      </c>
      <c r="AM10" s="21">
        <v>23.582089551999999</v>
      </c>
      <c r="AN10" s="21">
        <v>22.091310751000002</v>
      </c>
      <c r="AO10" s="21">
        <v>20.575539568</v>
      </c>
      <c r="AP10" s="21">
        <v>19.635343619</v>
      </c>
      <c r="AQ10" s="21">
        <v>18.975069252000001</v>
      </c>
      <c r="AR10" s="21">
        <v>19.246298789000001</v>
      </c>
      <c r="AS10" s="21">
        <v>19.843342036999999</v>
      </c>
      <c r="AT10" s="21">
        <v>20.050125312999999</v>
      </c>
      <c r="AU10" s="21">
        <v>19.780219779999999</v>
      </c>
      <c r="AV10" s="21">
        <v>18.810679612000001</v>
      </c>
      <c r="AW10" s="21">
        <v>17.788461538</v>
      </c>
      <c r="AX10" s="21">
        <v>19.086651054000001</v>
      </c>
      <c r="AY10" s="21">
        <v>17.906976744000001</v>
      </c>
      <c r="AZ10" s="21">
        <v>17.451205511000001</v>
      </c>
      <c r="BA10" s="21">
        <v>18.882681563999999</v>
      </c>
      <c r="BB10" s="21">
        <v>18.142076502999998</v>
      </c>
      <c r="BC10" s="21">
        <v>18.172157279</v>
      </c>
      <c r="BD10" s="21">
        <v>18.910585817000001</v>
      </c>
      <c r="BE10" s="21">
        <v>18.470705065000001</v>
      </c>
      <c r="BF10" s="6"/>
      <c r="BG10" s="6"/>
      <c r="BH10" s="6"/>
    </row>
    <row r="11" spans="1:60" s="7" customFormat="1" ht="12.75" customHeight="1" x14ac:dyDescent="0.3">
      <c r="A11" s="44"/>
      <c r="B11" s="44"/>
      <c r="C11" s="44"/>
      <c r="D11" s="44"/>
      <c r="E11" s="44"/>
      <c r="F11" s="44"/>
      <c r="G11" s="44"/>
      <c r="H11" s="44"/>
      <c r="I11" s="44"/>
      <c r="J11" s="44"/>
      <c r="K11" s="15"/>
      <c r="BF11" s="6"/>
      <c r="BG11" s="6"/>
      <c r="BH11" s="6"/>
    </row>
    <row r="12" spans="1:60" s="9" customFormat="1" ht="13" x14ac:dyDescent="0.3">
      <c r="A12" s="43"/>
      <c r="B12" s="43"/>
      <c r="C12" s="43"/>
      <c r="D12" s="43"/>
      <c r="E12" s="43"/>
      <c r="F12" s="43"/>
      <c r="G12" s="43"/>
      <c r="H12" s="43"/>
      <c r="I12" s="43"/>
      <c r="J12" s="43"/>
      <c r="K12" s="40"/>
      <c r="L12" s="10"/>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62"/>
      <c r="AZ12" s="78"/>
      <c r="BA12" s="46"/>
      <c r="BB12" s="46"/>
      <c r="BC12" s="46"/>
    </row>
    <row r="13" spans="1:60" s="7" customFormat="1" ht="12.75" customHeight="1" x14ac:dyDescent="0.3">
      <c r="A13" s="44"/>
      <c r="B13" s="44"/>
      <c r="C13" s="44"/>
      <c r="D13" s="44"/>
      <c r="E13" s="44"/>
      <c r="F13" s="44"/>
      <c r="G13" s="44"/>
      <c r="H13" s="44"/>
      <c r="I13" s="44"/>
      <c r="J13" s="44"/>
      <c r="K13" s="15"/>
      <c r="L13" s="50"/>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62"/>
      <c r="AT13" s="46"/>
      <c r="AU13" s="46"/>
      <c r="AV13" s="46"/>
      <c r="AW13" s="46"/>
      <c r="AZ13" s="78"/>
      <c r="BC13" s="62"/>
    </row>
    <row r="14" spans="1:60" s="7" customFormat="1" ht="12.75" customHeight="1" x14ac:dyDescent="0.3">
      <c r="A14" s="44"/>
      <c r="B14" s="44"/>
      <c r="C14" s="44"/>
      <c r="D14" s="44"/>
      <c r="E14" s="44"/>
      <c r="F14" s="44"/>
      <c r="G14" s="44"/>
      <c r="H14" s="44"/>
      <c r="I14" s="44"/>
      <c r="J14" s="44"/>
      <c r="K14" s="15"/>
      <c r="L14" s="10"/>
      <c r="M14" s="10"/>
      <c r="N14" s="10"/>
      <c r="O14" s="10"/>
      <c r="P14" s="10"/>
      <c r="Q14" s="10"/>
      <c r="R14" s="10"/>
      <c r="S14" s="1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row>
    <row r="15" spans="1:60" s="7" customFormat="1" ht="12.75" customHeight="1" x14ac:dyDescent="0.3">
      <c r="A15" s="44"/>
      <c r="B15" s="44"/>
      <c r="C15" s="44"/>
      <c r="D15" s="44"/>
      <c r="E15" s="44"/>
      <c r="F15" s="44"/>
      <c r="G15" s="44"/>
      <c r="H15" s="44"/>
      <c r="I15" s="44"/>
      <c r="J15" s="44"/>
      <c r="K15" s="15"/>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row>
    <row r="16" spans="1:60" ht="13" x14ac:dyDescent="0.3">
      <c r="A16" s="43"/>
      <c r="B16" s="43"/>
      <c r="C16" s="43"/>
      <c r="D16" s="43"/>
      <c r="E16" s="43"/>
      <c r="F16" s="43"/>
      <c r="G16" s="43"/>
      <c r="H16" s="43"/>
      <c r="I16" s="43"/>
      <c r="J16" s="43"/>
      <c r="K16" s="4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row>
    <row r="17" spans="1:59" ht="13" x14ac:dyDescent="0.3">
      <c r="A17" s="43"/>
      <c r="B17" s="43"/>
      <c r="C17" s="43"/>
      <c r="D17" s="43"/>
      <c r="E17" s="43"/>
      <c r="F17" s="43"/>
      <c r="G17" s="43"/>
      <c r="H17" s="43"/>
      <c r="I17" s="43"/>
      <c r="J17" s="50"/>
      <c r="K17" s="50"/>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6"/>
      <c r="BE17" s="6"/>
      <c r="BF17" s="6"/>
      <c r="BG17" s="6"/>
    </row>
    <row r="18" spans="1:59" ht="13" x14ac:dyDescent="0.3">
      <c r="A18" s="43"/>
      <c r="B18" s="43"/>
      <c r="C18" s="43"/>
      <c r="D18" s="43"/>
      <c r="E18" s="43"/>
      <c r="F18" s="43"/>
      <c r="G18" s="43"/>
      <c r="H18" s="43"/>
      <c r="I18" s="43"/>
      <c r="J18" s="43"/>
      <c r="K18" s="40"/>
      <c r="L18" s="14"/>
      <c r="M18" s="18">
        <v>1975</v>
      </c>
      <c r="N18" s="19">
        <v>1976</v>
      </c>
      <c r="O18" s="19">
        <v>1977</v>
      </c>
      <c r="P18" s="19">
        <v>1978</v>
      </c>
      <c r="Q18" s="19">
        <v>1979</v>
      </c>
      <c r="R18" s="18">
        <v>1980</v>
      </c>
      <c r="S18" s="19">
        <v>1981</v>
      </c>
      <c r="T18" s="19">
        <v>1982</v>
      </c>
      <c r="U18" s="19">
        <v>1983</v>
      </c>
      <c r="V18" s="19">
        <v>1984</v>
      </c>
      <c r="W18" s="18">
        <v>1985</v>
      </c>
      <c r="X18" s="19">
        <v>1986</v>
      </c>
      <c r="Y18" s="19">
        <v>1987</v>
      </c>
      <c r="Z18" s="19">
        <v>1988</v>
      </c>
      <c r="AA18" s="19">
        <v>1989</v>
      </c>
      <c r="AB18" s="18">
        <v>1990</v>
      </c>
      <c r="AC18" s="19">
        <v>1991</v>
      </c>
      <c r="AD18" s="19">
        <v>1992</v>
      </c>
      <c r="AE18" s="19">
        <v>1993</v>
      </c>
      <c r="AF18" s="19">
        <v>1994</v>
      </c>
      <c r="AG18" s="18">
        <v>1995</v>
      </c>
      <c r="AH18" s="19">
        <v>1996</v>
      </c>
      <c r="AI18" s="19">
        <v>1997</v>
      </c>
      <c r="AJ18" s="19">
        <v>1998</v>
      </c>
      <c r="AK18" s="19">
        <v>1999</v>
      </c>
      <c r="AL18" s="18">
        <v>2000</v>
      </c>
      <c r="AM18" s="19">
        <v>2001</v>
      </c>
      <c r="AN18" s="19">
        <v>2002</v>
      </c>
      <c r="AO18" s="19">
        <v>2003</v>
      </c>
      <c r="AP18" s="19">
        <v>2004</v>
      </c>
      <c r="AQ18" s="18">
        <v>2005</v>
      </c>
      <c r="AR18" s="19">
        <v>2006</v>
      </c>
      <c r="AS18" s="19">
        <v>2007</v>
      </c>
      <c r="AT18" s="19">
        <v>2008</v>
      </c>
      <c r="AU18" s="19">
        <v>2009</v>
      </c>
      <c r="AV18" s="18">
        <v>2010</v>
      </c>
      <c r="AW18" s="20">
        <v>2011</v>
      </c>
      <c r="AX18" s="20">
        <v>2012</v>
      </c>
      <c r="AY18" s="20">
        <v>2013</v>
      </c>
      <c r="AZ18" s="20">
        <v>2014</v>
      </c>
      <c r="BA18" s="20">
        <v>2015</v>
      </c>
      <c r="BB18" s="20">
        <v>2016</v>
      </c>
      <c r="BC18" s="20">
        <v>2017</v>
      </c>
      <c r="BD18" s="20">
        <v>2018</v>
      </c>
      <c r="BE18" s="20">
        <v>2019</v>
      </c>
      <c r="BF18" s="20">
        <v>2020</v>
      </c>
      <c r="BG18" s="20">
        <v>2021</v>
      </c>
    </row>
    <row r="19" spans="1:59" ht="13" x14ac:dyDescent="0.3">
      <c r="A19" s="43"/>
      <c r="B19" s="43"/>
      <c r="C19" s="43"/>
      <c r="D19" s="43"/>
      <c r="E19" s="43"/>
      <c r="F19" s="43"/>
      <c r="G19" s="43"/>
      <c r="H19" s="43"/>
      <c r="I19" s="43"/>
      <c r="J19" s="43"/>
      <c r="K19" s="40"/>
      <c r="L19" s="16" t="s">
        <v>0</v>
      </c>
      <c r="M19" s="80">
        <f>IFERROR(VLOOKUP($L19,GWG_median!$A$5:$BK$54,'Chart LMF1.5.B (2)'!M$18-1967,FALSE),"..")</f>
        <v>21.582733813000001</v>
      </c>
      <c r="N19" s="80">
        <f>IFERROR(VLOOKUP($L19,GWG_median!$A$5:$BK$54,'Chart LMF1.5.B (2)'!N$18-1967,FALSE),"..")</f>
        <v>20.754716981000001</v>
      </c>
      <c r="O19" s="80">
        <f>IFERROR(VLOOKUP($L19,GWG_median!$A$5:$BK$54,'Chart LMF1.5.B (2)'!O$18-1967,FALSE),"..")</f>
        <v>18.390804597999999</v>
      </c>
      <c r="P19" s="80">
        <f>IFERROR(VLOOKUP($L19,GWG_median!$A$5:$BK$54,'Chart LMF1.5.B (2)'!P$18-1967,FALSE),"..")</f>
        <v>19.791666667000001</v>
      </c>
      <c r="Q19" s="80">
        <f>IFERROR(VLOOKUP($L19,GWG_median!$A$5:$BK$54,'Chart LMF1.5.B (2)'!Q$18-1967,FALSE),"..")</f>
        <v>20</v>
      </c>
      <c r="R19" s="80">
        <f>IFERROR(VLOOKUP($L19,GWG_median!$A$5:$BK$54,'Chart LMF1.5.B (2)'!R$18-1967,FALSE),"..")</f>
        <v>18.75</v>
      </c>
      <c r="S19" s="80">
        <f>IFERROR(VLOOKUP($L19,GWG_median!$A$5:$BK$54,'Chart LMF1.5.B (2)'!S$18-1967,FALSE),"..")</f>
        <v>18.253968254</v>
      </c>
      <c r="T19" s="80">
        <f>IFERROR(VLOOKUP($L19,GWG_median!$A$5:$BK$54,'Chart LMF1.5.B (2)'!T$18-1967,FALSE),"..")</f>
        <v>20.819112627999999</v>
      </c>
      <c r="U19" s="80">
        <f>IFERROR(VLOOKUP($L19,GWG_median!$A$5:$BK$54,'Chart LMF1.5.B (2)'!U$18-1967,FALSE),"..")</f>
        <v>19.155844156000001</v>
      </c>
      <c r="V19" s="80">
        <f>IFERROR(VLOOKUP($L19,GWG_median!$A$5:$BK$54,'Chart LMF1.5.B (2)'!V$18-1967,FALSE),"..")</f>
        <v>18.674698795000001</v>
      </c>
      <c r="W19" s="80">
        <f>IFERROR(VLOOKUP($L19,GWG_median!$A$5:$BK$54,'Chart LMF1.5.B (2)'!W$18-1967,FALSE),"..")</f>
        <v>19.607843137</v>
      </c>
      <c r="X19" s="80">
        <f>IFERROR(VLOOKUP($L19,GWG_median!$A$5:$BK$54,'Chart LMF1.5.B (2)'!X$18-1967,FALSE),"..")</f>
        <v>18.848167538999999</v>
      </c>
      <c r="Y19" s="80">
        <f>IFERROR(VLOOKUP($L19,GWG_median!$A$5:$BK$54,'Chart LMF1.5.B (2)'!Y$18-1967,FALSE),"..")</f>
        <v>18.518518519000001</v>
      </c>
      <c r="Z19" s="80">
        <f>IFERROR(VLOOKUP($L19,GWG_median!$A$5:$BK$54,'Chart LMF1.5.B (2)'!Z$18-1967,FALSE),"..")</f>
        <v>18.793503479999998</v>
      </c>
      <c r="AA19" s="80">
        <f>IFERROR(VLOOKUP($L19,GWG_median!$A$5:$BK$54,'Chart LMF1.5.B (2)'!AA$18-1967,FALSE),"..")</f>
        <v>18.589743590000001</v>
      </c>
      <c r="AB19" s="80">
        <f>IFERROR(VLOOKUP($L19,GWG_median!$A$5:$BK$54,'Chart LMF1.5.B (2)'!AB$18-1967,FALSE),"..")</f>
        <v>18.181818182000001</v>
      </c>
      <c r="AC19" s="80">
        <f>IFERROR(VLOOKUP($L19,GWG_median!$A$5:$BK$54,'Chart LMF1.5.B (2)'!AC$18-1967,FALSE),"..")</f>
        <v>16.015625</v>
      </c>
      <c r="AD19" s="80">
        <f>IFERROR(VLOOKUP($L19,GWG_median!$A$5:$BK$54,'Chart LMF1.5.B (2)'!AD$18-1967,FALSE),"..")</f>
        <v>14.258555133</v>
      </c>
      <c r="AE19" s="80">
        <f>IFERROR(VLOOKUP($L19,GWG_median!$A$5:$BK$54,'Chart LMF1.5.B (2)'!AE$18-1967,FALSE),"..")</f>
        <v>13.224637681000001</v>
      </c>
      <c r="AF19" s="80">
        <f>IFERROR(VLOOKUP($L19,GWG_median!$A$5:$BK$54,'Chart LMF1.5.B (2)'!AF$18-1967,FALSE),"..")</f>
        <v>14.409722221999999</v>
      </c>
      <c r="AG19" s="80">
        <f>IFERROR(VLOOKUP($L19,GWG_median!$A$5:$BK$54,'Chart LMF1.5.B (2)'!AG$18-1967,FALSE),"..")</f>
        <v>14.478114478</v>
      </c>
      <c r="AH19" s="80" t="str">
        <f>IFERROR(VLOOKUP($L19,GWG_median!$A$5:$BK$54,'Chart LMF1.5.B (2)'!AH$18-1967,FALSE),"..")</f>
        <v>..</v>
      </c>
      <c r="AI19" s="80">
        <f>IFERROR(VLOOKUP($L19,GWG_median!$A$5:$BK$54,'Chart LMF1.5.B (2)'!AI$18-1967,FALSE),"..")</f>
        <v>15.254237288000001</v>
      </c>
      <c r="AJ19" s="80">
        <f>IFERROR(VLOOKUP($L19,GWG_median!$A$5:$BK$54,'Chart LMF1.5.B (2)'!AJ$18-1967,FALSE),"..")</f>
        <v>13.242009132</v>
      </c>
      <c r="AK19" s="80">
        <f>IFERROR(VLOOKUP($L19,GWG_median!$A$5:$BK$54,'Chart LMF1.5.B (2)'!AK$18-1967,FALSE),"..")</f>
        <v>14.285714285999999</v>
      </c>
      <c r="AL19" s="80">
        <f>IFERROR(VLOOKUP($L19,GWG_median!$A$5:$BK$54,'Chart LMF1.5.B (2)'!AL$18-1967,FALSE),"..")</f>
        <v>17.2</v>
      </c>
      <c r="AM19" s="80">
        <f>IFERROR(VLOOKUP($L19,GWG_median!$A$5:$BK$54,'Chart LMF1.5.B (2)'!AM$18-1967,FALSE),"..")</f>
        <v>14.342105263000001</v>
      </c>
      <c r="AN19" s="80">
        <f>IFERROR(VLOOKUP($L19,GWG_median!$A$5:$BK$54,'Chart LMF1.5.B (2)'!AN$18-1967,FALSE),"..")</f>
        <v>15</v>
      </c>
      <c r="AO19" s="80">
        <f>IFERROR(VLOOKUP($L19,GWG_median!$A$5:$BK$54,'Chart LMF1.5.B (2)'!AO$18-1967,FALSE),"..")</f>
        <v>13.043478261000001</v>
      </c>
      <c r="AP19" s="80">
        <f>IFERROR(VLOOKUP($L19,GWG_median!$A$5:$BK$54,'Chart LMF1.5.B (2)'!AP$18-1967,FALSE),"..")</f>
        <v>14.352941176</v>
      </c>
      <c r="AQ19" s="80">
        <f>IFERROR(VLOOKUP($L19,GWG_median!$A$5:$BK$54,'Chart LMF1.5.B (2)'!AQ$18-1967,FALSE),"..")</f>
        <v>15.777777778000001</v>
      </c>
      <c r="AR19" s="80">
        <f>IFERROR(VLOOKUP($L19,GWG_median!$A$5:$BK$54,'Chart LMF1.5.B (2)'!AR$18-1967,FALSE),"..")</f>
        <v>16.666666667000001</v>
      </c>
      <c r="AS19" s="80">
        <f>IFERROR(VLOOKUP($L19,GWG_median!$A$5:$BK$54,'Chart LMF1.5.B (2)'!AS$18-1967,FALSE),"..")</f>
        <v>15.4</v>
      </c>
      <c r="AT19" s="80">
        <f>IFERROR(VLOOKUP($L19,GWG_median!$A$5:$BK$54,'Chart LMF1.5.B (2)'!AT$18-1967,FALSE),"..")</f>
        <v>11.937377691</v>
      </c>
      <c r="AU19" s="80">
        <f>IFERROR(VLOOKUP($L19,GWG_median!$A$5:$BK$54,'Chart LMF1.5.B (2)'!AU$18-1967,FALSE),"..")</f>
        <v>16.363636364000001</v>
      </c>
      <c r="AV19" s="80">
        <f>IFERROR(VLOOKUP($L19,GWG_median!$A$5:$BK$54,'Chart LMF1.5.B (2)'!AV$18-1967,FALSE),"..")</f>
        <v>14.042933809999999</v>
      </c>
      <c r="AW19" s="80">
        <f>IFERROR(VLOOKUP($L19,GWG_median!$A$5:$BK$54,'Chart LMF1.5.B (2)'!AW$18-1967,FALSE),"..")</f>
        <v>15.966386555</v>
      </c>
      <c r="AX19" s="80">
        <f>IFERROR(VLOOKUP($L19,GWG_median!$A$5:$BK$54,'Chart LMF1.5.B (2)'!AX$18-1967,FALSE),"..")</f>
        <v>13.75</v>
      </c>
      <c r="AY19" s="80">
        <f>IFERROR(VLOOKUP($L19,GWG_median!$A$5:$BK$54,'Chart LMF1.5.B (2)'!AY$18-1967,FALSE),"..")</f>
        <v>18</v>
      </c>
      <c r="AZ19" s="80">
        <f>IFERROR(VLOOKUP($L19,GWG_median!$A$5:$BK$54,'Chart LMF1.5.B (2)'!AZ$18-1967,FALSE),"..")</f>
        <v>15.773353752</v>
      </c>
      <c r="BA19" s="80">
        <f>IFERROR(VLOOKUP($L19,GWG_median!$A$5:$BK$54,'Chart LMF1.5.B (2)'!BA$18-1967,FALSE),"..")</f>
        <v>13.307692308</v>
      </c>
      <c r="BB19" s="80">
        <f>IFERROR(VLOOKUP($L19,GWG_median!$A$5:$BK$54,'Chart LMF1.5.B (2)'!BB$18-1967,FALSE),"..")</f>
        <v>13.728432108</v>
      </c>
      <c r="BC19" s="80">
        <f>IFERROR(VLOOKUP($L19,GWG_median!$A$5:$BK$54,'Chart LMF1.5.B (2)'!BC$18-1967,FALSE),"..")</f>
        <v>13.000948216999999</v>
      </c>
      <c r="BD19" s="80">
        <f>IFERROR(VLOOKUP($L19,GWG_median!$A$5:$BK$54,'Chart LMF1.5.B (2)'!BD$18-1967,FALSE),"..")</f>
        <v>13.448567434999999</v>
      </c>
      <c r="BE19" s="80">
        <f>IFERROR(VLOOKUP($L19,GWG_median!$A$5:$BK$54,'Chart LMF1.5.B (2)'!BE$18-1967,FALSE),"..")</f>
        <v>15.311653117000001</v>
      </c>
      <c r="BF19" s="80">
        <f>IFERROR(VLOOKUP($L19,GWG_median!$A$5:$BK$54,'Chart LMF1.5.B (2)'!BF$18-1967,FALSE),"..")</f>
        <v>10.533333333</v>
      </c>
      <c r="BG19" s="80">
        <f>IFERROR(VLOOKUP($L19,GWG_median!$A$5:$BK$54,'Chart LMF1.5.B (2)'!BG$18-1967,FALSE),"..")</f>
        <v>10.470245305000001</v>
      </c>
    </row>
    <row r="20" spans="1:59" ht="13" x14ac:dyDescent="0.3">
      <c r="A20" s="43"/>
      <c r="B20" s="43"/>
      <c r="C20" s="43"/>
      <c r="D20" s="43"/>
      <c r="E20" s="43"/>
      <c r="F20" s="43"/>
      <c r="G20" s="43"/>
      <c r="H20" s="43"/>
      <c r="I20" s="43"/>
      <c r="J20" s="43"/>
      <c r="K20" s="40"/>
      <c r="L20" s="13" t="s">
        <v>4</v>
      </c>
      <c r="M20" s="79" t="str">
        <f>IFERROR(VLOOKUP($L20,GWG_median!$A$5:$BK$54,'Chart LMF1.5.B (2)'!M$18-1967,FALSE),"..")</f>
        <v>..</v>
      </c>
      <c r="N20" s="79" t="str">
        <f>IFERROR(VLOOKUP($L20,GWG_median!$A$5:$BK$54,'Chart LMF1.5.B (2)'!N$18-1967,FALSE),"..")</f>
        <v>..</v>
      </c>
      <c r="O20" s="79">
        <f>IFERROR(VLOOKUP($L20,GWG_median!$A$5:$BK$54,'Chart LMF1.5.B (2)'!O$18-1967,FALSE),"..")</f>
        <v>27.690401810000001</v>
      </c>
      <c r="P20" s="79">
        <f>IFERROR(VLOOKUP($L20,GWG_median!$A$5:$BK$54,'Chart LMF1.5.B (2)'!P$18-1967,FALSE),"..")</f>
        <v>27.088607593999999</v>
      </c>
      <c r="Q20" s="79">
        <f>IFERROR(VLOOKUP($L20,GWG_median!$A$5:$BK$54,'Chart LMF1.5.B (2)'!Q$18-1967,FALSE),"..")</f>
        <v>27.168949772000001</v>
      </c>
      <c r="R20" s="79">
        <f>IFERROR(VLOOKUP($L20,GWG_median!$A$5:$BK$54,'Chart LMF1.5.B (2)'!R$18-1967,FALSE),"..")</f>
        <v>26.623818676999999</v>
      </c>
      <c r="S20" s="79" t="str">
        <f>IFERROR(VLOOKUP($L20,GWG_median!$A$5:$BK$54,'Chart LMF1.5.B (2)'!S$18-1967,FALSE),"..")</f>
        <v>..</v>
      </c>
      <c r="T20" s="79">
        <f>IFERROR(VLOOKUP($L20,GWG_median!$A$5:$BK$54,'Chart LMF1.5.B (2)'!T$18-1967,FALSE),"..")</f>
        <v>25.96153846</v>
      </c>
      <c r="U20" s="79">
        <f>IFERROR(VLOOKUP($L20,GWG_median!$A$5:$BK$54,'Chart LMF1.5.B (2)'!U$18-1967,FALSE),"..")</f>
        <v>25.631742915</v>
      </c>
      <c r="V20" s="79">
        <f>IFERROR(VLOOKUP($L20,GWG_median!$A$5:$BK$54,'Chart LMF1.5.B (2)'!V$18-1967,FALSE),"..")</f>
        <v>23.427041501000001</v>
      </c>
      <c r="W20" s="79" t="str">
        <f>IFERROR(VLOOKUP($L20,GWG_median!$A$5:$BK$54,'Chart LMF1.5.B (2)'!W$18-1967,FALSE),"..")</f>
        <v>..</v>
      </c>
      <c r="X20" s="79">
        <f>IFERROR(VLOOKUP($L20,GWG_median!$A$5:$BK$54,'Chart LMF1.5.B (2)'!X$18-1967,FALSE),"..")</f>
        <v>22.531420389000001</v>
      </c>
      <c r="Y20" s="79">
        <f>IFERROR(VLOOKUP($L20,GWG_median!$A$5:$BK$54,'Chart LMF1.5.B (2)'!Y$18-1967,FALSE),"..")</f>
        <v>23.612840074000001</v>
      </c>
      <c r="Z20" s="79">
        <f>IFERROR(VLOOKUP($L20,GWG_median!$A$5:$BK$54,'Chart LMF1.5.B (2)'!Z$18-1967,FALSE),"..")</f>
        <v>23.045794441999998</v>
      </c>
      <c r="AA20" s="79">
        <f>IFERROR(VLOOKUP($L20,GWG_median!$A$5:$BK$54,'Chart LMF1.5.B (2)'!AA$18-1967,FALSE),"..")</f>
        <v>23.559035502</v>
      </c>
      <c r="AB20" s="79">
        <f>IFERROR(VLOOKUP($L20,GWG_median!$A$5:$BK$54,'Chart LMF1.5.B (2)'!AB$18-1967,FALSE),"..")</f>
        <v>22.862101999</v>
      </c>
      <c r="AC20" s="79">
        <f>IFERROR(VLOOKUP($L20,GWG_median!$A$5:$BK$54,'Chart LMF1.5.B (2)'!AC$18-1967,FALSE),"..")</f>
        <v>21.467746963</v>
      </c>
      <c r="AD20" s="79">
        <f>IFERROR(VLOOKUP($L20,GWG_median!$A$5:$BK$54,'Chart LMF1.5.B (2)'!AD$18-1967,FALSE),"..")</f>
        <v>20.284986188000001</v>
      </c>
      <c r="AE20" s="79">
        <f>IFERROR(VLOOKUP($L20,GWG_median!$A$5:$BK$54,'Chart LMF1.5.B (2)'!AE$18-1967,FALSE),"..")</f>
        <v>21.984812499</v>
      </c>
      <c r="AF20" s="79">
        <f>IFERROR(VLOOKUP($L20,GWG_median!$A$5:$BK$54,'Chart LMF1.5.B (2)'!AF$18-1967,FALSE),"..")</f>
        <v>23.149578753</v>
      </c>
      <c r="AG20" s="79">
        <f>IFERROR(VLOOKUP($L20,GWG_median!$A$5:$BK$54,'Chart LMF1.5.B (2)'!AG$18-1967,FALSE),"..")</f>
        <v>22.402194089000002</v>
      </c>
      <c r="AH20" s="79">
        <f>IFERROR(VLOOKUP($L20,GWG_median!$A$5:$BK$54,'Chart LMF1.5.B (2)'!AH$18-1967,FALSE),"..")</f>
        <v>20.582669661000001</v>
      </c>
      <c r="AI20" s="79">
        <f>IFERROR(VLOOKUP($L20,GWG_median!$A$5:$BK$54,'Chart LMF1.5.B (2)'!AI$18-1967,FALSE),"..")</f>
        <v>21.332011655999999</v>
      </c>
      <c r="AJ20" s="79">
        <f>IFERROR(VLOOKUP($L20,GWG_median!$A$5:$BK$54,'Chart LMF1.5.B (2)'!AJ$18-1967,FALSE),"..")</f>
        <v>20.800426409</v>
      </c>
      <c r="AK20" s="79">
        <f>IFERROR(VLOOKUP($L20,GWG_median!$A$5:$BK$54,'Chart LMF1.5.B (2)'!AK$18-1967,FALSE),"..")</f>
        <v>21.716236107</v>
      </c>
      <c r="AL20" s="79">
        <f>IFERROR(VLOOKUP($L20,GWG_median!$A$5:$BK$54,'Chart LMF1.5.B (2)'!AL$18-1967,FALSE),"..")</f>
        <v>20.427489177000002</v>
      </c>
      <c r="AM20" s="79">
        <f>IFERROR(VLOOKUP($L20,GWG_median!$A$5:$BK$54,'Chart LMF1.5.B (2)'!AM$18-1967,FALSE),"..")</f>
        <v>21.239091287000001</v>
      </c>
      <c r="AN20" s="79">
        <f>IFERROR(VLOOKUP($L20,GWG_median!$A$5:$BK$54,'Chart LMF1.5.B (2)'!AN$18-1967,FALSE),"..")</f>
        <v>20.373202813999999</v>
      </c>
      <c r="AO20" s="79">
        <f>IFERROR(VLOOKUP($L20,GWG_median!$A$5:$BK$54,'Chart LMF1.5.B (2)'!AO$18-1967,FALSE),"..")</f>
        <v>20.099255583000001</v>
      </c>
      <c r="AP20" s="79">
        <f>IFERROR(VLOOKUP($L20,GWG_median!$A$5:$BK$54,'Chart LMF1.5.B (2)'!AP$18-1967,FALSE),"..")</f>
        <v>20.015151036999999</v>
      </c>
      <c r="AQ20" s="79">
        <f>IFERROR(VLOOKUP($L20,GWG_median!$A$5:$BK$54,'Chart LMF1.5.B (2)'!AQ$18-1967,FALSE),"..")</f>
        <v>18.941694033000001</v>
      </c>
      <c r="AR20" s="79">
        <f>IFERROR(VLOOKUP($L20,GWG_median!$A$5:$BK$54,'Chart LMF1.5.B (2)'!AR$18-1967,FALSE),"..")</f>
        <v>19.374794537</v>
      </c>
      <c r="AS20" s="79">
        <f>IFERROR(VLOOKUP($L20,GWG_median!$A$5:$BK$54,'Chart LMF1.5.B (2)'!AS$18-1967,FALSE),"..")</f>
        <v>21.376904093</v>
      </c>
      <c r="AT20" s="79">
        <f>IFERROR(VLOOKUP($L20,GWG_median!$A$5:$BK$54,'Chart LMF1.5.B (2)'!AT$18-1967,FALSE),"..")</f>
        <v>21.233952657</v>
      </c>
      <c r="AU20" s="79">
        <f>IFERROR(VLOOKUP($L20,GWG_median!$A$5:$BK$54,'Chart LMF1.5.B (2)'!AU$18-1967,FALSE),"..")</f>
        <v>19.675672792</v>
      </c>
      <c r="AV20" s="79">
        <f>IFERROR(VLOOKUP($L20,GWG_median!$A$5:$BK$54,'Chart LMF1.5.B (2)'!AV$18-1967,FALSE),"..")</f>
        <v>18.876999846</v>
      </c>
      <c r="AW20" s="79">
        <f>IFERROR(VLOOKUP($L20,GWG_median!$A$5:$BK$54,'Chart LMF1.5.B (2)'!AW$18-1967,FALSE),"..")</f>
        <v>18.607617094999998</v>
      </c>
      <c r="AX20" s="79">
        <f>IFERROR(VLOOKUP($L20,GWG_median!$A$5:$BK$54,'Chart LMF1.5.B (2)'!AX$18-1967,FALSE),"..")</f>
        <v>18.726074526000001</v>
      </c>
      <c r="AY20" s="79">
        <f>IFERROR(VLOOKUP($L20,GWG_median!$A$5:$BK$54,'Chart LMF1.5.B (2)'!AY$18-1967,FALSE),"..")</f>
        <v>20.178432710999999</v>
      </c>
      <c r="AZ20" s="79">
        <f>IFERROR(VLOOKUP($L20,GWG_median!$A$5:$BK$54,'Chart LMF1.5.B (2)'!AZ$18-1967,FALSE),"..")</f>
        <v>19.609079444999999</v>
      </c>
      <c r="BA20" s="79">
        <f>IFERROR(VLOOKUP($L20,GWG_median!$A$5:$BK$54,'Chart LMF1.5.B (2)'!BA$18-1967,FALSE),"..")</f>
        <v>18.055981324000001</v>
      </c>
      <c r="BB20" s="79">
        <f>IFERROR(VLOOKUP($L20,GWG_median!$A$5:$BK$54,'Chart LMF1.5.B (2)'!BB$18-1967,FALSE),"..")</f>
        <v>16.472258369999999</v>
      </c>
      <c r="BC20" s="79">
        <f>IFERROR(VLOOKUP($L20,GWG_median!$A$5:$BK$54,'Chart LMF1.5.B (2)'!BC$18-1967,FALSE),"..")</f>
        <v>17.717920637999999</v>
      </c>
      <c r="BD20" s="79">
        <f>IFERROR(VLOOKUP($L20,GWG_median!$A$5:$BK$54,'Chart LMF1.5.B (2)'!BD$18-1967,FALSE),"..")</f>
        <v>18.855203721999999</v>
      </c>
      <c r="BE20" s="79">
        <f>IFERROR(VLOOKUP($L20,GWG_median!$A$5:$BK$54,'Chart LMF1.5.B (2)'!BE$18-1967,FALSE),"..")</f>
        <v>17.159829635000001</v>
      </c>
      <c r="BF20" s="79">
        <f>IFERROR(VLOOKUP($L20,GWG_median!$A$5:$BK$54,'Chart LMF1.5.B (2)'!BF$18-1967,FALSE),"..")</f>
        <v>15.978604956</v>
      </c>
      <c r="BG20" s="79">
        <f>IFERROR(VLOOKUP($L20,GWG_median!$A$5:$BK$54,'Chart LMF1.5.B (2)'!BG$18-1967,FALSE),"..")</f>
        <v>15.340786928</v>
      </c>
    </row>
    <row r="21" spans="1:59" ht="13" x14ac:dyDescent="0.3">
      <c r="A21" s="43"/>
      <c r="B21" s="43"/>
      <c r="C21" s="43"/>
      <c r="D21" s="43"/>
      <c r="E21" s="43"/>
      <c r="F21" s="43"/>
      <c r="G21" s="43"/>
      <c r="H21" s="43"/>
      <c r="I21" s="43"/>
      <c r="J21" s="43"/>
      <c r="K21" s="40"/>
      <c r="L21" s="16" t="s">
        <v>9</v>
      </c>
      <c r="M21" s="80">
        <f>IFERROR(VLOOKUP($L21,GWG_median!$A$5:$BK$54,'Chart LMF1.5.B (2)'!M$18-1967,FALSE),"..")</f>
        <v>42.389758178999998</v>
      </c>
      <c r="N21" s="80">
        <f>IFERROR(VLOOKUP($L21,GWG_median!$A$5:$BK$54,'Chart LMF1.5.B (2)'!N$18-1967,FALSE),"..")</f>
        <v>39.741750359000001</v>
      </c>
      <c r="O21" s="80">
        <f>IFERROR(VLOOKUP($L21,GWG_median!$A$5:$BK$54,'Chart LMF1.5.B (2)'!O$18-1967,FALSE),"..")</f>
        <v>40.326797386000003</v>
      </c>
      <c r="P21" s="80">
        <f>IFERROR(VLOOKUP($L21,GWG_median!$A$5:$BK$54,'Chart LMF1.5.B (2)'!P$18-1967,FALSE),"..")</f>
        <v>40.565457897999998</v>
      </c>
      <c r="Q21" s="80">
        <f>IFERROR(VLOOKUP($L21,GWG_median!$A$5:$BK$54,'Chart LMF1.5.B (2)'!Q$18-1967,FALSE),"..")</f>
        <v>41.313190005999999</v>
      </c>
      <c r="R21" s="80">
        <f>IFERROR(VLOOKUP($L21,GWG_median!$A$5:$BK$54,'Chart LMF1.5.B (2)'!R$18-1967,FALSE),"..")</f>
        <v>41.680305509999997</v>
      </c>
      <c r="S21" s="80">
        <f>IFERROR(VLOOKUP($L21,GWG_median!$A$5:$BK$54,'Chart LMF1.5.B (2)'!S$18-1967,FALSE),"..")</f>
        <v>41.956967212999999</v>
      </c>
      <c r="T21" s="80">
        <f>IFERROR(VLOOKUP($L21,GWG_median!$A$5:$BK$54,'Chart LMF1.5.B (2)'!T$18-1967,FALSE),"..")</f>
        <v>42.159257449999998</v>
      </c>
      <c r="U21" s="80">
        <f>IFERROR(VLOOKUP($L21,GWG_median!$A$5:$BK$54,'Chart LMF1.5.B (2)'!U$18-1967,FALSE),"..")</f>
        <v>41.903409091</v>
      </c>
      <c r="V21" s="80">
        <f>IFERROR(VLOOKUP($L21,GWG_median!$A$5:$BK$54,'Chart LMF1.5.B (2)'!V$18-1967,FALSE),"..")</f>
        <v>41.934005499999998</v>
      </c>
      <c r="W21" s="80">
        <f>IFERROR(VLOOKUP($L21,GWG_median!$A$5:$BK$54,'Chart LMF1.5.B (2)'!W$18-1967,FALSE),"..")</f>
        <v>41.659272405000003</v>
      </c>
      <c r="X21" s="80">
        <f>IFERROR(VLOOKUP($L21,GWG_median!$A$5:$BK$54,'Chart LMF1.5.B (2)'!X$18-1967,FALSE),"..")</f>
        <v>41.605524385000002</v>
      </c>
      <c r="Y21" s="80">
        <f>IFERROR(VLOOKUP($L21,GWG_median!$A$5:$BK$54,'Chart LMF1.5.B (2)'!Y$18-1967,FALSE),"..")</f>
        <v>41.226215645000003</v>
      </c>
      <c r="Z21" s="80">
        <f>IFERROR(VLOOKUP($L21,GWG_median!$A$5:$BK$54,'Chart LMF1.5.B (2)'!Z$18-1967,FALSE),"..")</f>
        <v>41.018211921000002</v>
      </c>
      <c r="AA21" s="80">
        <f>IFERROR(VLOOKUP($L21,GWG_median!$A$5:$BK$54,'Chart LMF1.5.B (2)'!AA$18-1967,FALSE),"..")</f>
        <v>40.963375796000001</v>
      </c>
      <c r="AB21" s="80">
        <f>IFERROR(VLOOKUP($L21,GWG_median!$A$5:$BK$54,'Chart LMF1.5.B (2)'!AB$18-1967,FALSE),"..")</f>
        <v>40.598938590000003</v>
      </c>
      <c r="AC21" s="80">
        <f>IFERROR(VLOOKUP($L21,GWG_median!$A$5:$BK$54,'Chart LMF1.5.B (2)'!AC$18-1967,FALSE),"..")</f>
        <v>39.898989899</v>
      </c>
      <c r="AD21" s="80">
        <f>IFERROR(VLOOKUP($L21,GWG_median!$A$5:$BK$54,'Chart LMF1.5.B (2)'!AD$18-1967,FALSE),"..")</f>
        <v>38.884992986999997</v>
      </c>
      <c r="AE21" s="80">
        <f>IFERROR(VLOOKUP($L21,GWG_median!$A$5:$BK$54,'Chart LMF1.5.B (2)'!AE$18-1967,FALSE),"..")</f>
        <v>38.450946643999998</v>
      </c>
      <c r="AF21" s="80">
        <f>IFERROR(VLOOKUP($L21,GWG_median!$A$5:$BK$54,'Chart LMF1.5.B (2)'!AF$18-1967,FALSE),"..")</f>
        <v>37.815975733000002</v>
      </c>
      <c r="AG21" s="80">
        <f>IFERROR(VLOOKUP($L21,GWG_median!$A$5:$BK$54,'Chart LMF1.5.B (2)'!AG$18-1967,FALSE),"..")</f>
        <v>37.090301003</v>
      </c>
      <c r="AH21" s="80">
        <f>IFERROR(VLOOKUP($L21,GWG_median!$A$5:$BK$54,'Chart LMF1.5.B (2)'!AH$18-1967,FALSE),"..")</f>
        <v>36.847323199000002</v>
      </c>
      <c r="AI21" s="80">
        <f>IFERROR(VLOOKUP($L21,GWG_median!$A$5:$BK$54,'Chart LMF1.5.B (2)'!AI$18-1967,FALSE),"..")</f>
        <v>36.521454306999999</v>
      </c>
      <c r="AJ21" s="80">
        <f>IFERROR(VLOOKUP($L21,GWG_median!$A$5:$BK$54,'Chart LMF1.5.B (2)'!AJ$18-1967,FALSE),"..")</f>
        <v>35.307666996000002</v>
      </c>
      <c r="AK21" s="80">
        <f>IFERROR(VLOOKUP($L21,GWG_median!$A$5:$BK$54,'Chart LMF1.5.B (2)'!AK$18-1967,FALSE),"..")</f>
        <v>34.550839091999997</v>
      </c>
      <c r="AL21" s="80">
        <f>IFERROR(VLOOKUP($L21,GWG_median!$A$5:$BK$54,'Chart LMF1.5.B (2)'!AL$18-1967,FALSE),"..")</f>
        <v>33.859303089999997</v>
      </c>
      <c r="AM21" s="80">
        <f>IFERROR(VLOOKUP($L21,GWG_median!$A$5:$BK$54,'Chart LMF1.5.B (2)'!AM$18-1967,FALSE),"..")</f>
        <v>33.864671438000002</v>
      </c>
      <c r="AN21" s="80">
        <f>IFERROR(VLOOKUP($L21,GWG_median!$A$5:$BK$54,'Chart LMF1.5.B (2)'!AN$18-1967,FALSE),"..")</f>
        <v>32.529722589000002</v>
      </c>
      <c r="AO21" s="80">
        <f>IFERROR(VLOOKUP($L21,GWG_median!$A$5:$BK$54,'Chart LMF1.5.B (2)'!AO$18-1967,FALSE),"..")</f>
        <v>31.997350116</v>
      </c>
      <c r="AP21" s="80">
        <f>IFERROR(VLOOKUP($L21,GWG_median!$A$5:$BK$54,'Chart LMF1.5.B (2)'!AP$18-1967,FALSE),"..")</f>
        <v>31.087391594</v>
      </c>
      <c r="AQ21" s="80">
        <f>IFERROR(VLOOKUP($L21,GWG_median!$A$5:$BK$54,'Chart LMF1.5.B (2)'!AQ$18-1967,FALSE),"..")</f>
        <v>32.825438886999997</v>
      </c>
      <c r="AR21" s="80">
        <f>IFERROR(VLOOKUP($L21,GWG_median!$A$5:$BK$54,'Chart LMF1.5.B (2)'!AR$18-1967,FALSE),"..")</f>
        <v>32.980832782999997</v>
      </c>
      <c r="AS21" s="80">
        <f>IFERROR(VLOOKUP($L21,GWG_median!$A$5:$BK$54,'Chart LMF1.5.B (2)'!AS$18-1967,FALSE),"..")</f>
        <v>31.742323097</v>
      </c>
      <c r="AT21" s="80">
        <f>IFERROR(VLOOKUP($L21,GWG_median!$A$5:$BK$54,'Chart LMF1.5.B (2)'!AT$18-1967,FALSE),"..")</f>
        <v>30.694397853000002</v>
      </c>
      <c r="AU21" s="80">
        <f>IFERROR(VLOOKUP($L21,GWG_median!$A$5:$BK$54,'Chart LMF1.5.B (2)'!AU$18-1967,FALSE),"..")</f>
        <v>28.284923928000001</v>
      </c>
      <c r="AV21" s="80">
        <f>IFERROR(VLOOKUP($L21,GWG_median!$A$5:$BK$54,'Chart LMF1.5.B (2)'!AV$18-1967,FALSE),"..")</f>
        <v>28.684300927999999</v>
      </c>
      <c r="AW21" s="80">
        <f>IFERROR(VLOOKUP($L21,GWG_median!$A$5:$BK$54,'Chart LMF1.5.B (2)'!AW$18-1967,FALSE),"..")</f>
        <v>27.395364925999999</v>
      </c>
      <c r="AX21" s="80">
        <f>IFERROR(VLOOKUP($L21,GWG_median!$A$5:$BK$54,'Chart LMF1.5.B (2)'!AX$18-1967,FALSE),"..")</f>
        <v>26.523545706</v>
      </c>
      <c r="AY21" s="80">
        <f>IFERROR(VLOOKUP($L21,GWG_median!$A$5:$BK$54,'Chart LMF1.5.B (2)'!AY$18-1967,FALSE),"..")</f>
        <v>26.587578507</v>
      </c>
      <c r="AZ21" s="80">
        <f>IFERROR(VLOOKUP($L21,GWG_median!$A$5:$BK$54,'Chart LMF1.5.B (2)'!AZ$18-1967,FALSE),"..")</f>
        <v>25.870989996999999</v>
      </c>
      <c r="BA21" s="80">
        <f>IFERROR(VLOOKUP($L21,GWG_median!$A$5:$BK$54,'Chart LMF1.5.B (2)'!BA$18-1967,FALSE),"..")</f>
        <v>25.731790333999999</v>
      </c>
      <c r="BB21" s="80">
        <f>IFERROR(VLOOKUP($L21,GWG_median!$A$5:$BK$54,'Chart LMF1.5.B (2)'!BB$18-1967,FALSE),"..")</f>
        <v>24.601289446999999</v>
      </c>
      <c r="BC21" s="80">
        <f>IFERROR(VLOOKUP($L21,GWG_median!$A$5:$BK$54,'Chart LMF1.5.B (2)'!BC$18-1967,FALSE),"..")</f>
        <v>24.518092661000001</v>
      </c>
      <c r="BD21" s="80">
        <f>IFERROR(VLOOKUP($L21,GWG_median!$A$5:$BK$54,'Chart LMF1.5.B (2)'!BD$18-1967,FALSE),"..")</f>
        <v>23.537368955000002</v>
      </c>
      <c r="BE21" s="80">
        <f>IFERROR(VLOOKUP($L21,GWG_median!$A$5:$BK$54,'Chart LMF1.5.B (2)'!BE$18-1967,FALSE),"..")</f>
        <v>23.480013436</v>
      </c>
      <c r="BF21" s="80">
        <f>IFERROR(VLOOKUP($L21,GWG_median!$A$5:$BK$54,'Chart LMF1.5.B (2)'!BF$18-1967,FALSE),"..")</f>
        <v>22.518568535</v>
      </c>
      <c r="BG21" s="80">
        <f>IFERROR(VLOOKUP($L21,GWG_median!$A$5:$BK$54,'Chart LMF1.5.B (2)'!BG$18-1967,FALSE),"..")</f>
        <v>22.113766409</v>
      </c>
    </row>
    <row r="22" spans="1:59" ht="13" x14ac:dyDescent="0.3">
      <c r="A22" s="43"/>
      <c r="B22" s="43"/>
      <c r="C22" s="43"/>
      <c r="D22" s="43"/>
      <c r="E22" s="43"/>
      <c r="F22" s="43"/>
      <c r="G22" s="43"/>
      <c r="H22" s="43"/>
      <c r="I22" s="43"/>
      <c r="J22" s="43"/>
      <c r="K22" s="40"/>
      <c r="L22" s="13" t="s">
        <v>15</v>
      </c>
      <c r="M22" s="79" t="str">
        <f>IFERROR(VLOOKUP($L22,GWG_median!$A$5:$BK$54,'Chart LMF1.5.B (2)'!M$18-1967,FALSE),"..")</f>
        <v>..</v>
      </c>
      <c r="N22" s="79" t="str">
        <f>IFERROR(VLOOKUP($L22,GWG_median!$A$5:$BK$54,'Chart LMF1.5.B (2)'!N$18-1967,FALSE),"..")</f>
        <v>..</v>
      </c>
      <c r="O22" s="79" t="str">
        <f>IFERROR(VLOOKUP($L22,GWG_median!$A$5:$BK$54,'Chart LMF1.5.B (2)'!O$18-1967,FALSE),"..")</f>
        <v>..</v>
      </c>
      <c r="P22" s="79" t="str">
        <f>IFERROR(VLOOKUP($L22,GWG_median!$A$5:$BK$54,'Chart LMF1.5.B (2)'!P$18-1967,FALSE),"..")</f>
        <v>..</v>
      </c>
      <c r="Q22" s="79" t="str">
        <f>IFERROR(VLOOKUP($L22,GWG_median!$A$5:$BK$54,'Chart LMF1.5.B (2)'!Q$18-1967,FALSE),"..")</f>
        <v>..</v>
      </c>
      <c r="R22" s="79" t="str">
        <f>IFERROR(VLOOKUP($L22,GWG_median!$A$5:$BK$54,'Chart LMF1.5.B (2)'!R$18-1967,FALSE),"..")</f>
        <v>..</v>
      </c>
      <c r="S22" s="79" t="str">
        <f>IFERROR(VLOOKUP($L22,GWG_median!$A$5:$BK$54,'Chart LMF1.5.B (2)'!S$18-1967,FALSE),"..")</f>
        <v>..</v>
      </c>
      <c r="T22" s="79" t="str">
        <f>IFERROR(VLOOKUP($L22,GWG_median!$A$5:$BK$54,'Chart LMF1.5.B (2)'!T$18-1967,FALSE),"..")</f>
        <v>..</v>
      </c>
      <c r="U22" s="79" t="str">
        <f>IFERROR(VLOOKUP($L22,GWG_median!$A$5:$BK$54,'Chart LMF1.5.B (2)'!U$18-1967,FALSE),"..")</f>
        <v>..</v>
      </c>
      <c r="V22" s="79" t="str">
        <f>IFERROR(VLOOKUP($L22,GWG_median!$A$5:$BK$54,'Chart LMF1.5.B (2)'!V$18-1967,FALSE),"..")</f>
        <v>..</v>
      </c>
      <c r="W22" s="79" t="str">
        <f>IFERROR(VLOOKUP($L22,GWG_median!$A$5:$BK$54,'Chart LMF1.5.B (2)'!W$18-1967,FALSE),"..")</f>
        <v>..</v>
      </c>
      <c r="X22" s="79" t="str">
        <f>IFERROR(VLOOKUP($L22,GWG_median!$A$5:$BK$54,'Chart LMF1.5.B (2)'!X$18-1967,FALSE),"..")</f>
        <v>..</v>
      </c>
      <c r="Y22" s="79" t="str">
        <f>IFERROR(VLOOKUP($L22,GWG_median!$A$5:$BK$54,'Chart LMF1.5.B (2)'!Y$18-1967,FALSE),"..")</f>
        <v>..</v>
      </c>
      <c r="Z22" s="79" t="str">
        <f>IFERROR(VLOOKUP($L22,GWG_median!$A$5:$BK$54,'Chart LMF1.5.B (2)'!Z$18-1967,FALSE),"..")</f>
        <v>..</v>
      </c>
      <c r="AA22" s="79" t="str">
        <f>IFERROR(VLOOKUP($L22,GWG_median!$A$5:$BK$54,'Chart LMF1.5.B (2)'!AA$18-1967,FALSE),"..")</f>
        <v>..</v>
      </c>
      <c r="AB22" s="79" t="str">
        <f>IFERROR(VLOOKUP($L22,GWG_median!$A$5:$BK$54,'Chart LMF1.5.B (2)'!AB$18-1967,FALSE),"..")</f>
        <v>..</v>
      </c>
      <c r="AC22" s="79" t="str">
        <f>IFERROR(VLOOKUP($L22,GWG_median!$A$5:$BK$54,'Chart LMF1.5.B (2)'!AC$18-1967,FALSE),"..")</f>
        <v>..</v>
      </c>
      <c r="AD22" s="79" t="str">
        <f>IFERROR(VLOOKUP($L22,GWG_median!$A$5:$BK$54,'Chart LMF1.5.B (2)'!AD$18-1967,FALSE),"..")</f>
        <v>..</v>
      </c>
      <c r="AE22" s="79" t="str">
        <f>IFERROR(VLOOKUP($L22,GWG_median!$A$5:$BK$54,'Chart LMF1.5.B (2)'!AE$18-1967,FALSE),"..")</f>
        <v>..</v>
      </c>
      <c r="AF22" s="79" t="str">
        <f>IFERROR(VLOOKUP($L22,GWG_median!$A$5:$BK$54,'Chart LMF1.5.B (2)'!AF$18-1967,FALSE),"..")</f>
        <v>..</v>
      </c>
      <c r="AG22" s="79">
        <f>IFERROR(VLOOKUP($L22,GWG_median!$A$5:$BK$54,'Chart LMF1.5.B (2)'!AG$18-1967,FALSE),"..")</f>
        <v>9.6774193547999996</v>
      </c>
      <c r="AH22" s="79">
        <f>IFERROR(VLOOKUP($L22,GWG_median!$A$5:$BK$54,'Chart LMF1.5.B (2)'!AH$18-1967,FALSE),"..")</f>
        <v>11.515151514999999</v>
      </c>
      <c r="AI22" s="79">
        <f>IFERROR(VLOOKUP($L22,GWG_median!$A$5:$BK$54,'Chart LMF1.5.B (2)'!AI$18-1967,FALSE),"..")</f>
        <v>11.560693642</v>
      </c>
      <c r="AJ22" s="79">
        <f>IFERROR(VLOOKUP($L22,GWG_median!$A$5:$BK$54,'Chart LMF1.5.B (2)'!AJ$18-1967,FALSE),"..")</f>
        <v>12.777777778000001</v>
      </c>
      <c r="AK22" s="79">
        <f>IFERROR(VLOOKUP($L22,GWG_median!$A$5:$BK$54,'Chart LMF1.5.B (2)'!AK$18-1967,FALSE),"..")</f>
        <v>11.827956989</v>
      </c>
      <c r="AL22" s="79">
        <f>IFERROR(VLOOKUP($L22,GWG_median!$A$5:$BK$54,'Chart LMF1.5.B (2)'!AL$18-1967,FALSE),"..")</f>
        <v>12.371134021</v>
      </c>
      <c r="AM22" s="79">
        <f>IFERROR(VLOOKUP($L22,GWG_median!$A$5:$BK$54,'Chart LMF1.5.B (2)'!AM$18-1967,FALSE),"..")</f>
        <v>12.376237624</v>
      </c>
      <c r="AN22" s="79">
        <f>IFERROR(VLOOKUP($L22,GWG_median!$A$5:$BK$54,'Chart LMF1.5.B (2)'!AN$18-1967,FALSE),"..")</f>
        <v>11.904761905000001</v>
      </c>
      <c r="AO22" s="79">
        <f>IFERROR(VLOOKUP($L22,GWG_median!$A$5:$BK$54,'Chart LMF1.5.B (2)'!AO$18-1967,FALSE),"..")</f>
        <v>11.520737327000001</v>
      </c>
      <c r="AP22" s="79">
        <f>IFERROR(VLOOKUP($L22,GWG_median!$A$5:$BK$54,'Chart LMF1.5.B (2)'!AP$18-1967,FALSE),"..")</f>
        <v>10.762331839</v>
      </c>
      <c r="AQ22" s="79">
        <f>IFERROR(VLOOKUP($L22,GWG_median!$A$5:$BK$54,'Chart LMF1.5.B (2)'!AQ$18-1967,FALSE),"..")</f>
        <v>11.304347826000001</v>
      </c>
      <c r="AR22" s="79">
        <f>IFERROR(VLOOKUP($L22,GWG_median!$A$5:$BK$54,'Chart LMF1.5.B (2)'!AR$18-1967,FALSE),"..")</f>
        <v>11.016949153000001</v>
      </c>
      <c r="AS22" s="79">
        <f>IFERROR(VLOOKUP($L22,GWG_median!$A$5:$BK$54,'Chart LMF1.5.B (2)'!AS$18-1967,FALSE),"..")</f>
        <v>11.836734694</v>
      </c>
      <c r="AT22" s="79">
        <f>IFERROR(VLOOKUP($L22,GWG_median!$A$5:$BK$54,'Chart LMF1.5.B (2)'!AT$18-1967,FALSE),"..")</f>
        <v>10.588235294</v>
      </c>
      <c r="AU22" s="79">
        <f>IFERROR(VLOOKUP($L22,GWG_median!$A$5:$BK$54,'Chart LMF1.5.B (2)'!AU$18-1967,FALSE),"..")</f>
        <v>9.5419847327999996</v>
      </c>
      <c r="AV22" s="79">
        <f>IFERROR(VLOOKUP($L22,GWG_median!$A$5:$BK$54,'Chart LMF1.5.B (2)'!AV$18-1967,FALSE),"..")</f>
        <v>9.3632958801000008</v>
      </c>
      <c r="AW22" s="79">
        <f>IFERROR(VLOOKUP($L22,GWG_median!$A$5:$BK$54,'Chart LMF1.5.B (2)'!AW$18-1967,FALSE),"..")</f>
        <v>9.1575091574999998</v>
      </c>
      <c r="AX22" s="79">
        <f>IFERROR(VLOOKUP($L22,GWG_median!$A$5:$BK$54,'Chart LMF1.5.B (2)'!AX$18-1967,FALSE),"..")</f>
        <v>9.2857142856999992</v>
      </c>
      <c r="AY22" s="79">
        <f>IFERROR(VLOOKUP($L22,GWG_median!$A$5:$BK$54,'Chart LMF1.5.B (2)'!AY$18-1967,FALSE),"..")</f>
        <v>9.375</v>
      </c>
      <c r="AZ22" s="79">
        <f>IFERROR(VLOOKUP($L22,GWG_median!$A$5:$BK$54,'Chart LMF1.5.B (2)'!AZ$18-1967,FALSE),"..")</f>
        <v>9.1525423728999993</v>
      </c>
      <c r="BA22" s="79">
        <f>IFERROR(VLOOKUP($L22,GWG_median!$A$5:$BK$54,'Chart LMF1.5.B (2)'!BA$18-1967,FALSE),"..")</f>
        <v>8.3333333333000006</v>
      </c>
      <c r="BB22" s="79">
        <f>IFERROR(VLOOKUP($L22,GWG_median!$A$5:$BK$54,'Chart LMF1.5.B (2)'!BB$18-1967,FALSE),"..")</f>
        <v>8.1699346404999993</v>
      </c>
      <c r="BC22" s="79">
        <f>IFERROR(VLOOKUP($L22,GWG_median!$A$5:$BK$54,'Chart LMF1.5.B (2)'!BC$18-1967,FALSE),"..")</f>
        <v>7.3482428114999996</v>
      </c>
      <c r="BD22" s="79">
        <f>IFERROR(VLOOKUP($L22,GWG_median!$A$5:$BK$54,'Chart LMF1.5.B (2)'!BD$18-1967,FALSE),"..")</f>
        <v>7.1428571428999996</v>
      </c>
      <c r="BE22" s="79">
        <f>IFERROR(VLOOKUP($L22,GWG_median!$A$5:$BK$54,'Chart LMF1.5.B (2)'!BE$18-1967,FALSE),"..")</f>
        <v>7.5757575758</v>
      </c>
      <c r="BF22" s="79">
        <f>IFERROR(VLOOKUP($L22,GWG_median!$A$5:$BK$54,'Chart LMF1.5.B (2)'!BF$18-1967,FALSE),"..")</f>
        <v>7.4183976261</v>
      </c>
      <c r="BG22" s="79">
        <f>IFERROR(VLOOKUP($L22,GWG_median!$A$5:$BK$54,'Chart LMF1.5.B (2)'!BG$18-1967,FALSE),"..")</f>
        <v>7.2463768116000002</v>
      </c>
    </row>
    <row r="23" spans="1:59" ht="13" x14ac:dyDescent="0.3">
      <c r="A23" s="43"/>
      <c r="B23" s="43"/>
      <c r="C23" s="43"/>
      <c r="D23" s="43"/>
      <c r="E23" s="43"/>
      <c r="F23" s="43"/>
      <c r="G23" s="43"/>
      <c r="H23" s="43"/>
      <c r="I23" s="43"/>
      <c r="J23" s="43"/>
      <c r="K23" s="40"/>
      <c r="L23" s="16" t="s">
        <v>18</v>
      </c>
      <c r="M23" s="80">
        <f>IFERROR(VLOOKUP($L23,GWG_median!$A$5:$BK$54,'Chart LMF1.5.B (2)'!M$18-1967,FALSE),"..")</f>
        <v>39.855414721000002</v>
      </c>
      <c r="N23" s="80">
        <f>IFERROR(VLOOKUP($L23,GWG_median!$A$5:$BK$54,'Chart LMF1.5.B (2)'!N$18-1967,FALSE),"..")</f>
        <v>36.550301935999997</v>
      </c>
      <c r="O23" s="80">
        <f>IFERROR(VLOOKUP($L23,GWG_median!$A$5:$BK$54,'Chart LMF1.5.B (2)'!O$18-1967,FALSE),"..")</f>
        <v>35.788367618999999</v>
      </c>
      <c r="P23" s="80">
        <f>IFERROR(VLOOKUP($L23,GWG_median!$A$5:$BK$54,'Chart LMF1.5.B (2)'!P$18-1967,FALSE),"..")</f>
        <v>37.474868761000003</v>
      </c>
      <c r="Q23" s="80">
        <f>IFERROR(VLOOKUP($L23,GWG_median!$A$5:$BK$54,'Chart LMF1.5.B (2)'!Q$18-1967,FALSE),"..")</f>
        <v>38.295239524000003</v>
      </c>
      <c r="R23" s="80">
        <f>IFERROR(VLOOKUP($L23,GWG_median!$A$5:$BK$54,'Chart LMF1.5.B (2)'!R$18-1967,FALSE),"..")</f>
        <v>36.688585969000002</v>
      </c>
      <c r="S23" s="80">
        <f>IFERROR(VLOOKUP($L23,GWG_median!$A$5:$BK$54,'Chart LMF1.5.B (2)'!S$18-1967,FALSE),"..")</f>
        <v>35.426812296999998</v>
      </c>
      <c r="T23" s="80">
        <f>IFERROR(VLOOKUP($L23,GWG_median!$A$5:$BK$54,'Chart LMF1.5.B (2)'!T$18-1967,FALSE),"..")</f>
        <v>35.659619487999997</v>
      </c>
      <c r="U23" s="80">
        <f>IFERROR(VLOOKUP($L23,GWG_median!$A$5:$BK$54,'Chart LMF1.5.B (2)'!U$18-1967,FALSE),"..")</f>
        <v>34.567281917999999</v>
      </c>
      <c r="V23" s="80">
        <f>IFERROR(VLOOKUP($L23,GWG_median!$A$5:$BK$54,'Chart LMF1.5.B (2)'!V$18-1967,FALSE),"..")</f>
        <v>35.081526588999999</v>
      </c>
      <c r="W23" s="80">
        <f>IFERROR(VLOOKUP($L23,GWG_median!$A$5:$BK$54,'Chart LMF1.5.B (2)'!W$18-1967,FALSE),"..")</f>
        <v>35.120114366000003</v>
      </c>
      <c r="X23" s="80">
        <f>IFERROR(VLOOKUP($L23,GWG_median!$A$5:$BK$54,'Chart LMF1.5.B (2)'!X$18-1967,FALSE),"..")</f>
        <v>34.938506318000002</v>
      </c>
      <c r="Y23" s="80">
        <f>IFERROR(VLOOKUP($L23,GWG_median!$A$5:$BK$54,'Chart LMF1.5.B (2)'!Y$18-1967,FALSE),"..")</f>
        <v>34.512954385</v>
      </c>
      <c r="Z23" s="80">
        <f>IFERROR(VLOOKUP($L23,GWG_median!$A$5:$BK$54,'Chart LMF1.5.B (2)'!Z$18-1967,FALSE),"..")</f>
        <v>34.045729487999999</v>
      </c>
      <c r="AA23" s="80">
        <f>IFERROR(VLOOKUP($L23,GWG_median!$A$5:$BK$54,'Chart LMF1.5.B (2)'!AA$18-1967,FALSE),"..")</f>
        <v>33.730659166000002</v>
      </c>
      <c r="AB23" s="80">
        <f>IFERROR(VLOOKUP($L23,GWG_median!$A$5:$BK$54,'Chart LMF1.5.B (2)'!AB$18-1967,FALSE),"..")</f>
        <v>32.744955955000002</v>
      </c>
      <c r="AC23" s="80">
        <f>IFERROR(VLOOKUP($L23,GWG_median!$A$5:$BK$54,'Chart LMF1.5.B (2)'!AC$18-1967,FALSE),"..")</f>
        <v>31.075478051000001</v>
      </c>
      <c r="AD23" s="80">
        <f>IFERROR(VLOOKUP($L23,GWG_median!$A$5:$BK$54,'Chart LMF1.5.B (2)'!AD$18-1967,FALSE),"..")</f>
        <v>29.946679401000001</v>
      </c>
      <c r="AE23" s="80">
        <f>IFERROR(VLOOKUP($L23,GWG_median!$A$5:$BK$54,'Chart LMF1.5.B (2)'!AE$18-1967,FALSE),"..")</f>
        <v>28.719019262</v>
      </c>
      <c r="AF23" s="80">
        <f>IFERROR(VLOOKUP($L23,GWG_median!$A$5:$BK$54,'Chart LMF1.5.B (2)'!AF$18-1967,FALSE),"..")</f>
        <v>28.079718536000001</v>
      </c>
      <c r="AG23" s="80">
        <f>IFERROR(VLOOKUP($L23,GWG_median!$A$5:$BK$54,'Chart LMF1.5.B (2)'!AG$18-1967,FALSE),"..")</f>
        <v>28.192834912999999</v>
      </c>
      <c r="AH23" s="80">
        <f>IFERROR(VLOOKUP($L23,GWG_median!$A$5:$BK$54,'Chart LMF1.5.B (2)'!AH$18-1967,FALSE),"..")</f>
        <v>27.218410884000001</v>
      </c>
      <c r="AI23" s="80">
        <f>IFERROR(VLOOKUP($L23,GWG_median!$A$5:$BK$54,'Chart LMF1.5.B (2)'!AI$18-1967,FALSE),"..")</f>
        <v>26.919070155</v>
      </c>
      <c r="AJ23" s="80">
        <f>IFERROR(VLOOKUP($L23,GWG_median!$A$5:$BK$54,'Chart LMF1.5.B (2)'!AJ$18-1967,FALSE),"..")</f>
        <v>27.035294220000001</v>
      </c>
      <c r="AK23" s="80">
        <f>IFERROR(VLOOKUP($L23,GWG_median!$A$5:$BK$54,'Chart LMF1.5.B (2)'!AK$18-1967,FALSE),"..")</f>
        <v>26.089728421</v>
      </c>
      <c r="AL23" s="80">
        <f>IFERROR(VLOOKUP($L23,GWG_median!$A$5:$BK$54,'Chart LMF1.5.B (2)'!AL$18-1967,FALSE),"..")</f>
        <v>26.280313829000001</v>
      </c>
      <c r="AM23" s="80">
        <f>IFERROR(VLOOKUP($L23,GWG_median!$A$5:$BK$54,'Chart LMF1.5.B (2)'!AM$18-1967,FALSE),"..")</f>
        <v>25.639645898000001</v>
      </c>
      <c r="AN23" s="80">
        <f>IFERROR(VLOOKUP($L23,GWG_median!$A$5:$BK$54,'Chart LMF1.5.B (2)'!AN$18-1967,FALSE),"..")</f>
        <v>24.379099436000001</v>
      </c>
      <c r="AO23" s="80">
        <f>IFERROR(VLOOKUP($L23,GWG_median!$A$5:$BK$54,'Chart LMF1.5.B (2)'!AO$18-1967,FALSE),"..")</f>
        <v>24.124467087999999</v>
      </c>
      <c r="AP23" s="80">
        <f>IFERROR(VLOOKUP($L23,GWG_median!$A$5:$BK$54,'Chart LMF1.5.B (2)'!AP$18-1967,FALSE),"..")</f>
        <v>23.358740967999999</v>
      </c>
      <c r="AQ23" s="80">
        <f>IFERROR(VLOOKUP($L23,GWG_median!$A$5:$BK$54,'Chart LMF1.5.B (2)'!AQ$18-1967,FALSE),"..")</f>
        <v>22.063958199999998</v>
      </c>
      <c r="AR23" s="80">
        <f>IFERROR(VLOOKUP($L23,GWG_median!$A$5:$BK$54,'Chart LMF1.5.B (2)'!AR$18-1967,FALSE),"..")</f>
        <v>21.718084023999999</v>
      </c>
      <c r="AS23" s="80">
        <f>IFERROR(VLOOKUP($L23,GWG_median!$A$5:$BK$54,'Chart LMF1.5.B (2)'!AS$18-1967,FALSE),"..")</f>
        <v>21.634780708000001</v>
      </c>
      <c r="AT23" s="80">
        <f>IFERROR(VLOOKUP($L23,GWG_median!$A$5:$BK$54,'Chart LMF1.5.B (2)'!AT$18-1967,FALSE),"..")</f>
        <v>21.857869106999999</v>
      </c>
      <c r="AU23" s="80">
        <f>IFERROR(VLOOKUP($L23,GWG_median!$A$5:$BK$54,'Chart LMF1.5.B (2)'!AU$18-1967,FALSE),"..")</f>
        <v>20.686295952999998</v>
      </c>
      <c r="AV23" s="80">
        <f>IFERROR(VLOOKUP($L23,GWG_median!$A$5:$BK$54,'Chart LMF1.5.B (2)'!AV$18-1967,FALSE),"..")</f>
        <v>19.231436917</v>
      </c>
      <c r="AW23" s="80">
        <f>IFERROR(VLOOKUP($L23,GWG_median!$A$5:$BK$54,'Chart LMF1.5.B (2)'!AW$18-1967,FALSE),"..")</f>
        <v>18.246005202999999</v>
      </c>
      <c r="AX23" s="80">
        <f>IFERROR(VLOOKUP($L23,GWG_median!$A$5:$BK$54,'Chart LMF1.5.B (2)'!AX$18-1967,FALSE),"..")</f>
        <v>17.783882783999999</v>
      </c>
      <c r="AY23" s="80">
        <f>IFERROR(VLOOKUP($L23,GWG_median!$A$5:$BK$54,'Chart LMF1.5.B (2)'!AY$18-1967,FALSE),"..")</f>
        <v>17.482014388</v>
      </c>
      <c r="AZ23" s="80">
        <f>IFERROR(VLOOKUP($L23,GWG_median!$A$5:$BK$54,'Chart LMF1.5.B (2)'!AZ$18-1967,FALSE),"..")</f>
        <v>17.382742571000001</v>
      </c>
      <c r="BA23" s="80">
        <f>IFERROR(VLOOKUP($L23,GWG_median!$A$5:$BK$54,'Chart LMF1.5.B (2)'!BA$18-1967,FALSE),"..")</f>
        <v>17.101551481000001</v>
      </c>
      <c r="BB23" s="80">
        <f>IFERROR(VLOOKUP($L23,GWG_median!$A$5:$BK$54,'Chart LMF1.5.B (2)'!BB$18-1967,FALSE),"..")</f>
        <v>16.796536797000002</v>
      </c>
      <c r="BC23" s="80">
        <f>IFERROR(VLOOKUP($L23,GWG_median!$A$5:$BK$54,'Chart LMF1.5.B (2)'!BC$18-1967,FALSE),"..")</f>
        <v>16.534100524999999</v>
      </c>
      <c r="BD23" s="80">
        <f>IFERROR(VLOOKUP($L23,GWG_median!$A$5:$BK$54,'Chart LMF1.5.B (2)'!BD$18-1967,FALSE),"..")</f>
        <v>16.310424203</v>
      </c>
      <c r="BE23" s="80">
        <f>IFERROR(VLOOKUP($L23,GWG_median!$A$5:$BK$54,'Chart LMF1.5.B (2)'!BE$18-1967,FALSE),"..")</f>
        <v>16.099809281999999</v>
      </c>
      <c r="BF23" s="80">
        <f>IFERROR(VLOOKUP($L23,GWG_median!$A$5:$BK$54,'Chart LMF1.5.B (2)'!BF$18-1967,FALSE),"..")</f>
        <v>11.983805668</v>
      </c>
      <c r="BG23" s="80">
        <f>IFERROR(VLOOKUP($L23,GWG_median!$A$5:$BK$54,'Chart LMF1.5.B (2)'!BG$18-1967,FALSE),"..")</f>
        <v>14.169356078</v>
      </c>
    </row>
    <row r="24" spans="1:59" ht="13" x14ac:dyDescent="0.3">
      <c r="A24" s="43"/>
      <c r="B24" s="43"/>
      <c r="C24" s="43"/>
      <c r="D24" s="43"/>
      <c r="E24" s="43"/>
      <c r="F24" s="43"/>
      <c r="G24" s="43"/>
      <c r="H24" s="43"/>
      <c r="I24" s="43"/>
      <c r="J24" s="43"/>
      <c r="K24" s="40"/>
      <c r="L24" s="14" t="s">
        <v>17</v>
      </c>
      <c r="M24" s="86">
        <f>IFERROR(VLOOKUP($L24,GWG_median!$A$5:$BK$54,'Chart LMF1.5.B (2)'!M$18-1967,FALSE),"..")</f>
        <v>37.63003166</v>
      </c>
      <c r="N24" s="86">
        <f>IFERROR(VLOOKUP($L24,GWG_median!$A$5:$BK$54,'Chart LMF1.5.B (2)'!N$18-1967,FALSE),"..")</f>
        <v>37.755972696000001</v>
      </c>
      <c r="O24" s="86">
        <f>IFERROR(VLOOKUP($L24,GWG_median!$A$5:$BK$54,'Chart LMF1.5.B (2)'!O$18-1967,FALSE),"..")</f>
        <v>38.224852071000001</v>
      </c>
      <c r="P24" s="86">
        <f>IFERROR(VLOOKUP($L24,GWG_median!$A$5:$BK$54,'Chart LMF1.5.B (2)'!P$18-1967,FALSE),"..")</f>
        <v>38.972477064000003</v>
      </c>
      <c r="Q24" s="86">
        <f>IFERROR(VLOOKUP($L24,GWG_median!$A$5:$BK$54,'Chart LMF1.5.B (2)'!Q$18-1967,FALSE),"..")</f>
        <v>37.641950567999999</v>
      </c>
      <c r="R24" s="86">
        <f>IFERROR(VLOOKUP($L24,GWG_median!$A$5:$BK$54,'Chart LMF1.5.B (2)'!R$18-1967,FALSE),"..")</f>
        <v>36.552151037000002</v>
      </c>
      <c r="S24" s="86">
        <f>IFERROR(VLOOKUP($L24,GWG_median!$A$5:$BK$54,'Chart LMF1.5.B (2)'!S$18-1967,FALSE),"..")</f>
        <v>35.174000575000001</v>
      </c>
      <c r="T24" s="86">
        <f>IFERROR(VLOOKUP($L24,GWG_median!$A$5:$BK$54,'Chart LMF1.5.B (2)'!T$18-1967,FALSE),"..")</f>
        <v>34.724091520999998</v>
      </c>
      <c r="U24" s="86">
        <f>IFERROR(VLOOKUP($L24,GWG_median!$A$5:$BK$54,'Chart LMF1.5.B (2)'!U$18-1967,FALSE),"..")</f>
        <v>34.286450283000001</v>
      </c>
      <c r="V24" s="86">
        <f>IFERROR(VLOOKUP($L24,GWG_median!$A$5:$BK$54,'Chart LMF1.5.B (2)'!V$18-1967,FALSE),"..")</f>
        <v>33.432171979000003</v>
      </c>
      <c r="W24" s="86">
        <f>IFERROR(VLOOKUP($L24,GWG_median!$A$5:$BK$54,'Chart LMF1.5.B (2)'!W$18-1967,FALSE),"..")</f>
        <v>32.978219697</v>
      </c>
      <c r="X24" s="86">
        <f>IFERROR(VLOOKUP($L24,GWG_median!$A$5:$BK$54,'Chart LMF1.5.B (2)'!X$18-1967,FALSE),"..")</f>
        <v>32.190214906000001</v>
      </c>
      <c r="Y24" s="86">
        <f>IFERROR(VLOOKUP($L24,GWG_median!$A$5:$BK$54,'Chart LMF1.5.B (2)'!Y$18-1967,FALSE),"..")</f>
        <v>31.022222222</v>
      </c>
      <c r="Z24" s="86">
        <f>IFERROR(VLOOKUP($L24,GWG_median!$A$5:$BK$54,'Chart LMF1.5.B (2)'!Z$18-1967,FALSE),"..")</f>
        <v>30.069174232999998</v>
      </c>
      <c r="AA24" s="86">
        <f>IFERROR(VLOOKUP($L24,GWG_median!$A$5:$BK$54,'Chart LMF1.5.B (2)'!AA$18-1967,FALSE),"..")</f>
        <v>29.363579080000001</v>
      </c>
      <c r="AB24" s="86">
        <f>IFERROR(VLOOKUP($L24,GWG_median!$A$5:$BK$54,'Chart LMF1.5.B (2)'!AB$18-1967,FALSE),"..")</f>
        <v>28.455449563999998</v>
      </c>
      <c r="AC24" s="86">
        <f>IFERROR(VLOOKUP($L24,GWG_median!$A$5:$BK$54,'Chart LMF1.5.B (2)'!AC$18-1967,FALSE),"..")</f>
        <v>26.571091909</v>
      </c>
      <c r="AD24" s="86">
        <f>IFERROR(VLOOKUP($L24,GWG_median!$A$5:$BK$54,'Chart LMF1.5.B (2)'!AD$18-1967,FALSE),"..")</f>
        <v>25.057736721000001</v>
      </c>
      <c r="AE24" s="86">
        <f>IFERROR(VLOOKUP($L24,GWG_median!$A$5:$BK$54,'Chart LMF1.5.B (2)'!AE$18-1967,FALSE),"..")</f>
        <v>23.876404493999999</v>
      </c>
      <c r="AF24" s="86">
        <f>IFERROR(VLOOKUP($L24,GWG_median!$A$5:$BK$54,'Chart LMF1.5.B (2)'!AF$18-1967,FALSE),"..")</f>
        <v>23.884514436</v>
      </c>
      <c r="AG24" s="86">
        <f>IFERROR(VLOOKUP($L24,GWG_median!$A$5:$BK$54,'Chart LMF1.5.B (2)'!AG$18-1967,FALSE),"..")</f>
        <v>24.579985391000001</v>
      </c>
      <c r="AH24" s="86">
        <f>IFERROR(VLOOKUP($L24,GWG_median!$A$5:$BK$54,'Chart LMF1.5.B (2)'!AH$18-1967,FALSE),"..")</f>
        <v>23.823948681000001</v>
      </c>
      <c r="AI24" s="86">
        <f>IFERROR(VLOOKUP($L24,GWG_median!$A$5:$BK$54,'Chart LMF1.5.B (2)'!AI$18-1967,FALSE),"..")</f>
        <v>23.786491622</v>
      </c>
      <c r="AJ24" s="86">
        <f>IFERROR(VLOOKUP($L24,GWG_median!$A$5:$BK$54,'Chart LMF1.5.B (2)'!AJ$18-1967,FALSE),"..")</f>
        <v>23.745819397999998</v>
      </c>
      <c r="AK24" s="86">
        <f>IFERROR(VLOOKUP($L24,GWG_median!$A$5:$BK$54,'Chart LMF1.5.B (2)'!AK$18-1967,FALSE),"..")</f>
        <v>23.462783172000002</v>
      </c>
      <c r="AL24" s="86">
        <f>IFERROR(VLOOKUP($L24,GWG_median!$A$5:$BK$54,'Chart LMF1.5.B (2)'!AL$18-1967,FALSE),"..")</f>
        <v>23.088923557000001</v>
      </c>
      <c r="AM24" s="86">
        <f>IFERROR(VLOOKUP($L24,GWG_median!$A$5:$BK$54,'Chart LMF1.5.B (2)'!AM$18-1967,FALSE),"..")</f>
        <v>23.582089551999999</v>
      </c>
      <c r="AN24" s="86">
        <f>IFERROR(VLOOKUP($L24,GWG_median!$A$5:$BK$54,'Chart LMF1.5.B (2)'!AN$18-1967,FALSE),"..")</f>
        <v>22.091310751000002</v>
      </c>
      <c r="AO24" s="86">
        <f>IFERROR(VLOOKUP($L24,GWG_median!$A$5:$BK$54,'Chart LMF1.5.B (2)'!AO$18-1967,FALSE),"..")</f>
        <v>20.575539568</v>
      </c>
      <c r="AP24" s="86">
        <f>IFERROR(VLOOKUP($L24,GWG_median!$A$5:$BK$54,'Chart LMF1.5.B (2)'!AP$18-1967,FALSE),"..")</f>
        <v>19.635343619</v>
      </c>
      <c r="AQ24" s="86">
        <f>IFERROR(VLOOKUP($L24,GWG_median!$A$5:$BK$54,'Chart LMF1.5.B (2)'!AQ$18-1967,FALSE),"..")</f>
        <v>18.975069252000001</v>
      </c>
      <c r="AR24" s="86">
        <f>IFERROR(VLOOKUP($L24,GWG_median!$A$5:$BK$54,'Chart LMF1.5.B (2)'!AR$18-1967,FALSE),"..")</f>
        <v>19.246298789000001</v>
      </c>
      <c r="AS24" s="86">
        <f>IFERROR(VLOOKUP($L24,GWG_median!$A$5:$BK$54,'Chart LMF1.5.B (2)'!AS$18-1967,FALSE),"..")</f>
        <v>19.843342036999999</v>
      </c>
      <c r="AT24" s="86">
        <f>IFERROR(VLOOKUP($L24,GWG_median!$A$5:$BK$54,'Chart LMF1.5.B (2)'!AT$18-1967,FALSE),"..")</f>
        <v>20.050125312999999</v>
      </c>
      <c r="AU24" s="86">
        <f>IFERROR(VLOOKUP($L24,GWG_median!$A$5:$BK$54,'Chart LMF1.5.B (2)'!AU$18-1967,FALSE),"..")</f>
        <v>19.780219779999999</v>
      </c>
      <c r="AV24" s="86">
        <f>IFERROR(VLOOKUP($L24,GWG_median!$A$5:$BK$54,'Chart LMF1.5.B (2)'!AV$18-1967,FALSE),"..")</f>
        <v>18.810679612000001</v>
      </c>
      <c r="AW24" s="86">
        <f>IFERROR(VLOOKUP($L24,GWG_median!$A$5:$BK$54,'Chart LMF1.5.B (2)'!AW$18-1967,FALSE),"..")</f>
        <v>17.788461538</v>
      </c>
      <c r="AX24" s="86">
        <f>IFERROR(VLOOKUP($L24,GWG_median!$A$5:$BK$54,'Chart LMF1.5.B (2)'!AX$18-1967,FALSE),"..")</f>
        <v>19.086651054000001</v>
      </c>
      <c r="AY24" s="86">
        <f>IFERROR(VLOOKUP($L24,GWG_median!$A$5:$BK$54,'Chart LMF1.5.B (2)'!AY$18-1967,FALSE),"..")</f>
        <v>17.906976744000001</v>
      </c>
      <c r="AZ24" s="86">
        <f>IFERROR(VLOOKUP($L24,GWG_median!$A$5:$BK$54,'Chart LMF1.5.B (2)'!AZ$18-1967,FALSE),"..")</f>
        <v>17.451205511000001</v>
      </c>
      <c r="BA24" s="86">
        <f>IFERROR(VLOOKUP($L24,GWG_median!$A$5:$BK$54,'Chart LMF1.5.B (2)'!BA$18-1967,FALSE),"..")</f>
        <v>18.882681563999999</v>
      </c>
      <c r="BB24" s="86">
        <f>IFERROR(VLOOKUP($L24,GWG_median!$A$5:$BK$54,'Chart LMF1.5.B (2)'!BB$18-1967,FALSE),"..")</f>
        <v>18.142076502999998</v>
      </c>
      <c r="BC24" s="86">
        <f>IFERROR(VLOOKUP($L24,GWG_median!$A$5:$BK$54,'Chart LMF1.5.B (2)'!BC$18-1967,FALSE),"..")</f>
        <v>18.172157279</v>
      </c>
      <c r="BD24" s="86">
        <f>IFERROR(VLOOKUP($L24,GWG_median!$A$5:$BK$54,'Chart LMF1.5.B (2)'!BD$18-1967,FALSE),"..")</f>
        <v>18.910585817000001</v>
      </c>
      <c r="BE24" s="86">
        <f>IFERROR(VLOOKUP($L24,GWG_median!$A$5:$BK$54,'Chart LMF1.5.B (2)'!BE$18-1967,FALSE),"..")</f>
        <v>18.470705065000001</v>
      </c>
      <c r="BF24" s="86">
        <f>IFERROR(VLOOKUP($L24,GWG_median!$A$5:$BK$54,'Chart LMF1.5.B (2)'!BF$18-1967,FALSE),"..")</f>
        <v>17.652495379000001</v>
      </c>
      <c r="BG24" s="86">
        <f>IFERROR(VLOOKUP($L24,GWG_median!$A$5:$BK$54,'Chart LMF1.5.B (2)'!BG$18-1967,FALSE),"..")</f>
        <v>16.864175023000001</v>
      </c>
    </row>
    <row r="25" spans="1:59" ht="13" x14ac:dyDescent="0.3">
      <c r="A25" s="43"/>
      <c r="B25" s="43"/>
      <c r="C25" s="43"/>
      <c r="D25" s="43"/>
      <c r="E25" s="43"/>
      <c r="F25" s="43"/>
      <c r="G25" s="43"/>
      <c r="H25" s="43"/>
      <c r="I25" s="43"/>
      <c r="J25" s="43"/>
      <c r="K25" s="40"/>
    </row>
    <row r="26" spans="1:59" ht="13" x14ac:dyDescent="0.3">
      <c r="A26" s="43"/>
      <c r="B26" s="43"/>
      <c r="C26" s="43"/>
      <c r="D26" s="43"/>
      <c r="E26" s="43"/>
      <c r="F26" s="43"/>
      <c r="G26" s="43"/>
      <c r="H26" s="43"/>
      <c r="I26" s="43"/>
      <c r="J26" s="43"/>
      <c r="K26" s="40"/>
    </row>
    <row r="27" spans="1:59" ht="13" x14ac:dyDescent="0.3">
      <c r="A27" s="40"/>
      <c r="B27" s="40"/>
      <c r="C27" s="40"/>
      <c r="D27" s="40"/>
      <c r="E27" s="40"/>
      <c r="F27" s="40"/>
      <c r="G27" s="40"/>
      <c r="H27" s="40"/>
      <c r="I27" s="40"/>
      <c r="J27" s="40"/>
      <c r="K27" s="40"/>
    </row>
    <row r="28" spans="1:59" ht="13" x14ac:dyDescent="0.3">
      <c r="A28" s="40"/>
      <c r="B28" s="40"/>
      <c r="C28" s="40"/>
      <c r="D28" s="40"/>
      <c r="E28" s="40"/>
      <c r="F28" s="40"/>
      <c r="G28" s="40"/>
      <c r="H28" s="40"/>
      <c r="I28" s="40"/>
      <c r="J28" s="40"/>
      <c r="K28" s="40"/>
    </row>
    <row r="29" spans="1:59" ht="13" x14ac:dyDescent="0.3">
      <c r="A29" s="40"/>
      <c r="B29" s="40"/>
      <c r="C29" s="40"/>
      <c r="D29" s="40"/>
      <c r="E29" s="40"/>
      <c r="F29" s="40"/>
      <c r="G29" s="40"/>
      <c r="H29" s="40"/>
      <c r="I29" s="40"/>
      <c r="J29" s="40"/>
    </row>
    <row r="30" spans="1:59" ht="13" x14ac:dyDescent="0.3">
      <c r="A30" s="43"/>
      <c r="B30" s="43"/>
      <c r="C30" s="43"/>
      <c r="D30" s="43"/>
      <c r="E30" s="43"/>
      <c r="F30" s="43"/>
      <c r="G30" s="43"/>
      <c r="H30" s="43"/>
      <c r="I30" s="43"/>
      <c r="J30" s="43"/>
      <c r="K30" s="43"/>
    </row>
    <row r="31" spans="1:59" ht="13" x14ac:dyDescent="0.3">
      <c r="A31" s="43"/>
      <c r="B31" s="43"/>
      <c r="C31" s="43"/>
      <c r="D31" s="43"/>
      <c r="E31" s="43"/>
      <c r="F31" s="43"/>
      <c r="G31" s="43"/>
      <c r="H31" s="43"/>
      <c r="I31" s="43"/>
      <c r="J31" s="43"/>
      <c r="K31" s="43"/>
    </row>
    <row r="32" spans="1:59" ht="13" x14ac:dyDescent="0.3">
      <c r="J32" s="43"/>
      <c r="K32" s="43"/>
    </row>
    <row r="33" spans="1:11" ht="12.75" customHeight="1" x14ac:dyDescent="0.3">
      <c r="A33" s="125" t="s">
        <v>50</v>
      </c>
      <c r="B33" s="125"/>
      <c r="C33" s="125"/>
      <c r="D33" s="125"/>
      <c r="E33" s="125"/>
      <c r="F33" s="125"/>
      <c r="G33" s="125"/>
      <c r="H33" s="125"/>
      <c r="I33" s="125"/>
      <c r="J33" s="65"/>
      <c r="K33" s="43"/>
    </row>
    <row r="34" spans="1:11" ht="13" x14ac:dyDescent="0.3">
      <c r="A34" s="125"/>
      <c r="B34" s="125"/>
      <c r="C34" s="125"/>
      <c r="D34" s="125"/>
      <c r="E34" s="125"/>
      <c r="F34" s="125"/>
      <c r="G34" s="125"/>
      <c r="H34" s="125"/>
      <c r="I34" s="125"/>
      <c r="J34" s="65"/>
      <c r="K34" s="43"/>
    </row>
    <row r="35" spans="1:11" ht="13" x14ac:dyDescent="0.3">
      <c r="A35" s="125"/>
      <c r="B35" s="125"/>
      <c r="C35" s="125"/>
      <c r="D35" s="125"/>
      <c r="E35" s="125"/>
      <c r="F35" s="125"/>
      <c r="G35" s="125"/>
      <c r="H35" s="125"/>
      <c r="I35" s="125"/>
      <c r="J35" s="65"/>
      <c r="K35" s="43"/>
    </row>
    <row r="36" spans="1:11" ht="13" x14ac:dyDescent="0.3">
      <c r="A36" s="125"/>
      <c r="B36" s="125"/>
      <c r="C36" s="125"/>
      <c r="D36" s="125"/>
      <c r="E36" s="125"/>
      <c r="F36" s="125"/>
      <c r="G36" s="125"/>
      <c r="H36" s="125"/>
      <c r="I36" s="125"/>
      <c r="J36" s="65"/>
      <c r="K36" s="43"/>
    </row>
    <row r="37" spans="1:11" ht="13" x14ac:dyDescent="0.3">
      <c r="A37" s="125"/>
      <c r="B37" s="125"/>
      <c r="C37" s="125"/>
      <c r="D37" s="125"/>
      <c r="E37" s="125"/>
      <c r="F37" s="125"/>
      <c r="G37" s="125"/>
      <c r="H37" s="125"/>
      <c r="I37" s="125"/>
      <c r="J37" s="65"/>
      <c r="K37" s="43"/>
    </row>
    <row r="38" spans="1:11" ht="13" x14ac:dyDescent="0.3">
      <c r="A38" s="32" t="s">
        <v>70</v>
      </c>
      <c r="B38" s="63"/>
      <c r="C38" s="63"/>
      <c r="D38" s="63"/>
      <c r="E38" s="63"/>
      <c r="F38" s="63"/>
      <c r="G38" s="63"/>
      <c r="H38" s="63"/>
      <c r="I38" s="63"/>
      <c r="J38" s="64"/>
      <c r="K38" s="43"/>
    </row>
    <row r="39" spans="1:11" ht="13" x14ac:dyDescent="0.3">
      <c r="A39" s="63"/>
      <c r="B39" s="63"/>
      <c r="C39" s="63"/>
      <c r="D39" s="63"/>
      <c r="E39" s="63"/>
      <c r="F39" s="63"/>
      <c r="G39" s="63"/>
      <c r="H39" s="63"/>
      <c r="I39" s="63"/>
      <c r="J39" s="64"/>
      <c r="K39" s="43"/>
    </row>
    <row r="40" spans="1:11" ht="13" x14ac:dyDescent="0.3">
      <c r="A40" s="63"/>
      <c r="B40" s="63"/>
      <c r="C40" s="63"/>
      <c r="D40" s="63"/>
      <c r="E40" s="63"/>
      <c r="F40" s="63"/>
      <c r="G40" s="63"/>
      <c r="H40" s="63"/>
      <c r="I40" s="63"/>
      <c r="J40" s="64"/>
      <c r="K40" s="43"/>
    </row>
    <row r="41" spans="1:11" ht="16.5" customHeight="1" x14ac:dyDescent="0.3">
      <c r="J41" s="43"/>
      <c r="K41" s="43"/>
    </row>
    <row r="42" spans="1:11" ht="13" x14ac:dyDescent="0.3">
      <c r="J42" s="43"/>
      <c r="K42" s="43"/>
    </row>
    <row r="43" spans="1:11" ht="13" x14ac:dyDescent="0.3">
      <c r="A43" s="43"/>
      <c r="B43" s="43"/>
      <c r="C43" s="43"/>
      <c r="D43" s="43"/>
      <c r="E43" s="43"/>
      <c r="F43" s="43"/>
      <c r="G43" s="43"/>
      <c r="H43" s="43"/>
      <c r="I43" s="43"/>
      <c r="J43" s="43"/>
      <c r="K43" s="43"/>
    </row>
    <row r="44" spans="1:11" ht="13" x14ac:dyDescent="0.3">
      <c r="A44" s="43"/>
      <c r="B44" s="43"/>
      <c r="C44" s="43"/>
      <c r="D44" s="43"/>
      <c r="E44" s="43"/>
      <c r="F44" s="43"/>
      <c r="G44" s="43"/>
      <c r="H44" s="43"/>
      <c r="I44" s="43"/>
      <c r="J44" s="43"/>
      <c r="K44" s="43"/>
    </row>
    <row r="45" spans="1:11" ht="13" x14ac:dyDescent="0.3">
      <c r="A45" s="43"/>
      <c r="B45" s="43"/>
      <c r="C45" s="43"/>
      <c r="D45" s="43"/>
      <c r="E45" s="43"/>
      <c r="F45" s="43"/>
      <c r="G45" s="43"/>
      <c r="H45" s="43"/>
      <c r="I45" s="43"/>
      <c r="J45" s="43"/>
      <c r="K45" s="43"/>
    </row>
    <row r="46" spans="1:11" ht="13" x14ac:dyDescent="0.3">
      <c r="A46" s="43"/>
      <c r="B46" s="43"/>
      <c r="C46" s="43"/>
      <c r="D46" s="43"/>
      <c r="E46" s="43"/>
      <c r="F46" s="43"/>
      <c r="G46" s="43"/>
      <c r="H46" s="43"/>
      <c r="I46" s="43"/>
      <c r="J46" s="43"/>
      <c r="K46" s="43"/>
    </row>
    <row r="47" spans="1:11" ht="13" x14ac:dyDescent="0.3">
      <c r="A47" s="43"/>
      <c r="B47" s="43"/>
      <c r="C47" s="43"/>
      <c r="D47" s="43"/>
      <c r="E47" s="43"/>
      <c r="F47" s="43"/>
      <c r="G47" s="43"/>
      <c r="H47" s="43"/>
      <c r="I47" s="43"/>
      <c r="J47" s="43"/>
      <c r="K47" s="43"/>
    </row>
    <row r="48" spans="1:11" ht="13" x14ac:dyDescent="0.3">
      <c r="A48" s="43"/>
      <c r="B48" s="43"/>
      <c r="C48" s="43"/>
      <c r="D48" s="43"/>
      <c r="E48" s="43"/>
      <c r="F48" s="43"/>
      <c r="G48" s="43"/>
      <c r="H48" s="43"/>
      <c r="I48" s="43"/>
      <c r="J48" s="43"/>
      <c r="K48" s="43"/>
    </row>
    <row r="49" spans="1:11" ht="13" x14ac:dyDescent="0.3">
      <c r="A49" s="43"/>
      <c r="B49" s="43"/>
      <c r="C49" s="43"/>
      <c r="D49" s="43"/>
      <c r="E49" s="43"/>
      <c r="F49" s="43"/>
      <c r="G49" s="43"/>
      <c r="H49" s="43"/>
      <c r="I49" s="43"/>
      <c r="J49" s="43"/>
      <c r="K49" s="43"/>
    </row>
    <row r="50" spans="1:11" ht="13" x14ac:dyDescent="0.3">
      <c r="A50" s="43"/>
      <c r="B50" s="43"/>
      <c r="C50" s="43"/>
      <c r="D50" s="43"/>
      <c r="E50" s="43"/>
      <c r="F50" s="43"/>
      <c r="G50" s="43"/>
      <c r="H50" s="43"/>
      <c r="I50" s="43"/>
      <c r="J50" s="43"/>
      <c r="K50" s="43"/>
    </row>
    <row r="51" spans="1:11" ht="13" x14ac:dyDescent="0.3">
      <c r="A51" s="43"/>
      <c r="B51" s="43"/>
      <c r="C51" s="43"/>
      <c r="D51" s="43"/>
      <c r="E51" s="43"/>
      <c r="F51" s="43"/>
      <c r="G51" s="43"/>
      <c r="H51" s="43"/>
      <c r="I51" s="43"/>
      <c r="J51" s="43"/>
      <c r="K51" s="43"/>
    </row>
    <row r="52" spans="1:11" ht="13" x14ac:dyDescent="0.3">
      <c r="A52" s="43"/>
      <c r="B52" s="43"/>
      <c r="C52" s="43"/>
      <c r="D52" s="43"/>
      <c r="E52" s="43"/>
      <c r="F52" s="43"/>
      <c r="G52" s="43"/>
      <c r="H52" s="43"/>
      <c r="I52" s="43"/>
      <c r="J52" s="43"/>
      <c r="K52" s="43"/>
    </row>
    <row r="53" spans="1:11" ht="13" x14ac:dyDescent="0.3">
      <c r="A53" s="43"/>
      <c r="B53" s="43"/>
      <c r="C53" s="43"/>
      <c r="D53" s="43"/>
      <c r="E53" s="43"/>
      <c r="F53" s="43"/>
      <c r="G53" s="43"/>
      <c r="H53" s="43"/>
      <c r="I53" s="43"/>
      <c r="J53" s="43"/>
      <c r="K53" s="43"/>
    </row>
    <row r="54" spans="1:11" ht="13" x14ac:dyDescent="0.3">
      <c r="A54" s="43"/>
      <c r="B54" s="43"/>
      <c r="C54" s="43"/>
      <c r="D54" s="43"/>
      <c r="E54" s="43"/>
      <c r="F54" s="43"/>
      <c r="G54" s="43"/>
      <c r="H54" s="43"/>
      <c r="I54" s="43"/>
      <c r="J54" s="43"/>
      <c r="K54" s="43"/>
    </row>
    <row r="55" spans="1:11" ht="13" x14ac:dyDescent="0.3">
      <c r="A55" s="43"/>
      <c r="B55" s="43"/>
      <c r="C55" s="43"/>
      <c r="D55" s="43"/>
      <c r="E55" s="43"/>
      <c r="F55" s="43"/>
      <c r="G55" s="43"/>
      <c r="H55" s="43"/>
      <c r="I55" s="43"/>
      <c r="J55" s="43"/>
      <c r="K55" s="43"/>
    </row>
    <row r="56" spans="1:11" ht="13" x14ac:dyDescent="0.3">
      <c r="A56" s="43"/>
      <c r="B56" s="43"/>
      <c r="C56" s="43"/>
      <c r="D56" s="43"/>
      <c r="E56" s="43"/>
      <c r="F56" s="43"/>
      <c r="G56" s="43"/>
      <c r="H56" s="43"/>
      <c r="I56" s="43"/>
      <c r="J56" s="43"/>
      <c r="K56" s="43"/>
    </row>
  </sheetData>
  <mergeCells count="2">
    <mergeCell ref="A1:J2"/>
    <mergeCell ref="A33:I37"/>
  </mergeCells>
  <hyperlinks>
    <hyperlink ref="A38" r:id="rId1" display="Source: OECD Employment Database" xr:uid="{00000000-0004-0000-0200-000000000000}"/>
  </hyperlinks>
  <pageMargins left="0.70866141732283472" right="0.70866141732283472" top="0.74803149606299213" bottom="0.74803149606299213" header="0.31496062992125984" footer="0.31496062992125984"/>
  <pageSetup paperSize="9" scale="96" orientation="portrait" r:id="rId2"/>
  <headerFooter>
    <oddHeader>&amp;COECD Family database (www.oecd.org/els/social/family/database)</oddHeader>
    <oddFooter>&amp;C_x000D_&amp;1#&amp;"Arial Narrow"&amp;10&amp;K0000FF Unclassified - Non classifié</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K56"/>
  <sheetViews>
    <sheetView topLeftCell="E1" zoomScaleNormal="100" workbookViewId="0">
      <selection activeCell="M13" sqref="M13"/>
    </sheetView>
  </sheetViews>
  <sheetFormatPr baseColWidth="10" defaultColWidth="9.1796875" defaultRowHeight="12.5" x14ac:dyDescent="0.25"/>
  <cols>
    <col min="1" max="11" width="9.1796875" style="10"/>
    <col min="12" max="12" width="15.26953125" style="10" customWidth="1"/>
    <col min="13" max="61" width="5" style="10" customWidth="1"/>
    <col min="62" max="16384" width="9.1796875" style="10"/>
  </cols>
  <sheetData>
    <row r="1" spans="1:63" s="6" customFormat="1" ht="14.25" customHeight="1" x14ac:dyDescent="0.3">
      <c r="A1" s="124" t="s">
        <v>253</v>
      </c>
      <c r="B1" s="124"/>
      <c r="C1" s="124"/>
      <c r="D1" s="124"/>
      <c r="E1" s="124"/>
      <c r="F1" s="124"/>
      <c r="G1" s="124"/>
      <c r="H1" s="124"/>
      <c r="I1" s="124"/>
      <c r="J1" s="124"/>
      <c r="K1" s="4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row>
    <row r="2" spans="1:63" s="6" customFormat="1" ht="18" customHeight="1" x14ac:dyDescent="0.3">
      <c r="A2" s="124"/>
      <c r="B2" s="124"/>
      <c r="C2" s="124"/>
      <c r="D2" s="124"/>
      <c r="E2" s="124"/>
      <c r="F2" s="124"/>
      <c r="G2" s="124"/>
      <c r="H2" s="124"/>
      <c r="I2" s="124"/>
      <c r="J2" s="124"/>
      <c r="K2" s="45"/>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row>
    <row r="3" spans="1:63" s="6" customFormat="1" ht="12.75" customHeight="1" x14ac:dyDescent="0.3">
      <c r="A3" s="12"/>
      <c r="B3" s="12"/>
      <c r="C3" s="12"/>
      <c r="D3" s="12"/>
      <c r="E3" s="12"/>
      <c r="F3" s="12"/>
      <c r="G3" s="12"/>
      <c r="H3" s="12"/>
      <c r="I3" s="12"/>
      <c r="J3" s="12"/>
      <c r="K3" s="12"/>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row>
    <row r="4" spans="1:63" s="11" customFormat="1" ht="12.75" customHeight="1" x14ac:dyDescent="0.3">
      <c r="A4" s="42"/>
      <c r="B4" s="42"/>
      <c r="C4" s="42"/>
      <c r="D4" s="42"/>
      <c r="E4" s="42"/>
      <c r="F4" s="42"/>
      <c r="G4" s="42"/>
      <c r="H4" s="42"/>
      <c r="I4" s="42"/>
      <c r="J4" s="42"/>
      <c r="K4" s="42"/>
      <c r="L4" s="14"/>
      <c r="M4" s="18">
        <v>1975</v>
      </c>
      <c r="N4" s="19">
        <v>1976</v>
      </c>
      <c r="O4" s="19">
        <v>1977</v>
      </c>
      <c r="P4" s="19">
        <v>1978</v>
      </c>
      <c r="Q4" s="19">
        <v>1979</v>
      </c>
      <c r="R4" s="18">
        <v>1980</v>
      </c>
      <c r="S4" s="19">
        <v>1981</v>
      </c>
      <c r="T4" s="19">
        <v>1982</v>
      </c>
      <c r="U4" s="19">
        <v>1983</v>
      </c>
      <c r="V4" s="19">
        <v>1984</v>
      </c>
      <c r="W4" s="18">
        <v>1985</v>
      </c>
      <c r="X4" s="19">
        <v>1986</v>
      </c>
      <c r="Y4" s="19">
        <v>1987</v>
      </c>
      <c r="Z4" s="19">
        <v>1988</v>
      </c>
      <c r="AA4" s="19">
        <v>1989</v>
      </c>
      <c r="AB4" s="18">
        <v>1990</v>
      </c>
      <c r="AC4" s="19">
        <v>1991</v>
      </c>
      <c r="AD4" s="19">
        <v>1992</v>
      </c>
      <c r="AE4" s="19">
        <v>1993</v>
      </c>
      <c r="AF4" s="19">
        <v>1994</v>
      </c>
      <c r="AG4" s="18">
        <v>1995</v>
      </c>
      <c r="AH4" s="19">
        <v>1996</v>
      </c>
      <c r="AI4" s="19">
        <v>1997</v>
      </c>
      <c r="AJ4" s="19">
        <v>1998</v>
      </c>
      <c r="AK4" s="19">
        <v>1999</v>
      </c>
      <c r="AL4" s="18">
        <v>2000</v>
      </c>
      <c r="AM4" s="19">
        <v>2001</v>
      </c>
      <c r="AN4" s="19">
        <v>2002</v>
      </c>
      <c r="AO4" s="19">
        <v>2003</v>
      </c>
      <c r="AP4" s="19">
        <v>2004</v>
      </c>
      <c r="AQ4" s="18">
        <v>2005</v>
      </c>
      <c r="AR4" s="19">
        <v>2006</v>
      </c>
      <c r="AS4" s="19">
        <v>2007</v>
      </c>
      <c r="AT4" s="19">
        <v>2008</v>
      </c>
      <c r="AU4" s="19">
        <v>2009</v>
      </c>
      <c r="AV4" s="18">
        <v>2010</v>
      </c>
      <c r="AW4" s="20">
        <v>2011</v>
      </c>
      <c r="AX4" s="20">
        <v>2012</v>
      </c>
      <c r="AY4" s="20">
        <v>2013</v>
      </c>
      <c r="AZ4" s="20">
        <v>2014</v>
      </c>
      <c r="BA4" s="20">
        <v>2015</v>
      </c>
      <c r="BB4" s="20">
        <v>2016</v>
      </c>
      <c r="BC4" s="20">
        <v>2017</v>
      </c>
      <c r="BD4" s="20">
        <v>2018</v>
      </c>
      <c r="BE4" s="20">
        <v>2019</v>
      </c>
      <c r="BF4" s="20">
        <v>2020</v>
      </c>
      <c r="BG4" s="20">
        <v>2021</v>
      </c>
      <c r="BH4" s="20">
        <v>2022</v>
      </c>
      <c r="BI4" s="20">
        <v>2023</v>
      </c>
    </row>
    <row r="5" spans="1:63" s="7" customFormat="1" ht="12.75" customHeight="1" x14ac:dyDescent="0.3">
      <c r="A5" s="15"/>
      <c r="B5" s="15"/>
      <c r="C5" s="15"/>
      <c r="D5" s="15"/>
      <c r="E5" s="15"/>
      <c r="F5" s="15"/>
      <c r="G5" s="15"/>
      <c r="H5" s="15"/>
      <c r="I5" s="15"/>
      <c r="J5" s="15"/>
      <c r="K5" s="15"/>
      <c r="L5" s="16" t="s">
        <v>0</v>
      </c>
      <c r="M5" s="22">
        <v>21.582733813000001</v>
      </c>
      <c r="N5" s="22">
        <v>20.754716981000001</v>
      </c>
      <c r="O5" s="22">
        <v>18.390804597999999</v>
      </c>
      <c r="P5" s="22">
        <v>19.791666667000001</v>
      </c>
      <c r="Q5" s="22">
        <v>20</v>
      </c>
      <c r="R5" s="22">
        <v>18.75</v>
      </c>
      <c r="S5" s="22">
        <v>18.253968254</v>
      </c>
      <c r="T5" s="22">
        <v>20.819112627999999</v>
      </c>
      <c r="U5" s="22">
        <v>19.155844156000001</v>
      </c>
      <c r="V5" s="22">
        <v>18.674698795000001</v>
      </c>
      <c r="W5" s="22">
        <v>19.607843137</v>
      </c>
      <c r="X5" s="22">
        <v>18.848167538999999</v>
      </c>
      <c r="Y5" s="22">
        <v>18.518518519000001</v>
      </c>
      <c r="Z5" s="22">
        <v>18.793503479999998</v>
      </c>
      <c r="AA5" s="22">
        <v>18.589743590000001</v>
      </c>
      <c r="AB5" s="22">
        <v>18.181818182000001</v>
      </c>
      <c r="AC5" s="22">
        <v>16.015625</v>
      </c>
      <c r="AD5" s="22">
        <v>14.258555133</v>
      </c>
      <c r="AE5" s="22">
        <v>13.224637681000001</v>
      </c>
      <c r="AF5" s="22">
        <v>14.409722221999999</v>
      </c>
      <c r="AG5" s="22">
        <v>14.478114478</v>
      </c>
      <c r="AH5" s="22"/>
      <c r="AI5" s="22">
        <v>15.254237288000001</v>
      </c>
      <c r="AJ5" s="22">
        <v>13.242009132</v>
      </c>
      <c r="AK5" s="22">
        <v>14.285714285999999</v>
      </c>
      <c r="AL5" s="22">
        <v>17.2</v>
      </c>
      <c r="AM5" s="22">
        <v>14.342105263000001</v>
      </c>
      <c r="AN5" s="22">
        <v>15</v>
      </c>
      <c r="AO5" s="22">
        <v>13.043478261000001</v>
      </c>
      <c r="AP5" s="22">
        <v>14.352941176</v>
      </c>
      <c r="AQ5" s="22">
        <v>15.777777778000001</v>
      </c>
      <c r="AR5" s="22">
        <v>16.666666667000001</v>
      </c>
      <c r="AS5" s="22">
        <v>15.4</v>
      </c>
      <c r="AT5" s="22">
        <v>11.937377691</v>
      </c>
      <c r="AU5" s="22">
        <v>16.363636364000001</v>
      </c>
      <c r="AV5" s="22">
        <v>14.042933809999999</v>
      </c>
      <c r="AW5" s="22">
        <v>15.966386555</v>
      </c>
      <c r="AX5" s="22">
        <v>13.75</v>
      </c>
      <c r="AY5" s="22">
        <v>18</v>
      </c>
      <c r="AZ5" s="22">
        <v>15.773353752</v>
      </c>
      <c r="BA5" s="22">
        <v>13.307692308</v>
      </c>
      <c r="BB5" s="22">
        <v>13.728432108</v>
      </c>
      <c r="BC5" s="22">
        <v>13.000948216999999</v>
      </c>
      <c r="BD5" s="22">
        <v>13.448567434999999</v>
      </c>
      <c r="BE5" s="22">
        <v>15.311653117000001</v>
      </c>
      <c r="BF5" s="22">
        <v>10.533333333</v>
      </c>
      <c r="BG5" s="22">
        <v>10.470245305000001</v>
      </c>
      <c r="BH5" s="22">
        <v>9.875</v>
      </c>
      <c r="BI5" s="22">
        <v>11.34751773</v>
      </c>
    </row>
    <row r="6" spans="1:63" s="7" customFormat="1" ht="12.75" customHeight="1" x14ac:dyDescent="0.3">
      <c r="A6" s="15"/>
      <c r="B6" s="15"/>
      <c r="C6" s="15"/>
      <c r="D6" s="15"/>
      <c r="E6" s="15"/>
      <c r="F6" s="15"/>
      <c r="G6" s="15"/>
      <c r="H6" s="15"/>
      <c r="I6" s="15"/>
      <c r="J6" s="15"/>
      <c r="K6" s="15"/>
      <c r="L6" s="13" t="s">
        <v>4</v>
      </c>
      <c r="M6" s="24"/>
      <c r="N6" s="24"/>
      <c r="O6" s="24">
        <v>27.690401810000001</v>
      </c>
      <c r="P6" s="24">
        <v>27.088607593999999</v>
      </c>
      <c r="Q6" s="24">
        <v>27.168949772000001</v>
      </c>
      <c r="R6" s="24">
        <v>26.623818676999999</v>
      </c>
      <c r="S6" s="24"/>
      <c r="T6" s="24">
        <v>25.96153846</v>
      </c>
      <c r="U6" s="24">
        <v>25.631742915</v>
      </c>
      <c r="V6" s="24">
        <v>23.427041501000001</v>
      </c>
      <c r="W6" s="24"/>
      <c r="X6" s="24">
        <v>22.531420389000001</v>
      </c>
      <c r="Y6" s="24">
        <v>23.612840074000001</v>
      </c>
      <c r="Z6" s="24">
        <v>23.045794441999998</v>
      </c>
      <c r="AA6" s="24">
        <v>23.559035502</v>
      </c>
      <c r="AB6" s="24">
        <v>22.862101999</v>
      </c>
      <c r="AC6" s="24">
        <v>21.467746963</v>
      </c>
      <c r="AD6" s="24">
        <v>20.284986188000001</v>
      </c>
      <c r="AE6" s="24">
        <v>21.984812499</v>
      </c>
      <c r="AF6" s="24">
        <v>23.149578753</v>
      </c>
      <c r="AG6" s="24">
        <v>22.402194089000002</v>
      </c>
      <c r="AH6" s="24">
        <v>20.582669661000001</v>
      </c>
      <c r="AI6" s="24">
        <v>21.332011655999999</v>
      </c>
      <c r="AJ6" s="24">
        <v>20.800426409</v>
      </c>
      <c r="AK6" s="24">
        <v>21.716236107</v>
      </c>
      <c r="AL6" s="24">
        <v>20.427489177000002</v>
      </c>
      <c r="AM6" s="24">
        <v>21.239091287000001</v>
      </c>
      <c r="AN6" s="24">
        <v>20.373202813999999</v>
      </c>
      <c r="AO6" s="24">
        <v>20.099255583000001</v>
      </c>
      <c r="AP6" s="24">
        <v>20.015151036999999</v>
      </c>
      <c r="AQ6" s="24">
        <v>18.941694033000001</v>
      </c>
      <c r="AR6" s="24">
        <v>19.374794537</v>
      </c>
      <c r="AS6" s="24">
        <v>21.376904093</v>
      </c>
      <c r="AT6" s="24">
        <v>21.233952657</v>
      </c>
      <c r="AU6" s="24">
        <v>19.675672792</v>
      </c>
      <c r="AV6" s="24">
        <v>18.876999846</v>
      </c>
      <c r="AW6" s="24">
        <v>18.607617094999998</v>
      </c>
      <c r="AX6" s="24">
        <v>18.726074526000001</v>
      </c>
      <c r="AY6" s="24">
        <v>20.178432710999999</v>
      </c>
      <c r="AZ6" s="24">
        <v>19.609079444999999</v>
      </c>
      <c r="BA6" s="24">
        <v>18.055981324000001</v>
      </c>
      <c r="BB6" s="24">
        <v>16.472258369999999</v>
      </c>
      <c r="BC6" s="24">
        <v>17.717920637999999</v>
      </c>
      <c r="BD6" s="24">
        <v>18.855203721999999</v>
      </c>
      <c r="BE6" s="24">
        <v>17.159829635000001</v>
      </c>
      <c r="BF6" s="24">
        <v>15.978604956</v>
      </c>
      <c r="BG6" s="24">
        <v>15.340786928</v>
      </c>
      <c r="BH6" s="24">
        <v>17.516859387</v>
      </c>
      <c r="BI6" s="24"/>
    </row>
    <row r="7" spans="1:63" s="7" customFormat="1" ht="12.75" customHeight="1" x14ac:dyDescent="0.3">
      <c r="A7" s="15"/>
      <c r="B7" s="15"/>
      <c r="C7" s="15"/>
      <c r="D7" s="15"/>
      <c r="E7" s="15"/>
      <c r="F7" s="15"/>
      <c r="G7" s="15"/>
      <c r="H7" s="15"/>
      <c r="I7" s="15"/>
      <c r="J7" s="15"/>
      <c r="K7" s="15"/>
      <c r="L7" s="16" t="s">
        <v>9</v>
      </c>
      <c r="M7" s="22">
        <v>42.389758178999998</v>
      </c>
      <c r="N7" s="22">
        <v>39.741750359000001</v>
      </c>
      <c r="O7" s="22">
        <v>40.326797386000003</v>
      </c>
      <c r="P7" s="22">
        <v>40.565457897999998</v>
      </c>
      <c r="Q7" s="22">
        <v>41.313190005999999</v>
      </c>
      <c r="R7" s="22">
        <v>41.680305509999997</v>
      </c>
      <c r="S7" s="22">
        <v>41.956967212999999</v>
      </c>
      <c r="T7" s="22">
        <v>42.159257449999998</v>
      </c>
      <c r="U7" s="22">
        <v>41.903409091</v>
      </c>
      <c r="V7" s="22">
        <v>41.934005499999998</v>
      </c>
      <c r="W7" s="22">
        <v>41.659272405000003</v>
      </c>
      <c r="X7" s="22">
        <v>41.605524385000002</v>
      </c>
      <c r="Y7" s="22">
        <v>41.226215645000003</v>
      </c>
      <c r="Z7" s="22">
        <v>41.018211921000002</v>
      </c>
      <c r="AA7" s="22">
        <v>40.963375796000001</v>
      </c>
      <c r="AB7" s="22">
        <v>40.598938590000003</v>
      </c>
      <c r="AC7" s="22">
        <v>39.898989899</v>
      </c>
      <c r="AD7" s="22">
        <v>38.884992986999997</v>
      </c>
      <c r="AE7" s="22">
        <v>38.450946643999998</v>
      </c>
      <c r="AF7" s="22">
        <v>37.815975733000002</v>
      </c>
      <c r="AG7" s="22">
        <v>37.090301003</v>
      </c>
      <c r="AH7" s="22">
        <v>36.847323199000002</v>
      </c>
      <c r="AI7" s="22">
        <v>36.521454306999999</v>
      </c>
      <c r="AJ7" s="22">
        <v>35.307666996000002</v>
      </c>
      <c r="AK7" s="22">
        <v>34.550839091999997</v>
      </c>
      <c r="AL7" s="22">
        <v>33.859303089999997</v>
      </c>
      <c r="AM7" s="22">
        <v>33.864671438000002</v>
      </c>
      <c r="AN7" s="22">
        <v>32.529722589000002</v>
      </c>
      <c r="AO7" s="22">
        <v>31.997350116</v>
      </c>
      <c r="AP7" s="22">
        <v>31.087391594</v>
      </c>
      <c r="AQ7" s="22">
        <v>32.825438886999997</v>
      </c>
      <c r="AR7" s="22">
        <v>32.980832782999997</v>
      </c>
      <c r="AS7" s="22">
        <v>31.742323097</v>
      </c>
      <c r="AT7" s="22">
        <v>30.694397853000002</v>
      </c>
      <c r="AU7" s="22">
        <v>28.284923928000001</v>
      </c>
      <c r="AV7" s="22">
        <v>28.684300927999999</v>
      </c>
      <c r="AW7" s="22">
        <v>27.395364925999999</v>
      </c>
      <c r="AX7" s="22">
        <v>26.523545706</v>
      </c>
      <c r="AY7" s="22">
        <v>26.587578507</v>
      </c>
      <c r="AZ7" s="22">
        <v>25.870989996999999</v>
      </c>
      <c r="BA7" s="22">
        <v>25.731790333999999</v>
      </c>
      <c r="BB7" s="22">
        <v>24.601289446999999</v>
      </c>
      <c r="BC7" s="22">
        <v>24.518092661000001</v>
      </c>
      <c r="BD7" s="22">
        <v>23.537368955000002</v>
      </c>
      <c r="BE7" s="22">
        <v>23.480013436</v>
      </c>
      <c r="BF7" s="22">
        <v>22.518568535</v>
      </c>
      <c r="BG7" s="22">
        <v>22.113766409</v>
      </c>
      <c r="BH7" s="22">
        <v>21.347941566999999</v>
      </c>
      <c r="BI7" s="22">
        <v>22.042139383999999</v>
      </c>
    </row>
    <row r="8" spans="1:63" s="7" customFormat="1" ht="12.75" customHeight="1" x14ac:dyDescent="0.3">
      <c r="A8" s="15"/>
      <c r="B8" s="15"/>
      <c r="C8" s="15"/>
      <c r="D8" s="15"/>
      <c r="E8" s="15"/>
      <c r="F8" s="15"/>
      <c r="G8" s="15"/>
      <c r="H8" s="15"/>
      <c r="I8" s="15"/>
      <c r="J8" s="15"/>
      <c r="K8" s="15"/>
      <c r="L8" s="13" t="s">
        <v>15</v>
      </c>
      <c r="M8" s="24"/>
      <c r="N8" s="24"/>
      <c r="O8" s="24"/>
      <c r="P8" s="24"/>
      <c r="Q8" s="24"/>
      <c r="R8" s="24"/>
      <c r="S8" s="24"/>
      <c r="T8" s="24"/>
      <c r="U8" s="24"/>
      <c r="V8" s="24"/>
      <c r="W8" s="24"/>
      <c r="X8" s="24"/>
      <c r="Y8" s="24"/>
      <c r="Z8" s="24"/>
      <c r="AA8" s="24"/>
      <c r="AB8" s="24"/>
      <c r="AC8" s="24"/>
      <c r="AD8" s="24"/>
      <c r="AE8" s="24"/>
      <c r="AF8" s="24"/>
      <c r="AG8" s="24">
        <v>9.6774193547999996</v>
      </c>
      <c r="AH8" s="24">
        <v>11.515151514999999</v>
      </c>
      <c r="AI8" s="24">
        <v>11.560693642</v>
      </c>
      <c r="AJ8" s="24">
        <v>12.777777778000001</v>
      </c>
      <c r="AK8" s="24">
        <v>11.827956989</v>
      </c>
      <c r="AL8" s="24">
        <v>12.371134021</v>
      </c>
      <c r="AM8" s="24">
        <v>12.376237624</v>
      </c>
      <c r="AN8" s="24">
        <v>11.904761905000001</v>
      </c>
      <c r="AO8" s="24">
        <v>11.520737327000001</v>
      </c>
      <c r="AP8" s="24">
        <v>10.762331839</v>
      </c>
      <c r="AQ8" s="24">
        <v>11.304347826000001</v>
      </c>
      <c r="AR8" s="24">
        <v>11.016949153000001</v>
      </c>
      <c r="AS8" s="24">
        <v>11.836734694</v>
      </c>
      <c r="AT8" s="24">
        <v>10.588235294</v>
      </c>
      <c r="AU8" s="24">
        <v>9.5419847327999996</v>
      </c>
      <c r="AV8" s="24">
        <v>9.3632958801000008</v>
      </c>
      <c r="AW8" s="24">
        <v>9.1575091574999998</v>
      </c>
      <c r="AX8" s="24">
        <v>9.2857142856999992</v>
      </c>
      <c r="AY8" s="24">
        <v>9.375</v>
      </c>
      <c r="AZ8" s="24">
        <v>9.1525423728999993</v>
      </c>
      <c r="BA8" s="24">
        <v>8.3333333333000006</v>
      </c>
      <c r="BB8" s="24">
        <v>8.1699346404999993</v>
      </c>
      <c r="BC8" s="24">
        <v>7.3482428114999996</v>
      </c>
      <c r="BD8" s="24">
        <v>7.1428571428999996</v>
      </c>
      <c r="BE8" s="24">
        <v>7.5757575758</v>
      </c>
      <c r="BF8" s="24">
        <v>7.4183976261</v>
      </c>
      <c r="BG8" s="24">
        <v>7.2463768116000002</v>
      </c>
      <c r="BH8" s="24">
        <v>7.0422535211000001</v>
      </c>
      <c r="BI8" s="24">
        <v>7.2972972973000001</v>
      </c>
    </row>
    <row r="9" spans="1:63" s="7" customFormat="1" ht="12.75" customHeight="1" x14ac:dyDescent="0.3">
      <c r="A9" s="15"/>
      <c r="B9" s="15"/>
      <c r="C9" s="15"/>
      <c r="D9" s="15"/>
      <c r="E9" s="15"/>
      <c r="F9" s="15"/>
      <c r="G9" s="15"/>
      <c r="H9" s="15"/>
      <c r="I9" s="15"/>
      <c r="J9" s="15"/>
      <c r="K9" s="15"/>
      <c r="L9" s="16" t="s">
        <v>18</v>
      </c>
      <c r="M9" s="22">
        <v>39.855414721000002</v>
      </c>
      <c r="N9" s="22">
        <v>36.550301935999997</v>
      </c>
      <c r="O9" s="22">
        <v>35.788367618999999</v>
      </c>
      <c r="P9" s="22">
        <v>37.474868761000003</v>
      </c>
      <c r="Q9" s="22">
        <v>38.295239524000003</v>
      </c>
      <c r="R9" s="22">
        <v>36.688585969000002</v>
      </c>
      <c r="S9" s="22">
        <v>35.426812296999998</v>
      </c>
      <c r="T9" s="22">
        <v>35.659619487999997</v>
      </c>
      <c r="U9" s="22">
        <v>34.567281917999999</v>
      </c>
      <c r="V9" s="22">
        <v>35.081526588999999</v>
      </c>
      <c r="W9" s="22">
        <v>35.120114366000003</v>
      </c>
      <c r="X9" s="22">
        <v>34.938506318000002</v>
      </c>
      <c r="Y9" s="22">
        <v>34.512954385</v>
      </c>
      <c r="Z9" s="22">
        <v>34.045729487999999</v>
      </c>
      <c r="AA9" s="22">
        <v>33.730659166000002</v>
      </c>
      <c r="AB9" s="22">
        <v>32.744955955000002</v>
      </c>
      <c r="AC9" s="22">
        <v>31.075478051000001</v>
      </c>
      <c r="AD9" s="22">
        <v>29.946679401000001</v>
      </c>
      <c r="AE9" s="22">
        <v>28.719019262</v>
      </c>
      <c r="AF9" s="22">
        <v>28.079718536000001</v>
      </c>
      <c r="AG9" s="22">
        <v>28.192834912999999</v>
      </c>
      <c r="AH9" s="22">
        <v>27.218410884000001</v>
      </c>
      <c r="AI9" s="22">
        <v>26.919070155</v>
      </c>
      <c r="AJ9" s="22">
        <v>27.035294220000001</v>
      </c>
      <c r="AK9" s="22">
        <v>26.089728421</v>
      </c>
      <c r="AL9" s="22">
        <v>26.280313829000001</v>
      </c>
      <c r="AM9" s="22">
        <v>25.639645898000001</v>
      </c>
      <c r="AN9" s="22">
        <v>24.379099436000001</v>
      </c>
      <c r="AO9" s="22">
        <v>24.124467087999999</v>
      </c>
      <c r="AP9" s="22">
        <v>23.358740967999999</v>
      </c>
      <c r="AQ9" s="22">
        <v>22.063958199999998</v>
      </c>
      <c r="AR9" s="22">
        <v>21.718084023999999</v>
      </c>
      <c r="AS9" s="22">
        <v>21.634780708000001</v>
      </c>
      <c r="AT9" s="22">
        <v>21.857869106999999</v>
      </c>
      <c r="AU9" s="22">
        <v>20.686295952999998</v>
      </c>
      <c r="AV9" s="22">
        <v>19.231436917</v>
      </c>
      <c r="AW9" s="22">
        <v>18.246005202999999</v>
      </c>
      <c r="AX9" s="22">
        <v>17.783882783999999</v>
      </c>
      <c r="AY9" s="22">
        <v>17.482014388</v>
      </c>
      <c r="AZ9" s="22">
        <v>17.382742571000001</v>
      </c>
      <c r="BA9" s="22">
        <v>17.101551481000001</v>
      </c>
      <c r="BB9" s="22">
        <v>16.796536797000002</v>
      </c>
      <c r="BC9" s="22">
        <v>16.534100524999999</v>
      </c>
      <c r="BD9" s="22">
        <v>16.310424203</v>
      </c>
      <c r="BE9" s="22">
        <v>16.099809281999999</v>
      </c>
      <c r="BF9" s="22">
        <v>11.983805668</v>
      </c>
      <c r="BG9" s="22">
        <v>14.169356078</v>
      </c>
      <c r="BH9" s="22">
        <v>13.978337237</v>
      </c>
      <c r="BI9" s="22">
        <v>13.255172414</v>
      </c>
    </row>
    <row r="10" spans="1:63" s="7" customFormat="1" ht="12.75" customHeight="1" x14ac:dyDescent="0.3">
      <c r="A10" s="15"/>
      <c r="B10" s="15"/>
      <c r="C10" s="15"/>
      <c r="D10" s="15"/>
      <c r="E10" s="15"/>
      <c r="F10" s="15"/>
      <c r="G10" s="15"/>
      <c r="H10" s="15"/>
      <c r="I10" s="15"/>
      <c r="J10" s="15"/>
      <c r="K10" s="15"/>
      <c r="L10" s="14" t="s">
        <v>17</v>
      </c>
      <c r="M10" s="21">
        <v>37.63003166</v>
      </c>
      <c r="N10" s="21">
        <v>37.755972696000001</v>
      </c>
      <c r="O10" s="21">
        <v>38.224852071000001</v>
      </c>
      <c r="P10" s="21">
        <v>38.972477064000003</v>
      </c>
      <c r="Q10" s="21">
        <v>37.641950567999999</v>
      </c>
      <c r="R10" s="21">
        <v>36.552151037000002</v>
      </c>
      <c r="S10" s="21">
        <v>35.174000575000001</v>
      </c>
      <c r="T10" s="21">
        <v>34.724091520999998</v>
      </c>
      <c r="U10" s="21">
        <v>34.286450283000001</v>
      </c>
      <c r="V10" s="21">
        <v>33.432171979000003</v>
      </c>
      <c r="W10" s="21">
        <v>32.978219697</v>
      </c>
      <c r="X10" s="21">
        <v>32.190214906000001</v>
      </c>
      <c r="Y10" s="21">
        <v>31.022222222</v>
      </c>
      <c r="Z10" s="21">
        <v>30.069174232999998</v>
      </c>
      <c r="AA10" s="21">
        <v>29.363579080000001</v>
      </c>
      <c r="AB10" s="21">
        <v>28.455449563999998</v>
      </c>
      <c r="AC10" s="21">
        <v>26.571091909</v>
      </c>
      <c r="AD10" s="21">
        <v>25.057736721000001</v>
      </c>
      <c r="AE10" s="21">
        <v>23.876404493999999</v>
      </c>
      <c r="AF10" s="21">
        <v>23.884514436</v>
      </c>
      <c r="AG10" s="21">
        <v>24.579985391000001</v>
      </c>
      <c r="AH10" s="21">
        <v>23.823948681000001</v>
      </c>
      <c r="AI10" s="21">
        <v>23.786491622</v>
      </c>
      <c r="AJ10" s="21">
        <v>23.745819397999998</v>
      </c>
      <c r="AK10" s="21">
        <v>23.462783172000002</v>
      </c>
      <c r="AL10" s="21">
        <v>23.088923557000001</v>
      </c>
      <c r="AM10" s="21">
        <v>23.582089551999999</v>
      </c>
      <c r="AN10" s="21">
        <v>22.091310751000002</v>
      </c>
      <c r="AO10" s="21">
        <v>20.575539568</v>
      </c>
      <c r="AP10" s="21">
        <v>19.635343619</v>
      </c>
      <c r="AQ10" s="21">
        <v>18.975069252000001</v>
      </c>
      <c r="AR10" s="21">
        <v>19.246298789000001</v>
      </c>
      <c r="AS10" s="21">
        <v>19.843342036999999</v>
      </c>
      <c r="AT10" s="21">
        <v>20.050125312999999</v>
      </c>
      <c r="AU10" s="21">
        <v>19.780219779999999</v>
      </c>
      <c r="AV10" s="21">
        <v>18.810679612000001</v>
      </c>
      <c r="AW10" s="21">
        <v>17.788461538</v>
      </c>
      <c r="AX10" s="21">
        <v>19.086651054000001</v>
      </c>
      <c r="AY10" s="21">
        <v>17.906976744000001</v>
      </c>
      <c r="AZ10" s="21">
        <v>17.451205511000001</v>
      </c>
      <c r="BA10" s="21">
        <v>18.882681563999999</v>
      </c>
      <c r="BB10" s="21">
        <v>18.142076502999998</v>
      </c>
      <c r="BC10" s="21">
        <v>18.172157279</v>
      </c>
      <c r="BD10" s="21">
        <v>18.910585817000001</v>
      </c>
      <c r="BE10" s="21">
        <v>18.470705065000001</v>
      </c>
      <c r="BF10" s="21">
        <v>17.652495379000001</v>
      </c>
      <c r="BG10" s="21">
        <v>16.864175023000001</v>
      </c>
      <c r="BH10" s="21">
        <v>16.984402079999999</v>
      </c>
      <c r="BI10" s="21">
        <v>16.389351082000001</v>
      </c>
    </row>
    <row r="11" spans="1:63" s="7" customFormat="1" ht="12.75" customHeight="1" x14ac:dyDescent="0.3">
      <c r="A11" s="44"/>
      <c r="B11" s="44"/>
      <c r="C11" s="44"/>
      <c r="D11" s="44"/>
      <c r="E11" s="44"/>
      <c r="F11" s="44"/>
      <c r="G11" s="44"/>
      <c r="H11" s="44"/>
      <c r="I11" s="44"/>
      <c r="J11" s="4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row>
    <row r="12" spans="1:63" s="9" customFormat="1" ht="13" x14ac:dyDescent="0.3">
      <c r="A12" s="43"/>
      <c r="B12" s="43"/>
      <c r="C12" s="43"/>
      <c r="D12" s="43"/>
      <c r="E12" s="43"/>
      <c r="F12" s="43"/>
      <c r="G12" s="43"/>
      <c r="H12" s="43"/>
      <c r="I12" s="43"/>
      <c r="J12" s="43"/>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row>
    <row r="13" spans="1:63" s="7" customFormat="1" ht="12.75" customHeight="1" x14ac:dyDescent="0.3">
      <c r="A13" s="44"/>
      <c r="B13" s="44"/>
      <c r="C13" s="44"/>
      <c r="D13" s="44"/>
      <c r="E13" s="44"/>
      <c r="F13" s="44"/>
      <c r="G13" s="44"/>
      <c r="H13" s="44"/>
      <c r="I13" s="44"/>
      <c r="J13" s="4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row>
    <row r="14" spans="1:63" s="7" customFormat="1" ht="12.75" customHeight="1" x14ac:dyDescent="0.3">
      <c r="A14" s="44"/>
      <c r="B14" s="44"/>
      <c r="C14" s="44"/>
      <c r="D14" s="44"/>
      <c r="E14" s="44"/>
      <c r="F14" s="44"/>
      <c r="G14" s="44"/>
      <c r="H14" s="44"/>
      <c r="I14" s="44"/>
      <c r="J14" s="4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row>
    <row r="15" spans="1:63" s="7" customFormat="1" ht="12.75" customHeight="1" x14ac:dyDescent="0.3">
      <c r="A15" s="44"/>
      <c r="B15" s="44"/>
      <c r="C15" s="44"/>
      <c r="D15" s="44"/>
      <c r="E15" s="44"/>
      <c r="F15" s="44"/>
      <c r="G15" s="44"/>
      <c r="H15" s="44"/>
      <c r="I15" s="44"/>
      <c r="J15" s="44"/>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row>
    <row r="16" spans="1:63" ht="13" x14ac:dyDescent="0.3">
      <c r="A16" s="43"/>
      <c r="B16" s="43"/>
      <c r="C16" s="43"/>
      <c r="D16" s="43"/>
      <c r="E16" s="43"/>
      <c r="F16" s="43"/>
      <c r="G16" s="43"/>
      <c r="H16" s="43"/>
      <c r="I16" s="43"/>
      <c r="J16" s="43"/>
    </row>
    <row r="17" spans="1:10" ht="13" x14ac:dyDescent="0.3">
      <c r="A17" s="43"/>
      <c r="B17" s="43"/>
      <c r="C17" s="43"/>
      <c r="D17" s="43"/>
      <c r="E17" s="43"/>
      <c r="F17" s="43"/>
      <c r="G17" s="43"/>
      <c r="H17" s="43"/>
      <c r="I17" s="43"/>
      <c r="J17" s="50"/>
    </row>
    <row r="18" spans="1:10" ht="13" x14ac:dyDescent="0.3">
      <c r="A18" s="43"/>
      <c r="B18" s="43"/>
      <c r="C18" s="43"/>
      <c r="D18" s="43"/>
      <c r="E18" s="43"/>
      <c r="F18" s="43"/>
      <c r="G18" s="43"/>
      <c r="H18" s="43"/>
      <c r="I18" s="43"/>
      <c r="J18" s="43"/>
    </row>
    <row r="19" spans="1:10" ht="13" x14ac:dyDescent="0.3">
      <c r="A19" s="43"/>
      <c r="B19" s="43"/>
      <c r="C19" s="43"/>
      <c r="D19" s="43"/>
      <c r="E19" s="43"/>
      <c r="F19" s="43"/>
      <c r="G19" s="43"/>
      <c r="H19" s="43"/>
      <c r="I19" s="43"/>
      <c r="J19" s="43"/>
    </row>
    <row r="20" spans="1:10" ht="13" x14ac:dyDescent="0.3">
      <c r="A20" s="43"/>
      <c r="B20" s="43"/>
      <c r="C20" s="43"/>
      <c r="D20" s="43"/>
      <c r="E20" s="43"/>
      <c r="F20" s="43"/>
      <c r="G20" s="43"/>
      <c r="H20" s="43"/>
      <c r="I20" s="43"/>
      <c r="J20" s="43"/>
    </row>
    <row r="21" spans="1:10" ht="13" x14ac:dyDescent="0.3">
      <c r="A21" s="43"/>
      <c r="B21" s="43"/>
      <c r="C21" s="43"/>
      <c r="D21" s="43"/>
      <c r="E21" s="43"/>
      <c r="F21" s="43"/>
      <c r="G21" s="43"/>
      <c r="H21" s="43"/>
      <c r="I21" s="43"/>
      <c r="J21" s="43"/>
    </row>
    <row r="22" spans="1:10" ht="13" x14ac:dyDescent="0.3">
      <c r="A22" s="43"/>
      <c r="B22" s="43"/>
      <c r="C22" s="43"/>
      <c r="D22" s="43"/>
      <c r="E22" s="43"/>
      <c r="F22" s="43"/>
      <c r="G22" s="43"/>
      <c r="H22" s="43"/>
      <c r="I22" s="43"/>
      <c r="J22" s="43"/>
    </row>
    <row r="23" spans="1:10" ht="13" x14ac:dyDescent="0.3">
      <c r="A23" s="43"/>
      <c r="B23" s="43"/>
      <c r="C23" s="43"/>
      <c r="D23" s="43"/>
      <c r="E23" s="43"/>
      <c r="F23" s="43"/>
      <c r="G23" s="43"/>
      <c r="H23" s="43"/>
      <c r="I23" s="43"/>
      <c r="J23" s="43"/>
    </row>
    <row r="24" spans="1:10" ht="13" x14ac:dyDescent="0.3">
      <c r="A24" s="43"/>
      <c r="B24" s="43"/>
      <c r="C24" s="43"/>
      <c r="D24" s="43"/>
      <c r="E24" s="43"/>
      <c r="F24" s="43"/>
      <c r="G24" s="43"/>
      <c r="H24" s="43"/>
      <c r="I24" s="43"/>
      <c r="J24" s="43"/>
    </row>
    <row r="25" spans="1:10" ht="13" x14ac:dyDescent="0.3">
      <c r="A25" s="43"/>
      <c r="B25" s="43"/>
      <c r="C25" s="43"/>
      <c r="D25" s="43"/>
      <c r="E25" s="43"/>
      <c r="F25" s="43"/>
      <c r="G25" s="43"/>
      <c r="H25" s="43"/>
      <c r="I25" s="43"/>
      <c r="J25" s="43"/>
    </row>
    <row r="26" spans="1:10" ht="13" x14ac:dyDescent="0.3">
      <c r="A26" s="43"/>
      <c r="B26" s="43"/>
      <c r="C26" s="43"/>
      <c r="D26" s="43"/>
      <c r="E26" s="43"/>
      <c r="F26" s="43"/>
      <c r="G26" s="43"/>
      <c r="H26" s="43"/>
      <c r="I26" s="43"/>
      <c r="J26" s="43"/>
    </row>
    <row r="27" spans="1:10" ht="13" x14ac:dyDescent="0.3">
      <c r="A27" s="40"/>
      <c r="B27" s="40"/>
      <c r="C27" s="40"/>
      <c r="D27" s="40"/>
      <c r="E27" s="40"/>
      <c r="F27" s="40"/>
      <c r="G27" s="40"/>
      <c r="H27" s="40"/>
      <c r="I27" s="40"/>
      <c r="J27" s="40"/>
    </row>
    <row r="28" spans="1:10" ht="13" x14ac:dyDescent="0.3">
      <c r="A28" s="40"/>
      <c r="B28" s="40"/>
      <c r="C28" s="40"/>
      <c r="D28" s="40"/>
      <c r="E28" s="40"/>
      <c r="F28" s="40"/>
      <c r="G28" s="40"/>
      <c r="H28" s="40"/>
      <c r="I28" s="40"/>
      <c r="J28" s="40"/>
    </row>
    <row r="29" spans="1:10" ht="13" x14ac:dyDescent="0.3">
      <c r="A29" s="40"/>
      <c r="B29" s="40"/>
      <c r="C29" s="40"/>
      <c r="D29" s="40"/>
      <c r="E29" s="40"/>
      <c r="F29" s="40"/>
      <c r="G29" s="40"/>
      <c r="H29" s="40"/>
      <c r="I29" s="40"/>
      <c r="J29" s="40"/>
    </row>
    <row r="30" spans="1:10" ht="13" x14ac:dyDescent="0.3">
      <c r="A30" s="43"/>
      <c r="B30" s="43"/>
      <c r="C30" s="43"/>
      <c r="D30" s="43"/>
      <c r="E30" s="43"/>
      <c r="F30" s="43"/>
      <c r="G30" s="43"/>
      <c r="H30" s="43"/>
      <c r="I30" s="43"/>
      <c r="J30" s="43"/>
    </row>
    <row r="31" spans="1:10" ht="13" x14ac:dyDescent="0.3">
      <c r="A31" s="43"/>
      <c r="B31" s="43"/>
      <c r="C31" s="43"/>
      <c r="D31" s="43"/>
      <c r="E31" s="43"/>
      <c r="F31" s="43"/>
      <c r="G31" s="43"/>
      <c r="H31" s="43"/>
      <c r="I31" s="43"/>
      <c r="J31" s="43"/>
    </row>
    <row r="32" spans="1:10" ht="13" x14ac:dyDescent="0.3">
      <c r="J32" s="43"/>
    </row>
    <row r="33" spans="1:11" ht="12.75" customHeight="1" x14ac:dyDescent="0.25">
      <c r="A33" s="125" t="s">
        <v>50</v>
      </c>
      <c r="B33" s="125"/>
      <c r="C33" s="125"/>
      <c r="D33" s="125"/>
      <c r="E33" s="125"/>
      <c r="F33" s="125"/>
      <c r="G33" s="125"/>
      <c r="H33" s="125"/>
      <c r="I33" s="125"/>
      <c r="J33" s="65"/>
    </row>
    <row r="34" spans="1:11" ht="13" x14ac:dyDescent="0.3">
      <c r="A34" s="125"/>
      <c r="B34" s="125"/>
      <c r="C34" s="125"/>
      <c r="D34" s="125"/>
      <c r="E34" s="125"/>
      <c r="F34" s="125"/>
      <c r="G34" s="125"/>
      <c r="H34" s="125"/>
      <c r="I34" s="125"/>
      <c r="J34" s="65"/>
      <c r="K34" s="43"/>
    </row>
    <row r="35" spans="1:11" ht="13" x14ac:dyDescent="0.3">
      <c r="A35" s="125"/>
      <c r="B35" s="125"/>
      <c r="C35" s="125"/>
      <c r="D35" s="125"/>
      <c r="E35" s="125"/>
      <c r="F35" s="125"/>
      <c r="G35" s="125"/>
      <c r="H35" s="125"/>
      <c r="I35" s="125"/>
      <c r="J35" s="65"/>
      <c r="K35" s="43"/>
    </row>
    <row r="36" spans="1:11" ht="13" x14ac:dyDescent="0.3">
      <c r="A36" s="125"/>
      <c r="B36" s="125"/>
      <c r="C36" s="125"/>
      <c r="D36" s="125"/>
      <c r="E36" s="125"/>
      <c r="F36" s="125"/>
      <c r="G36" s="125"/>
      <c r="H36" s="125"/>
      <c r="I36" s="125"/>
      <c r="J36" s="65"/>
      <c r="K36" s="43"/>
    </row>
    <row r="37" spans="1:11" ht="13" x14ac:dyDescent="0.3">
      <c r="A37" s="125"/>
      <c r="B37" s="125"/>
      <c r="C37" s="125"/>
      <c r="D37" s="125"/>
      <c r="E37" s="125"/>
      <c r="F37" s="125"/>
      <c r="G37" s="125"/>
      <c r="H37" s="125"/>
      <c r="I37" s="125"/>
      <c r="J37" s="65"/>
      <c r="K37" s="43"/>
    </row>
    <row r="38" spans="1:11" ht="13" x14ac:dyDescent="0.3">
      <c r="A38" s="32" t="s">
        <v>70</v>
      </c>
      <c r="B38" s="63"/>
      <c r="C38" s="63"/>
      <c r="D38" s="63"/>
      <c r="E38" s="63"/>
      <c r="F38" s="63"/>
      <c r="G38" s="63"/>
      <c r="H38" s="63"/>
      <c r="I38" s="63"/>
      <c r="J38" s="64"/>
      <c r="K38" s="43"/>
    </row>
    <row r="39" spans="1:11" ht="13" x14ac:dyDescent="0.3">
      <c r="A39" s="63"/>
      <c r="B39" s="63"/>
      <c r="C39" s="63"/>
      <c r="D39" s="63"/>
      <c r="E39" s="63"/>
      <c r="F39" s="63"/>
      <c r="G39" s="63"/>
      <c r="H39" s="63"/>
      <c r="I39" s="63"/>
      <c r="J39" s="64"/>
      <c r="K39" s="43"/>
    </row>
    <row r="40" spans="1:11" ht="13" x14ac:dyDescent="0.3">
      <c r="A40" s="63"/>
      <c r="B40" s="63"/>
      <c r="C40" s="63"/>
      <c r="D40" s="63"/>
      <c r="E40" s="63"/>
      <c r="F40" s="63"/>
      <c r="G40" s="63"/>
      <c r="H40" s="63"/>
      <c r="I40" s="63"/>
      <c r="J40" s="64"/>
      <c r="K40" s="43"/>
    </row>
    <row r="41" spans="1:11" ht="16.5" customHeight="1" x14ac:dyDescent="0.3">
      <c r="J41" s="43"/>
      <c r="K41" s="43"/>
    </row>
    <row r="42" spans="1:11" ht="13" x14ac:dyDescent="0.3">
      <c r="J42" s="43"/>
      <c r="K42" s="43"/>
    </row>
    <row r="43" spans="1:11" ht="13" x14ac:dyDescent="0.3">
      <c r="A43" s="43"/>
      <c r="B43" s="43"/>
      <c r="C43" s="43"/>
      <c r="D43" s="43"/>
      <c r="E43" s="43"/>
      <c r="F43" s="43"/>
      <c r="G43" s="43"/>
      <c r="H43" s="43"/>
      <c r="I43" s="43"/>
      <c r="J43" s="43"/>
    </row>
    <row r="44" spans="1:11" ht="13" x14ac:dyDescent="0.3">
      <c r="A44" s="43"/>
      <c r="B44" s="43"/>
      <c r="C44" s="43"/>
      <c r="D44" s="43"/>
      <c r="E44" s="43"/>
      <c r="F44" s="43"/>
      <c r="G44" s="43"/>
      <c r="H44" s="43"/>
      <c r="I44" s="43"/>
      <c r="J44" s="43"/>
    </row>
    <row r="45" spans="1:11" ht="13" x14ac:dyDescent="0.3">
      <c r="A45" s="43"/>
      <c r="B45" s="43"/>
      <c r="C45" s="43"/>
      <c r="D45" s="43"/>
      <c r="E45" s="43"/>
      <c r="F45" s="43"/>
      <c r="G45" s="43"/>
      <c r="H45" s="43"/>
      <c r="I45" s="43"/>
      <c r="J45" s="43"/>
    </row>
    <row r="46" spans="1:11" ht="13" x14ac:dyDescent="0.3">
      <c r="A46" s="43"/>
      <c r="B46" s="43"/>
      <c r="C46" s="43"/>
      <c r="D46" s="43"/>
      <c r="E46" s="43"/>
      <c r="F46" s="43"/>
      <c r="G46" s="43"/>
      <c r="H46" s="43"/>
      <c r="I46" s="43"/>
      <c r="J46" s="43"/>
    </row>
    <row r="47" spans="1:11" ht="13" x14ac:dyDescent="0.3">
      <c r="A47" s="43"/>
      <c r="B47" s="43"/>
      <c r="C47" s="43"/>
      <c r="D47" s="43"/>
      <c r="E47" s="43"/>
      <c r="F47" s="43"/>
      <c r="G47" s="43"/>
      <c r="H47" s="43"/>
      <c r="I47" s="43"/>
      <c r="J47" s="43"/>
    </row>
    <row r="48" spans="1:11" ht="13" x14ac:dyDescent="0.3">
      <c r="A48" s="43"/>
      <c r="B48" s="43"/>
      <c r="C48" s="43"/>
      <c r="D48" s="43"/>
      <c r="E48" s="43"/>
      <c r="F48" s="43"/>
      <c r="G48" s="43"/>
      <c r="H48" s="43"/>
      <c r="I48" s="43"/>
      <c r="J48" s="43"/>
    </row>
    <row r="49" spans="1:11" ht="13" x14ac:dyDescent="0.3">
      <c r="A49" s="43"/>
      <c r="B49" s="43"/>
      <c r="C49" s="43"/>
      <c r="D49" s="43"/>
      <c r="E49" s="43"/>
      <c r="F49" s="43"/>
      <c r="G49" s="43"/>
      <c r="H49" s="43"/>
      <c r="I49" s="43"/>
      <c r="J49" s="43"/>
    </row>
    <row r="50" spans="1:11" ht="13" x14ac:dyDescent="0.3">
      <c r="A50" s="43"/>
      <c r="B50" s="43"/>
      <c r="C50" s="43"/>
      <c r="D50" s="43"/>
      <c r="E50" s="43"/>
      <c r="F50" s="43"/>
      <c r="G50" s="43"/>
      <c r="H50" s="43"/>
      <c r="I50" s="43"/>
      <c r="J50" s="43"/>
    </row>
    <row r="51" spans="1:11" ht="13" x14ac:dyDescent="0.3">
      <c r="A51" s="43"/>
      <c r="B51" s="43"/>
      <c r="C51" s="43"/>
      <c r="D51" s="43"/>
      <c r="E51" s="43"/>
      <c r="F51" s="43"/>
      <c r="G51" s="43"/>
      <c r="H51" s="43"/>
      <c r="I51" s="43"/>
      <c r="J51" s="43"/>
    </row>
    <row r="52" spans="1:11" ht="13" x14ac:dyDescent="0.3">
      <c r="A52" s="43"/>
      <c r="B52" s="43"/>
      <c r="C52" s="43"/>
      <c r="D52" s="43"/>
      <c r="E52" s="43"/>
      <c r="F52" s="43"/>
      <c r="G52" s="43"/>
      <c r="H52" s="43"/>
      <c r="I52" s="43"/>
      <c r="J52" s="43"/>
    </row>
    <row r="53" spans="1:11" ht="13" x14ac:dyDescent="0.3">
      <c r="A53" s="43"/>
      <c r="B53" s="43"/>
      <c r="C53" s="43"/>
      <c r="D53" s="43"/>
      <c r="E53" s="43"/>
      <c r="F53" s="43"/>
      <c r="G53" s="43"/>
      <c r="H53" s="43"/>
      <c r="I53" s="43"/>
      <c r="J53" s="43"/>
      <c r="K53" s="43"/>
    </row>
    <row r="54" spans="1:11" ht="13" x14ac:dyDescent="0.3">
      <c r="A54" s="43"/>
      <c r="B54" s="43"/>
      <c r="C54" s="43"/>
      <c r="D54" s="43"/>
      <c r="E54" s="43"/>
      <c r="F54" s="43"/>
      <c r="G54" s="43"/>
      <c r="H54" s="43"/>
      <c r="I54" s="43"/>
      <c r="J54" s="43"/>
      <c r="K54" s="43"/>
    </row>
    <row r="55" spans="1:11" ht="13" x14ac:dyDescent="0.3">
      <c r="A55" s="43"/>
      <c r="B55" s="43"/>
      <c r="C55" s="43"/>
      <c r="D55" s="43"/>
      <c r="E55" s="43"/>
      <c r="F55" s="43"/>
      <c r="G55" s="43"/>
      <c r="H55" s="43"/>
      <c r="I55" s="43"/>
      <c r="J55" s="43"/>
      <c r="K55" s="43"/>
    </row>
    <row r="56" spans="1:11" ht="13" x14ac:dyDescent="0.3">
      <c r="A56" s="43"/>
      <c r="B56" s="43"/>
      <c r="C56" s="43"/>
      <c r="D56" s="43"/>
      <c r="E56" s="43"/>
      <c r="F56" s="43"/>
      <c r="G56" s="43"/>
      <c r="H56" s="43"/>
      <c r="I56" s="43"/>
      <c r="J56" s="43"/>
      <c r="K56" s="43"/>
    </row>
  </sheetData>
  <sortState xmlns:xlrd2="http://schemas.microsoft.com/office/spreadsheetml/2017/richdata2" ref="R1:T26">
    <sortCondition ref="R1"/>
  </sortState>
  <mergeCells count="2">
    <mergeCell ref="A1:J2"/>
    <mergeCell ref="A33:I37"/>
  </mergeCells>
  <hyperlinks>
    <hyperlink ref="A38" r:id="rId1" display="Source: OECD Employment Database" xr:uid="{00000000-0004-0000-0300-000000000000}"/>
  </hyperlinks>
  <pageMargins left="0.70866141732283472" right="0.70866141732283472" top="0.74803149606299213" bottom="0.74803149606299213" header="0.31496062992125984" footer="0.31496062992125984"/>
  <pageSetup paperSize="9" scale="96" orientation="portrait" r:id="rId2"/>
  <headerFooter>
    <oddHeader>&amp;COECD Family database (www.oecd.org/els/social/family/database)</oddHeader>
    <oddFooter>&amp;C_x000D_&amp;1#&amp;"Arial Narrow"&amp;10&amp;K0000FF Unclassified - Non classifié</oddFooter>
  </headerFooter>
  <customProperties>
    <customPr name="ApplyLineColors" r:id="rId3"/>
    <customPr name="ApplyMarkerFillColor" r:id="rId4"/>
    <customPr name="ApplyMarkerOrder" r:id="rId5"/>
    <customPr name="ApplySpaceBars" r:id="rId6"/>
    <customPr name="ExcludeFonts" r:id="rId7"/>
    <customPr name="ExcludeHighValues" r:id="rId8"/>
    <customPr name="ExcludeLegend" r:id="rId9"/>
    <customPr name="FeatureRightAxis" r:id="rId10"/>
    <customPr name="Focus1OnFirstDataPointOnly" r:id="rId11"/>
    <customPr name="ForceOrientationOnXLabels" r:id="rId12"/>
    <customPr name="GraphSizeIndex" r:id="rId13"/>
    <customPr name="GraphSizeName" r:id="rId14"/>
    <customPr name="IsraelDisclaimer" r:id="rId15"/>
    <customPr name="PageSizeIndex" r:id="rId16"/>
    <customPr name="PageSizeName" r:id="rId17"/>
    <customPr name="PaletteIndex" r:id="rId18"/>
    <customPr name="PaletteName" r:id="rId19"/>
    <customPr name="PanelLayoutIndex" r:id="rId20"/>
    <customPr name="PanelLayoutName" r:id="rId21"/>
    <customPr name="SetLegendSpaceFromGraph" r:id="rId22"/>
    <customPr name="SetTitleSpaceFromGraph" r:id="rId23"/>
    <customPr name="SinglePanel" r:id="rId24"/>
    <customPr name="StartColorIndex" r:id="rId25"/>
    <customPr name="StartColorName" r:id="rId26"/>
    <customPr name="StyleTemplateIndex" r:id="rId27"/>
    <customPr name="StyleTemplateName" r:id="rId28"/>
    <customPr name="XHidePrimaryMajorTickMark" r:id="rId29"/>
  </customProperties>
  <drawing r:id="rId3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F124"/>
  <sheetViews>
    <sheetView showGridLines="0" zoomScale="85" zoomScaleNormal="85" workbookViewId="0">
      <selection activeCell="Q1" sqref="Q1:Q1048576"/>
    </sheetView>
  </sheetViews>
  <sheetFormatPr baseColWidth="10" defaultColWidth="9.1796875" defaultRowHeight="12.5" x14ac:dyDescent="0.25"/>
  <cols>
    <col min="1" max="1" width="15.81640625" style="3" bestFit="1" customWidth="1"/>
    <col min="2" max="11" width="9.1796875" style="3"/>
    <col min="12" max="15" width="9.1796875" style="3" customWidth="1"/>
    <col min="16" max="16" width="9.1796875" style="4" customWidth="1"/>
    <col min="17" max="16384" width="9.1796875" style="3"/>
  </cols>
  <sheetData>
    <row r="1" spans="1:32" s="5" customFormat="1" ht="14" x14ac:dyDescent="0.3">
      <c r="A1" s="120" t="s">
        <v>51</v>
      </c>
      <c r="B1" s="120"/>
      <c r="C1" s="120"/>
      <c r="D1" s="120"/>
      <c r="E1" s="120"/>
      <c r="F1" s="120"/>
      <c r="G1" s="120"/>
      <c r="H1" s="120"/>
      <c r="I1" s="120"/>
      <c r="J1" s="49"/>
      <c r="K1" s="34"/>
      <c r="L1" s="72"/>
      <c r="M1" s="72"/>
      <c r="N1" s="72"/>
      <c r="O1" s="72"/>
      <c r="P1" s="72"/>
      <c r="Q1" s="60"/>
    </row>
    <row r="2" spans="1:32" s="5" customFormat="1" ht="12" customHeight="1" x14ac:dyDescent="0.3">
      <c r="A2" s="121" t="s">
        <v>254</v>
      </c>
      <c r="B2" s="121"/>
      <c r="C2" s="121"/>
      <c r="D2" s="121"/>
      <c r="E2" s="121"/>
      <c r="F2" s="121"/>
      <c r="G2" s="121"/>
      <c r="H2" s="121"/>
      <c r="I2" s="121"/>
      <c r="J2" s="49"/>
      <c r="K2" s="34"/>
      <c r="L2" s="90"/>
      <c r="M2" s="89"/>
      <c r="N2" s="72"/>
      <c r="O2" s="72"/>
      <c r="P2" s="72"/>
      <c r="Q2" s="60"/>
    </row>
    <row r="3" spans="1:32" s="5" customFormat="1" ht="12.65" customHeight="1" x14ac:dyDescent="0.3">
      <c r="A3" s="121"/>
      <c r="B3" s="121"/>
      <c r="C3" s="121"/>
      <c r="D3" s="121"/>
      <c r="E3" s="121"/>
      <c r="F3" s="121"/>
      <c r="G3" s="121"/>
      <c r="H3" s="121"/>
      <c r="I3" s="121"/>
      <c r="J3" s="34"/>
      <c r="K3" s="34"/>
      <c r="L3" s="73"/>
      <c r="M3" s="73"/>
      <c r="N3" s="73"/>
      <c r="O3" s="73"/>
    </row>
    <row r="4" spans="1:32" s="5" customFormat="1" ht="12.75" customHeight="1" x14ac:dyDescent="0.3">
      <c r="A4" s="34"/>
      <c r="B4" s="34"/>
      <c r="C4" s="34"/>
      <c r="D4" s="34"/>
      <c r="E4" s="34"/>
      <c r="F4" s="34"/>
      <c r="G4" s="34"/>
      <c r="H4" s="34"/>
      <c r="I4" s="34"/>
      <c r="J4" s="34"/>
      <c r="K4" s="34"/>
      <c r="L4" s="73"/>
      <c r="M4" s="73"/>
      <c r="N4" s="126" t="s">
        <v>36</v>
      </c>
      <c r="O4" s="128" t="s">
        <v>34</v>
      </c>
      <c r="P4" s="126" t="s">
        <v>37</v>
      </c>
      <c r="Q4" s="1"/>
      <c r="R4" s="1"/>
      <c r="S4" s="1"/>
      <c r="T4" s="1"/>
      <c r="U4" s="1"/>
      <c r="V4" s="1"/>
      <c r="W4" s="1"/>
      <c r="X4" s="1"/>
      <c r="Y4" s="1"/>
      <c r="Z4" s="1"/>
      <c r="AA4" s="1"/>
      <c r="AB4" s="1"/>
      <c r="AC4" s="1"/>
      <c r="AD4" s="1"/>
      <c r="AE4" s="1"/>
      <c r="AF4" s="1"/>
    </row>
    <row r="5" spans="1:32" s="5" customFormat="1" ht="12.75" customHeight="1" x14ac:dyDescent="0.3">
      <c r="A5" s="34"/>
      <c r="B5" s="34"/>
      <c r="C5" s="34"/>
      <c r="D5" s="34"/>
      <c r="E5" s="34"/>
      <c r="F5" s="34"/>
      <c r="G5" s="34"/>
      <c r="H5" s="34"/>
      <c r="I5" s="34"/>
      <c r="J5" s="34"/>
      <c r="K5" s="34"/>
      <c r="L5" s="17"/>
      <c r="M5" s="17"/>
      <c r="N5" s="126"/>
      <c r="O5" s="128"/>
      <c r="P5" s="126"/>
      <c r="Q5" s="1"/>
      <c r="R5" s="1" t="s">
        <v>45</v>
      </c>
      <c r="S5" s="1"/>
      <c r="T5" s="1"/>
      <c r="U5" s="1"/>
      <c r="V5" s="1"/>
      <c r="W5" s="1"/>
      <c r="X5" s="1"/>
      <c r="Y5" s="1"/>
      <c r="Z5" s="1"/>
      <c r="AA5" s="1"/>
      <c r="AB5" s="1"/>
      <c r="AC5" s="1"/>
      <c r="AD5" s="1"/>
      <c r="AE5" s="1"/>
      <c r="AF5" s="1"/>
    </row>
    <row r="6" spans="1:32" ht="12.75" customHeight="1" x14ac:dyDescent="0.3">
      <c r="A6" s="30"/>
      <c r="B6" s="30"/>
      <c r="C6" s="30"/>
      <c r="D6" s="30"/>
      <c r="E6" s="30"/>
      <c r="F6" s="30"/>
      <c r="G6" s="30"/>
      <c r="H6" s="30"/>
      <c r="I6" s="30"/>
      <c r="J6" s="30"/>
      <c r="K6" s="30"/>
      <c r="L6" s="14"/>
      <c r="M6" s="14" t="s">
        <v>20</v>
      </c>
      <c r="N6" s="127"/>
      <c r="O6" s="129"/>
      <c r="P6" s="127"/>
      <c r="Q6" s="1"/>
      <c r="R6" s="1"/>
      <c r="S6" s="1"/>
      <c r="T6" s="1"/>
      <c r="U6" s="1"/>
      <c r="V6" s="1"/>
      <c r="W6" s="1"/>
      <c r="X6" s="1"/>
      <c r="Y6" s="1"/>
      <c r="Z6" s="1"/>
      <c r="AA6" s="1"/>
      <c r="AB6" s="1"/>
      <c r="AC6" s="1"/>
      <c r="AD6" s="1"/>
      <c r="AE6" s="1"/>
      <c r="AF6" s="1"/>
    </row>
    <row r="7" spans="1:32" s="1" customFormat="1" ht="12.75" customHeight="1" x14ac:dyDescent="0.3">
      <c r="A7" s="30"/>
      <c r="B7" s="30"/>
      <c r="C7" s="30"/>
      <c r="D7" s="30"/>
      <c r="E7" s="30"/>
      <c r="F7" s="30"/>
      <c r="G7" s="30"/>
      <c r="H7" s="30"/>
      <c r="I7" s="30"/>
      <c r="J7" s="30"/>
      <c r="K7" s="30"/>
      <c r="L7" s="16" t="s">
        <v>42</v>
      </c>
      <c r="M7" s="61">
        <v>2021</v>
      </c>
      <c r="N7" s="22">
        <v>13.236949999999993</v>
      </c>
      <c r="O7" s="22">
        <v>11.407499999999999</v>
      </c>
      <c r="P7" s="28">
        <v>-1.1991000000000014</v>
      </c>
      <c r="Q7" s="4"/>
      <c r="R7" s="3" t="s">
        <v>255</v>
      </c>
      <c r="S7" s="3"/>
    </row>
    <row r="8" spans="1:32" s="1" customFormat="1" ht="12.75" customHeight="1" x14ac:dyDescent="0.3">
      <c r="A8" s="30"/>
      <c r="B8" s="30"/>
      <c r="C8" s="30"/>
      <c r="D8" s="30"/>
      <c r="E8" s="30"/>
      <c r="F8" s="30"/>
      <c r="G8" s="30"/>
      <c r="H8" s="30"/>
      <c r="I8" s="30"/>
      <c r="J8" s="30"/>
      <c r="K8" s="30"/>
      <c r="L8" s="13" t="s">
        <v>1</v>
      </c>
      <c r="M8" s="25">
        <v>2020</v>
      </c>
      <c r="N8" s="24">
        <v>21.635149999999996</v>
      </c>
      <c r="O8" s="24">
        <v>18.209879999999998</v>
      </c>
      <c r="P8" s="29">
        <v>13.438289999999995</v>
      </c>
      <c r="Q8" s="4"/>
      <c r="R8" s="3" t="s">
        <v>255</v>
      </c>
      <c r="S8" s="3"/>
      <c r="T8" s="3"/>
      <c r="U8" s="3"/>
      <c r="V8" s="3"/>
      <c r="W8" s="3"/>
    </row>
    <row r="9" spans="1:32" s="1" customFormat="1" ht="12.75" customHeight="1" x14ac:dyDescent="0.3">
      <c r="A9" s="30"/>
      <c r="B9" s="30"/>
      <c r="C9" s="30"/>
      <c r="D9" s="30"/>
      <c r="E9" s="30"/>
      <c r="F9" s="30"/>
      <c r="G9" s="30"/>
      <c r="H9" s="30"/>
      <c r="I9" s="30"/>
      <c r="J9" s="30"/>
      <c r="K9" s="30"/>
      <c r="L9" s="16" t="s">
        <v>29</v>
      </c>
      <c r="M9" s="61">
        <v>2021</v>
      </c>
      <c r="N9" s="22">
        <v>11.434539999999998</v>
      </c>
      <c r="O9" s="22">
        <v>11.670479999999998</v>
      </c>
      <c r="P9" s="22">
        <v>14.53707</v>
      </c>
      <c r="Q9" s="4"/>
      <c r="R9" s="3" t="s">
        <v>255</v>
      </c>
      <c r="S9" s="3"/>
      <c r="T9" s="3"/>
      <c r="U9" s="3"/>
      <c r="V9" s="3"/>
      <c r="W9" s="3"/>
      <c r="X9" s="3"/>
      <c r="Y9" s="3"/>
      <c r="Z9" s="3"/>
      <c r="AA9" s="3"/>
      <c r="AB9" s="3"/>
      <c r="AC9" s="3"/>
      <c r="AD9" s="3"/>
      <c r="AE9" s="3"/>
      <c r="AF9" s="3"/>
    </row>
    <row r="10" spans="1:32" s="1" customFormat="1" ht="12.75" customHeight="1" x14ac:dyDescent="0.3">
      <c r="A10" s="30"/>
      <c r="B10" s="30"/>
      <c r="C10" s="30"/>
      <c r="D10" s="30"/>
      <c r="E10" s="30"/>
      <c r="F10" s="30"/>
      <c r="G10" s="30"/>
      <c r="H10" s="30"/>
      <c r="I10" s="30"/>
      <c r="J10" s="30"/>
      <c r="K10" s="30"/>
      <c r="L10" s="13" t="s">
        <v>14</v>
      </c>
      <c r="M10" s="25">
        <v>2020</v>
      </c>
      <c r="N10" s="24">
        <v>22.382480000000001</v>
      </c>
      <c r="O10" s="24">
        <v>24.504519999999999</v>
      </c>
      <c r="P10" s="24">
        <v>15.601910000000004</v>
      </c>
      <c r="Q10" s="4"/>
      <c r="R10" s="3" t="s">
        <v>255</v>
      </c>
      <c r="S10" s="3"/>
      <c r="T10" s="3"/>
      <c r="U10" s="3"/>
      <c r="V10" s="3"/>
      <c r="W10" s="3"/>
      <c r="X10" s="3"/>
      <c r="Y10" s="3"/>
      <c r="Z10" s="3"/>
      <c r="AA10" s="3"/>
      <c r="AB10" s="3"/>
      <c r="AC10" s="3"/>
      <c r="AD10" s="3"/>
      <c r="AE10" s="3"/>
      <c r="AF10" s="3"/>
    </row>
    <row r="11" spans="1:32" s="1" customFormat="1" ht="12.75" customHeight="1" x14ac:dyDescent="0.3">
      <c r="A11" s="30"/>
      <c r="B11" s="30"/>
      <c r="C11" s="30"/>
      <c r="D11" s="30"/>
      <c r="E11" s="30"/>
      <c r="F11" s="30"/>
      <c r="G11" s="30"/>
      <c r="H11" s="30"/>
      <c r="I11" s="30"/>
      <c r="J11" s="30"/>
      <c r="K11" s="30"/>
      <c r="L11" s="16" t="s">
        <v>41</v>
      </c>
      <c r="M11" s="61">
        <v>2020</v>
      </c>
      <c r="N11" s="22">
        <v>15.427940000000007</v>
      </c>
      <c r="O11" s="22">
        <v>15.254360000000005</v>
      </c>
      <c r="P11" s="22">
        <v>16.143730000000005</v>
      </c>
      <c r="Q11" s="4"/>
      <c r="R11" s="3" t="s">
        <v>255</v>
      </c>
      <c r="S11" s="3"/>
      <c r="X11" s="3"/>
      <c r="Y11" s="3"/>
      <c r="Z11" s="3"/>
      <c r="AA11" s="3"/>
      <c r="AB11" s="3"/>
      <c r="AC11" s="3"/>
      <c r="AD11" s="3"/>
      <c r="AE11" s="3"/>
      <c r="AF11" s="3"/>
    </row>
    <row r="12" spans="1:32" s="1" customFormat="1" ht="12.75" customHeight="1" x14ac:dyDescent="0.3">
      <c r="A12" s="30"/>
      <c r="B12" s="30"/>
      <c r="C12" s="30"/>
      <c r="D12" s="30"/>
      <c r="E12" s="30"/>
      <c r="F12" s="30"/>
      <c r="G12" s="30"/>
      <c r="H12" s="30"/>
      <c r="I12" s="30"/>
      <c r="J12" s="30"/>
      <c r="K12" s="30"/>
      <c r="L12" s="13" t="s">
        <v>28</v>
      </c>
      <c r="M12" s="25">
        <v>2021</v>
      </c>
      <c r="N12" s="24">
        <v>32.759739999999994</v>
      </c>
      <c r="O12" s="24">
        <v>13.047759999999997</v>
      </c>
      <c r="P12" s="24">
        <v>17.797139999999999</v>
      </c>
      <c r="Q12" s="4"/>
      <c r="R12" s="3" t="s">
        <v>255</v>
      </c>
      <c r="S12" s="3"/>
      <c r="T12" s="3"/>
      <c r="U12" s="3"/>
      <c r="V12" s="3"/>
      <c r="W12" s="3"/>
    </row>
    <row r="13" spans="1:32" s="1" customFormat="1" ht="12.75" customHeight="1" x14ac:dyDescent="0.3">
      <c r="A13" s="30"/>
      <c r="B13" s="30"/>
      <c r="C13" s="30"/>
      <c r="D13" s="30"/>
      <c r="E13" s="30"/>
      <c r="F13" s="30"/>
      <c r="G13" s="30"/>
      <c r="H13" s="30"/>
      <c r="I13" s="30"/>
      <c r="J13" s="30"/>
      <c r="K13" s="30"/>
      <c r="L13" s="16" t="s">
        <v>0</v>
      </c>
      <c r="M13" s="61">
        <v>2021</v>
      </c>
      <c r="N13" s="22">
        <v>3.7374599999999987</v>
      </c>
      <c r="O13" s="22">
        <v>19.345759999999999</v>
      </c>
      <c r="P13" s="22">
        <v>18.120329999999996</v>
      </c>
      <c r="Q13" s="4"/>
      <c r="R13" s="3" t="s">
        <v>255</v>
      </c>
      <c r="S13" s="3"/>
      <c r="T13" s="3"/>
      <c r="U13" s="3"/>
      <c r="V13" s="3"/>
      <c r="W13" s="3"/>
    </row>
    <row r="14" spans="1:32" s="1" customFormat="1" ht="12.75" customHeight="1" x14ac:dyDescent="0.3">
      <c r="A14" s="30"/>
      <c r="B14" s="30"/>
      <c r="C14" s="30"/>
      <c r="D14" s="30"/>
      <c r="E14" s="30"/>
      <c r="F14" s="30"/>
      <c r="G14" s="30"/>
      <c r="H14" s="30"/>
      <c r="I14" s="30"/>
      <c r="J14" s="30"/>
      <c r="K14" s="30"/>
      <c r="L14" s="13" t="s">
        <v>16</v>
      </c>
      <c r="M14" s="25">
        <v>2021</v>
      </c>
      <c r="N14" s="24">
        <v>17.74485</v>
      </c>
      <c r="O14" s="24">
        <v>16.4529</v>
      </c>
      <c r="P14" s="24">
        <v>18.381609999999995</v>
      </c>
      <c r="Q14" s="4"/>
      <c r="R14" s="3" t="s">
        <v>255</v>
      </c>
      <c r="S14" s="3"/>
      <c r="T14" s="3"/>
      <c r="U14" s="3"/>
      <c r="V14" s="3"/>
      <c r="W14" s="3"/>
    </row>
    <row r="15" spans="1:32" s="1" customFormat="1" ht="12.75" customHeight="1" x14ac:dyDescent="0.3">
      <c r="A15" s="30"/>
      <c r="B15" s="30"/>
      <c r="C15" s="30"/>
      <c r="D15" s="30"/>
      <c r="E15" s="30"/>
      <c r="F15" s="30"/>
      <c r="G15" s="30"/>
      <c r="H15" s="30"/>
      <c r="I15" s="30"/>
      <c r="J15" s="30"/>
      <c r="K15" s="30"/>
      <c r="L15" s="16" t="s">
        <v>11</v>
      </c>
      <c r="M15" s="61">
        <v>2021</v>
      </c>
      <c r="N15" s="22">
        <v>20.459630000000004</v>
      </c>
      <c r="O15" s="22">
        <v>19.265069999999994</v>
      </c>
      <c r="P15" s="22">
        <v>19.276859999999999</v>
      </c>
      <c r="Q15" s="4"/>
      <c r="R15" s="3" t="s">
        <v>255</v>
      </c>
      <c r="S15" s="3"/>
      <c r="X15" s="3"/>
      <c r="Y15" s="3"/>
      <c r="Z15" s="3"/>
      <c r="AA15" s="3"/>
      <c r="AB15" s="3"/>
      <c r="AC15" s="3"/>
      <c r="AD15" s="3"/>
      <c r="AE15" s="3"/>
      <c r="AF15" s="3"/>
    </row>
    <row r="16" spans="1:32" s="1" customFormat="1" ht="12.75" customHeight="1" x14ac:dyDescent="0.3">
      <c r="A16" s="30"/>
      <c r="B16" s="30"/>
      <c r="C16" s="30"/>
      <c r="D16" s="30"/>
      <c r="E16" s="30"/>
      <c r="F16" s="30"/>
      <c r="G16" s="30"/>
      <c r="H16" s="30"/>
      <c r="I16" s="30"/>
      <c r="J16" s="30"/>
      <c r="K16" s="30"/>
      <c r="L16" s="13" t="s">
        <v>122</v>
      </c>
      <c r="M16" s="25">
        <v>2021</v>
      </c>
      <c r="N16" s="24">
        <v>25.659700000000001</v>
      </c>
      <c r="O16" s="24">
        <v>20.770129999999995</v>
      </c>
      <c r="P16" s="24">
        <v>19.46114</v>
      </c>
      <c r="Q16" s="4"/>
      <c r="R16" s="3" t="s">
        <v>255</v>
      </c>
      <c r="S16" s="3"/>
      <c r="T16" s="3"/>
      <c r="U16" s="3"/>
      <c r="V16" s="3"/>
      <c r="W16" s="3"/>
      <c r="X16" s="3"/>
      <c r="Y16" s="3"/>
      <c r="Z16" s="3"/>
      <c r="AA16" s="3"/>
      <c r="AB16" s="3"/>
      <c r="AC16" s="3"/>
      <c r="AD16" s="3"/>
      <c r="AE16" s="3"/>
      <c r="AF16" s="3"/>
    </row>
    <row r="17" spans="1:32" s="1" customFormat="1" ht="12.75" customHeight="1" x14ac:dyDescent="0.3">
      <c r="A17" s="30"/>
      <c r="B17" s="30"/>
      <c r="C17" s="30"/>
      <c r="D17" s="30"/>
      <c r="E17" s="30"/>
      <c r="F17" s="30"/>
      <c r="G17" s="30"/>
      <c r="H17" s="30"/>
      <c r="I17" s="30"/>
      <c r="J17" s="30"/>
      <c r="K17" s="30"/>
      <c r="L17" s="16" t="s">
        <v>15</v>
      </c>
      <c r="M17" s="61">
        <v>2021</v>
      </c>
      <c r="N17" s="22">
        <v>14.424350000000004</v>
      </c>
      <c r="O17" s="22">
        <v>16.048270000000002</v>
      </c>
      <c r="P17" s="22">
        <v>19.742909999999995</v>
      </c>
      <c r="Q17" s="4"/>
      <c r="R17" s="3" t="s">
        <v>255</v>
      </c>
      <c r="S17" s="3"/>
      <c r="T17" s="3"/>
      <c r="U17" s="3"/>
      <c r="V17" s="3"/>
      <c r="W17" s="3"/>
      <c r="X17" s="3"/>
      <c r="Y17" s="3"/>
      <c r="Z17" s="3"/>
      <c r="AA17" s="3"/>
      <c r="AB17" s="3"/>
      <c r="AC17" s="3"/>
      <c r="AD17" s="3"/>
      <c r="AE17" s="3"/>
      <c r="AF17" s="3"/>
    </row>
    <row r="18" spans="1:32" s="1" customFormat="1" ht="12.75" customHeight="1" x14ac:dyDescent="0.3">
      <c r="A18" s="30"/>
      <c r="B18" s="30"/>
      <c r="C18" s="30"/>
      <c r="D18" s="30"/>
      <c r="E18" s="30"/>
      <c r="F18" s="30"/>
      <c r="G18" s="30"/>
      <c r="H18" s="30"/>
      <c r="I18" s="30"/>
      <c r="J18" s="30"/>
      <c r="K18" s="30"/>
      <c r="L18" s="13" t="s">
        <v>2</v>
      </c>
      <c r="M18" s="25">
        <v>2020</v>
      </c>
      <c r="N18" s="24">
        <v>27.375979999999998</v>
      </c>
      <c r="O18" s="24">
        <v>26.594629999999995</v>
      </c>
      <c r="P18" s="24">
        <v>20.215029999999999</v>
      </c>
      <c r="Q18" s="4"/>
      <c r="R18" s="3" t="s">
        <v>255</v>
      </c>
      <c r="S18" s="3"/>
      <c r="T18" s="3"/>
      <c r="U18" s="3"/>
      <c r="V18" s="3"/>
      <c r="W18" s="3"/>
      <c r="X18" s="3"/>
      <c r="Y18" s="3"/>
      <c r="Z18" s="3"/>
      <c r="AA18" s="3"/>
      <c r="AB18" s="3"/>
      <c r="AC18" s="3"/>
      <c r="AD18" s="3"/>
      <c r="AE18" s="3"/>
      <c r="AF18" s="3"/>
    </row>
    <row r="19" spans="1:32" s="1" customFormat="1" ht="12.75" customHeight="1" x14ac:dyDescent="0.3">
      <c r="I19" s="59"/>
      <c r="J19" s="30"/>
      <c r="K19" s="30"/>
      <c r="L19" s="16" t="s">
        <v>21</v>
      </c>
      <c r="M19" s="61">
        <v>2018</v>
      </c>
      <c r="N19" s="22">
        <v>28.283330000000007</v>
      </c>
      <c r="O19" s="22">
        <v>16.532889999999995</v>
      </c>
      <c r="P19" s="22">
        <v>21.989590000000007</v>
      </c>
      <c r="Q19" s="4"/>
      <c r="R19" s="3" t="s">
        <v>255</v>
      </c>
      <c r="S19" s="3"/>
      <c r="T19" s="3"/>
      <c r="U19" s="3"/>
      <c r="V19" s="3"/>
      <c r="W19" s="3"/>
      <c r="X19" s="3"/>
      <c r="Y19" s="3"/>
      <c r="Z19" s="3"/>
      <c r="AA19" s="3"/>
      <c r="AB19" s="3"/>
      <c r="AC19" s="3"/>
      <c r="AD19" s="3"/>
      <c r="AE19" s="3"/>
      <c r="AF19" s="3"/>
    </row>
    <row r="20" spans="1:32" s="2" customFormat="1" ht="12.75" customHeight="1" x14ac:dyDescent="0.3">
      <c r="I20" s="59"/>
      <c r="J20" s="34"/>
      <c r="K20" s="34"/>
      <c r="L20" s="13" t="s">
        <v>24</v>
      </c>
      <c r="M20" s="25">
        <v>2021</v>
      </c>
      <c r="N20" s="24">
        <v>16.584950000000006</v>
      </c>
      <c r="O20" s="24">
        <v>15.864230000000006</v>
      </c>
      <c r="P20" s="24">
        <v>22.108130000000003</v>
      </c>
      <c r="Q20" s="4"/>
      <c r="R20" s="3" t="s">
        <v>255</v>
      </c>
      <c r="S20" s="3"/>
      <c r="T20" s="3"/>
      <c r="U20" s="3"/>
      <c r="V20" s="3"/>
      <c r="W20" s="3"/>
      <c r="X20" s="3"/>
      <c r="Y20" s="3"/>
      <c r="Z20" s="3"/>
      <c r="AA20" s="3"/>
      <c r="AB20" s="3"/>
      <c r="AC20" s="3"/>
      <c r="AD20" s="3"/>
      <c r="AE20" s="3"/>
      <c r="AF20" s="3"/>
    </row>
    <row r="21" spans="1:32" s="1" customFormat="1" ht="12.75" customHeight="1" x14ac:dyDescent="0.3">
      <c r="A21" s="125" t="s">
        <v>256</v>
      </c>
      <c r="B21" s="125"/>
      <c r="C21" s="125"/>
      <c r="D21" s="125"/>
      <c r="E21" s="125"/>
      <c r="F21" s="125"/>
      <c r="G21" s="125"/>
      <c r="H21" s="125"/>
      <c r="I21" s="125"/>
      <c r="J21" s="30"/>
      <c r="K21" s="30"/>
      <c r="L21" s="115" t="s">
        <v>74</v>
      </c>
      <c r="M21" s="116">
        <v>2020</v>
      </c>
      <c r="N21" s="117">
        <v>20.505520000000004</v>
      </c>
      <c r="O21" s="117">
        <v>19.651570000000007</v>
      </c>
      <c r="P21" s="117">
        <v>22.188299999999998</v>
      </c>
      <c r="Q21" s="4"/>
      <c r="R21" s="3" t="s">
        <v>255</v>
      </c>
      <c r="S21" s="3"/>
      <c r="T21" s="3"/>
      <c r="U21" s="3"/>
      <c r="V21" s="3"/>
      <c r="W21" s="3"/>
      <c r="X21" s="3"/>
      <c r="Y21" s="3"/>
      <c r="Z21" s="3"/>
      <c r="AA21" s="3"/>
      <c r="AB21" s="3"/>
      <c r="AC21" s="3"/>
      <c r="AD21" s="3"/>
      <c r="AE21" s="3"/>
      <c r="AF21" s="3"/>
    </row>
    <row r="22" spans="1:32" s="1" customFormat="1" ht="12.75" customHeight="1" x14ac:dyDescent="0.3">
      <c r="A22" s="125"/>
      <c r="B22" s="125"/>
      <c r="C22" s="125"/>
      <c r="D22" s="125"/>
      <c r="E22" s="125"/>
      <c r="F22" s="125"/>
      <c r="G22" s="125"/>
      <c r="H22" s="125"/>
      <c r="I22" s="125"/>
      <c r="J22" s="30"/>
      <c r="K22" s="30"/>
      <c r="L22" s="13" t="s">
        <v>25</v>
      </c>
      <c r="M22" s="25">
        <v>2021</v>
      </c>
      <c r="N22" s="24">
        <v>37.650129999999997</v>
      </c>
      <c r="O22" s="24">
        <v>25.785349999999994</v>
      </c>
      <c r="P22" s="24">
        <v>22.361609999999999</v>
      </c>
      <c r="Q22" s="4"/>
      <c r="R22" s="3" t="s">
        <v>255</v>
      </c>
      <c r="S22" s="3"/>
      <c r="X22" s="3"/>
      <c r="Y22" s="3"/>
      <c r="Z22" s="3"/>
      <c r="AA22" s="3"/>
      <c r="AB22" s="3"/>
      <c r="AC22" s="3"/>
      <c r="AD22" s="3"/>
      <c r="AE22" s="3"/>
      <c r="AF22" s="3"/>
    </row>
    <row r="23" spans="1:32" s="1" customFormat="1" ht="12.75" customHeight="1" x14ac:dyDescent="0.3">
      <c r="A23" s="125"/>
      <c r="B23" s="125"/>
      <c r="C23" s="125"/>
      <c r="D23" s="125"/>
      <c r="E23" s="125"/>
      <c r="F23" s="125"/>
      <c r="G23" s="125"/>
      <c r="H23" s="125"/>
      <c r="I23" s="125"/>
      <c r="J23" s="30"/>
      <c r="K23" s="30"/>
      <c r="L23" s="16" t="s">
        <v>3</v>
      </c>
      <c r="M23" s="61">
        <v>2021</v>
      </c>
      <c r="N23" s="22">
        <v>18.172319999999999</v>
      </c>
      <c r="O23" s="22">
        <v>18.826849999999993</v>
      </c>
      <c r="P23" s="22">
        <v>22.521950000000004</v>
      </c>
      <c r="Q23" s="4"/>
      <c r="R23" s="3" t="s">
        <v>255</v>
      </c>
      <c r="S23" s="3"/>
      <c r="T23" s="3"/>
      <c r="U23" s="3"/>
      <c r="V23" s="3"/>
      <c r="W23" s="3"/>
      <c r="X23" s="3"/>
      <c r="Y23" s="3"/>
      <c r="Z23" s="3"/>
      <c r="AA23" s="3"/>
      <c r="AB23" s="3"/>
      <c r="AC23" s="3"/>
      <c r="AD23" s="3"/>
      <c r="AE23" s="3"/>
      <c r="AF23" s="3"/>
    </row>
    <row r="24" spans="1:32" s="1" customFormat="1" ht="12.75" customHeight="1" x14ac:dyDescent="0.3">
      <c r="A24" s="125"/>
      <c r="B24" s="125"/>
      <c r="C24" s="125"/>
      <c r="D24" s="125"/>
      <c r="E24" s="125"/>
      <c r="F24" s="125"/>
      <c r="G24" s="125"/>
      <c r="H24" s="125"/>
      <c r="I24" s="125"/>
      <c r="J24" s="48"/>
      <c r="K24" s="30"/>
      <c r="L24" s="13" t="s">
        <v>18</v>
      </c>
      <c r="M24" s="25">
        <v>2021</v>
      </c>
      <c r="N24" s="24">
        <v>22.982690000000005</v>
      </c>
      <c r="O24" s="24">
        <v>27.046679999999995</v>
      </c>
      <c r="P24" s="24">
        <v>22.744169999999997</v>
      </c>
      <c r="Q24" s="4"/>
      <c r="R24" s="3" t="s">
        <v>255</v>
      </c>
      <c r="S24" s="3"/>
      <c r="X24" s="3"/>
      <c r="Y24" s="3"/>
      <c r="Z24" s="3"/>
      <c r="AA24" s="3"/>
      <c r="AB24" s="3"/>
      <c r="AC24" s="3"/>
      <c r="AD24" s="3"/>
      <c r="AE24" s="3"/>
      <c r="AF24" s="3"/>
    </row>
    <row r="25" spans="1:32" s="1" customFormat="1" ht="12.75" customHeight="1" x14ac:dyDescent="0.3">
      <c r="A25" s="125" t="s">
        <v>77</v>
      </c>
      <c r="B25" s="125"/>
      <c r="C25" s="125"/>
      <c r="D25" s="125"/>
      <c r="E25" s="125"/>
      <c r="F25" s="125"/>
      <c r="G25" s="125"/>
      <c r="H25" s="125"/>
      <c r="I25" s="125"/>
      <c r="J25" s="48"/>
      <c r="K25" s="30"/>
      <c r="L25" s="16" t="s">
        <v>27</v>
      </c>
      <c r="M25" s="61">
        <v>2018</v>
      </c>
      <c r="N25" s="22">
        <v>15.496549999999999</v>
      </c>
      <c r="O25" s="22">
        <v>19.719849999999994</v>
      </c>
      <c r="P25" s="22">
        <v>23.648009999999999</v>
      </c>
      <c r="Q25" s="4"/>
      <c r="R25" s="3" t="s">
        <v>255</v>
      </c>
      <c r="S25" s="3"/>
      <c r="T25" s="3"/>
      <c r="U25" s="3"/>
      <c r="V25" s="3"/>
      <c r="W25" s="3"/>
      <c r="X25" s="3"/>
      <c r="Y25" s="3"/>
      <c r="Z25" s="3"/>
      <c r="AA25" s="3"/>
      <c r="AB25" s="3"/>
      <c r="AC25" s="3"/>
      <c r="AD25" s="3"/>
      <c r="AE25" s="3"/>
      <c r="AF25" s="3"/>
    </row>
    <row r="26" spans="1:32" s="1" customFormat="1" ht="12.75" customHeight="1" x14ac:dyDescent="0.3">
      <c r="A26" s="125" t="s">
        <v>53</v>
      </c>
      <c r="B26" s="125"/>
      <c r="C26" s="125"/>
      <c r="D26" s="125"/>
      <c r="E26" s="125"/>
      <c r="F26" s="125"/>
      <c r="G26" s="125"/>
      <c r="H26" s="125"/>
      <c r="I26" s="125"/>
      <c r="J26" s="48"/>
      <c r="K26" s="30"/>
      <c r="L26" s="13" t="s">
        <v>31</v>
      </c>
      <c r="M26" s="25">
        <v>2021</v>
      </c>
      <c r="N26" s="24">
        <v>18.445080000000004</v>
      </c>
      <c r="O26" s="24">
        <v>21.272350000000003</v>
      </c>
      <c r="P26" s="24">
        <v>23.794759999999997</v>
      </c>
      <c r="Q26" s="4"/>
      <c r="R26" s="3" t="s">
        <v>255</v>
      </c>
      <c r="S26" s="3"/>
      <c r="T26" s="3"/>
      <c r="U26" s="3"/>
      <c r="V26" s="3"/>
      <c r="W26" s="3"/>
      <c r="X26" s="3"/>
      <c r="Y26" s="3"/>
      <c r="Z26" s="3"/>
      <c r="AA26" s="3"/>
      <c r="AB26" s="3"/>
      <c r="AC26" s="3"/>
      <c r="AD26" s="3"/>
      <c r="AE26" s="3"/>
      <c r="AF26" s="3"/>
    </row>
    <row r="27" spans="1:32" s="1" customFormat="1" ht="12.75" customHeight="1" x14ac:dyDescent="0.3">
      <c r="A27" s="32" t="s">
        <v>257</v>
      </c>
      <c r="B27" s="32"/>
      <c r="C27" s="32"/>
      <c r="D27" s="32"/>
      <c r="E27" s="32"/>
      <c r="F27" s="32"/>
      <c r="G27" s="32"/>
      <c r="H27" s="32"/>
      <c r="I27" s="32"/>
      <c r="J27" s="30"/>
      <c r="K27" s="30"/>
      <c r="L27" s="16" t="s">
        <v>4</v>
      </c>
      <c r="M27" s="61">
        <v>2020</v>
      </c>
      <c r="N27" s="22">
        <v>18.640370000000004</v>
      </c>
      <c r="O27" s="22">
        <v>22.123940000000005</v>
      </c>
      <c r="P27" s="22">
        <v>24.188580000000002</v>
      </c>
      <c r="Q27" s="4"/>
      <c r="R27" s="3" t="s">
        <v>255</v>
      </c>
      <c r="S27" s="3"/>
      <c r="T27" s="3"/>
      <c r="U27" s="3"/>
      <c r="V27" s="3"/>
      <c r="W27" s="3"/>
      <c r="X27" s="3"/>
      <c r="Y27" s="3"/>
      <c r="Z27" s="3"/>
      <c r="AA27" s="3"/>
      <c r="AB27" s="3"/>
      <c r="AC27" s="3"/>
      <c r="AD27" s="3"/>
      <c r="AE27" s="3"/>
      <c r="AF27" s="3"/>
    </row>
    <row r="28" spans="1:32" s="1" customFormat="1" ht="12.75" customHeight="1" x14ac:dyDescent="0.3">
      <c r="A28" s="32"/>
      <c r="B28" s="32"/>
      <c r="C28" s="32"/>
      <c r="D28" s="32"/>
      <c r="E28" s="32"/>
      <c r="F28" s="32"/>
      <c r="G28" s="32"/>
      <c r="H28" s="32"/>
      <c r="I28" s="32"/>
      <c r="J28" s="30"/>
      <c r="K28" s="30"/>
      <c r="L28" s="13" t="s">
        <v>22</v>
      </c>
      <c r="M28" s="25">
        <v>2021</v>
      </c>
      <c r="N28" s="24">
        <v>14.998919999999998</v>
      </c>
      <c r="O28" s="24">
        <v>15.233350000000002</v>
      </c>
      <c r="P28" s="24">
        <v>24.277249999999995</v>
      </c>
      <c r="Q28" s="4"/>
      <c r="R28" s="3"/>
      <c r="S28" s="3"/>
      <c r="T28" s="3"/>
      <c r="U28" s="3"/>
      <c r="V28" s="3"/>
      <c r="W28" s="3"/>
      <c r="X28" s="3"/>
      <c r="Y28" s="3"/>
      <c r="Z28" s="3"/>
      <c r="AA28" s="3"/>
      <c r="AB28" s="3"/>
      <c r="AC28" s="3"/>
      <c r="AD28" s="3"/>
      <c r="AE28" s="3"/>
      <c r="AF28" s="3"/>
    </row>
    <row r="29" spans="1:32" s="1" customFormat="1" ht="12.75" customHeight="1" x14ac:dyDescent="0.3">
      <c r="A29" s="32"/>
      <c r="B29" s="32"/>
      <c r="C29" s="32"/>
      <c r="D29" s="32"/>
      <c r="E29" s="32"/>
      <c r="F29" s="32"/>
      <c r="G29" s="32"/>
      <c r="H29" s="32"/>
      <c r="I29" s="32"/>
      <c r="J29" s="30"/>
      <c r="K29" s="30"/>
      <c r="L29" s="16" t="s">
        <v>39</v>
      </c>
      <c r="M29" s="61">
        <v>2018</v>
      </c>
      <c r="N29" s="22">
        <v>33.893370000000004</v>
      </c>
      <c r="O29" s="22">
        <v>27.686610000000002</v>
      </c>
      <c r="P29" s="22">
        <v>24.826899999999995</v>
      </c>
      <c r="Q29" s="4"/>
      <c r="R29" s="3"/>
      <c r="S29" s="3"/>
      <c r="T29" s="3"/>
      <c r="U29" s="3"/>
      <c r="V29" s="3"/>
      <c r="W29" s="3"/>
      <c r="X29" s="3"/>
      <c r="Y29" s="3"/>
      <c r="Z29" s="3"/>
      <c r="AA29" s="3"/>
      <c r="AB29" s="3"/>
      <c r="AC29" s="3"/>
      <c r="AD29" s="3"/>
      <c r="AE29" s="3"/>
      <c r="AF29" s="3"/>
    </row>
    <row r="30" spans="1:32" s="1" customFormat="1" ht="12.75" customHeight="1" x14ac:dyDescent="0.3">
      <c r="A30" s="32"/>
      <c r="B30" s="32"/>
      <c r="C30" s="32"/>
      <c r="D30" s="32"/>
      <c r="E30" s="32"/>
      <c r="F30" s="32"/>
      <c r="G30" s="32"/>
      <c r="H30" s="32"/>
      <c r="I30" s="32"/>
      <c r="J30" s="30"/>
      <c r="K30" s="30"/>
      <c r="L30" s="13" t="s">
        <v>32</v>
      </c>
      <c r="M30" s="25">
        <v>2021</v>
      </c>
      <c r="N30" s="24">
        <v>18.737160000000003</v>
      </c>
      <c r="O30" s="24">
        <v>19.417559999999995</v>
      </c>
      <c r="P30" s="24">
        <v>24.857960000000006</v>
      </c>
      <c r="Q30" s="4"/>
      <c r="R30" s="3"/>
      <c r="S30" s="3"/>
      <c r="T30" s="3"/>
      <c r="U30" s="3"/>
      <c r="V30" s="3"/>
      <c r="W30" s="3"/>
      <c r="X30" s="3"/>
      <c r="Y30" s="3"/>
      <c r="Z30" s="3"/>
      <c r="AA30" s="3"/>
      <c r="AB30" s="3"/>
      <c r="AC30" s="3"/>
      <c r="AD30" s="3"/>
      <c r="AE30" s="3"/>
      <c r="AF30" s="3"/>
    </row>
    <row r="31" spans="1:32" s="1" customFormat="1" ht="12.75" customHeight="1" x14ac:dyDescent="0.3">
      <c r="A31" s="32"/>
      <c r="B31" s="32"/>
      <c r="C31" s="32"/>
      <c r="D31" s="32"/>
      <c r="E31" s="32"/>
      <c r="F31" s="32"/>
      <c r="G31" s="32"/>
      <c r="H31" s="32"/>
      <c r="I31" s="32"/>
      <c r="J31" s="30"/>
      <c r="K31" s="30"/>
      <c r="L31" s="16" t="s">
        <v>251</v>
      </c>
      <c r="M31" s="61">
        <v>2020</v>
      </c>
      <c r="N31" s="22">
        <v>10.827089999999998</v>
      </c>
      <c r="O31" s="22">
        <v>15.964740000000006</v>
      </c>
      <c r="P31" s="22">
        <v>25.310059999999993</v>
      </c>
      <c r="Q31" s="4"/>
      <c r="R31" s="3"/>
      <c r="S31" s="3"/>
      <c r="T31" s="3"/>
      <c r="U31" s="3"/>
      <c r="V31" s="3"/>
      <c r="W31" s="3"/>
      <c r="X31" s="3"/>
      <c r="Y31" s="3"/>
      <c r="Z31" s="3"/>
      <c r="AA31" s="3"/>
      <c r="AB31" s="3"/>
      <c r="AC31" s="3"/>
      <c r="AD31" s="3"/>
      <c r="AE31" s="3"/>
      <c r="AF31" s="3"/>
    </row>
    <row r="32" spans="1:32" s="1" customFormat="1" ht="12.75" customHeight="1" x14ac:dyDescent="0.3">
      <c r="A32" s="30"/>
      <c r="B32" s="30"/>
      <c r="C32" s="30"/>
      <c r="D32" s="30"/>
      <c r="E32" s="30"/>
      <c r="F32" s="30"/>
      <c r="G32" s="30"/>
      <c r="H32" s="30"/>
      <c r="I32" s="30"/>
      <c r="J32" s="30"/>
      <c r="K32" s="30"/>
      <c r="L32" s="13" t="s">
        <v>5</v>
      </c>
      <c r="M32" s="25">
        <v>2019</v>
      </c>
      <c r="N32" s="24">
        <v>27.55265</v>
      </c>
      <c r="O32" s="24">
        <v>23.635270000000006</v>
      </c>
      <c r="P32" s="24">
        <v>25.559219999999996</v>
      </c>
      <c r="Q32" s="4"/>
      <c r="R32" s="3"/>
      <c r="S32" s="3"/>
      <c r="T32" s="3"/>
      <c r="U32" s="3"/>
      <c r="V32" s="3"/>
      <c r="W32" s="3"/>
      <c r="X32" s="3"/>
      <c r="Y32" s="3"/>
      <c r="Z32" s="3"/>
      <c r="AA32" s="3"/>
      <c r="AB32" s="3"/>
      <c r="AC32" s="3"/>
      <c r="AD32" s="3"/>
      <c r="AE32" s="3"/>
      <c r="AF32" s="3"/>
    </row>
    <row r="33" spans="1:32" s="1" customFormat="1" ht="12.75" customHeight="1" x14ac:dyDescent="0.3">
      <c r="A33" s="30"/>
      <c r="B33" s="30"/>
      <c r="C33" s="30"/>
      <c r="D33" s="30"/>
      <c r="E33" s="30"/>
      <c r="F33" s="30"/>
      <c r="G33" s="30"/>
      <c r="H33" s="30"/>
      <c r="I33" s="30"/>
      <c r="J33" s="30"/>
      <c r="K33" s="30"/>
      <c r="L33" s="16" t="s">
        <v>12</v>
      </c>
      <c r="M33" s="61">
        <v>2020</v>
      </c>
      <c r="N33" s="22">
        <v>22.044380000000004</v>
      </c>
      <c r="O33" s="22">
        <v>18.457149999999999</v>
      </c>
      <c r="P33" s="22">
        <v>26.318759999999997</v>
      </c>
      <c r="Q33" s="4"/>
      <c r="R33" s="3"/>
      <c r="S33" s="3"/>
      <c r="T33" s="3"/>
      <c r="U33" s="3"/>
      <c r="V33" s="3"/>
      <c r="W33" s="3"/>
      <c r="X33" s="3"/>
      <c r="Y33" s="3"/>
      <c r="Z33" s="3"/>
      <c r="AA33" s="3"/>
      <c r="AB33" s="3"/>
      <c r="AC33" s="3"/>
      <c r="AD33" s="3"/>
      <c r="AE33" s="3"/>
      <c r="AF33" s="3"/>
    </row>
    <row r="34" spans="1:32" s="1" customFormat="1" ht="12.75" customHeight="1" x14ac:dyDescent="0.3">
      <c r="A34" s="30"/>
      <c r="B34" s="30"/>
      <c r="C34" s="30"/>
      <c r="D34" s="30"/>
      <c r="E34" s="30"/>
      <c r="F34" s="30"/>
      <c r="G34" s="30"/>
      <c r="H34" s="30"/>
      <c r="I34" s="30"/>
      <c r="J34" s="30"/>
      <c r="K34" s="30"/>
      <c r="L34" s="13" t="s">
        <v>13</v>
      </c>
      <c r="M34" s="25">
        <v>2021</v>
      </c>
      <c r="N34" s="24">
        <v>20.182259999999999</v>
      </c>
      <c r="O34" s="24">
        <v>22.744720000000001</v>
      </c>
      <c r="P34" s="24">
        <v>26.495639999999995</v>
      </c>
      <c r="Q34" s="4"/>
      <c r="R34" s="3"/>
      <c r="S34" s="3"/>
      <c r="T34" s="3"/>
      <c r="U34" s="3"/>
      <c r="V34" s="3"/>
      <c r="W34" s="3"/>
      <c r="X34" s="3"/>
      <c r="Y34" s="3"/>
      <c r="Z34" s="3"/>
      <c r="AA34" s="3"/>
      <c r="AB34" s="3"/>
      <c r="AC34" s="3"/>
      <c r="AD34" s="3"/>
      <c r="AE34" s="3"/>
      <c r="AF34" s="3"/>
    </row>
    <row r="35" spans="1:32" s="1" customFormat="1" ht="12.75" customHeight="1" x14ac:dyDescent="0.3">
      <c r="A35" s="30"/>
      <c r="B35" s="30"/>
      <c r="C35" s="30"/>
      <c r="D35" s="30"/>
      <c r="E35" s="30"/>
      <c r="F35" s="30"/>
      <c r="G35" s="30"/>
      <c r="H35" s="30"/>
      <c r="I35" s="30"/>
      <c r="J35" s="30"/>
      <c r="K35" s="30"/>
      <c r="L35" s="16" t="s">
        <v>26</v>
      </c>
      <c r="M35" s="61">
        <v>2021</v>
      </c>
      <c r="N35" s="22">
        <v>24.451520000000002</v>
      </c>
      <c r="O35" s="22">
        <v>31.518360000000001</v>
      </c>
      <c r="P35" s="22">
        <v>26.989540000000005</v>
      </c>
      <c r="Q35" s="4"/>
      <c r="R35" s="3"/>
      <c r="S35" s="3"/>
      <c r="T35" s="3"/>
      <c r="U35" s="3"/>
      <c r="V35" s="3"/>
      <c r="W35" s="3"/>
      <c r="X35" s="3"/>
      <c r="Y35" s="3"/>
      <c r="Z35" s="3"/>
      <c r="AA35" s="3"/>
      <c r="AB35" s="3"/>
      <c r="AC35" s="3"/>
      <c r="AD35" s="3"/>
      <c r="AE35" s="3"/>
      <c r="AF35" s="3"/>
    </row>
    <row r="36" spans="1:32" s="1" customFormat="1" ht="12.75" customHeight="1" x14ac:dyDescent="0.3">
      <c r="A36" s="30"/>
      <c r="B36" s="30"/>
      <c r="C36" s="30"/>
      <c r="D36" s="30"/>
      <c r="E36" s="30"/>
      <c r="F36" s="30"/>
      <c r="G36" s="30"/>
      <c r="H36" s="30"/>
      <c r="I36" s="30"/>
      <c r="J36" s="30"/>
      <c r="K36" s="30"/>
      <c r="L36" s="13" t="s">
        <v>10</v>
      </c>
      <c r="M36" s="25">
        <v>2021</v>
      </c>
      <c r="N36" s="24">
        <v>24.776200000000003</v>
      </c>
      <c r="O36" s="24">
        <v>27.579639999999998</v>
      </c>
      <c r="P36" s="24">
        <v>27.032139999999998</v>
      </c>
      <c r="Q36" s="4"/>
      <c r="R36" s="3"/>
      <c r="S36" s="3"/>
      <c r="T36" s="3"/>
      <c r="U36" s="3"/>
      <c r="V36" s="3"/>
      <c r="W36" s="3"/>
      <c r="X36" s="3"/>
      <c r="Y36" s="3"/>
      <c r="Z36" s="3"/>
      <c r="AA36" s="3"/>
      <c r="AB36" s="3"/>
      <c r="AC36" s="3"/>
      <c r="AD36" s="3"/>
      <c r="AE36" s="3"/>
      <c r="AF36" s="3"/>
    </row>
    <row r="37" spans="1:32" s="1" customFormat="1" ht="12.75" customHeight="1" x14ac:dyDescent="0.3">
      <c r="A37" s="30"/>
      <c r="B37" s="38"/>
      <c r="C37" s="38"/>
      <c r="D37" s="38"/>
      <c r="E37" s="38"/>
      <c r="F37" s="38"/>
      <c r="G37" s="38"/>
      <c r="H37" s="38"/>
      <c r="I37" s="30"/>
      <c r="J37" s="30"/>
      <c r="K37" s="30"/>
      <c r="L37" s="16" t="s">
        <v>17</v>
      </c>
      <c r="M37" s="61">
        <v>2021</v>
      </c>
      <c r="N37" s="22">
        <v>25.763919999999999</v>
      </c>
      <c r="O37" s="22">
        <v>23.650930000000002</v>
      </c>
      <c r="P37" s="22">
        <v>28.198599999999999</v>
      </c>
      <c r="Q37" s="4"/>
      <c r="R37" s="3"/>
      <c r="S37" s="3"/>
      <c r="T37" s="3"/>
      <c r="U37" s="3"/>
      <c r="V37" s="3"/>
      <c r="W37" s="3"/>
      <c r="X37" s="3"/>
      <c r="Y37" s="3"/>
      <c r="Z37" s="3"/>
      <c r="AA37" s="3"/>
      <c r="AB37" s="3"/>
      <c r="AC37" s="3"/>
      <c r="AD37" s="3"/>
      <c r="AE37" s="3"/>
      <c r="AF37" s="3"/>
    </row>
    <row r="38" spans="1:32" s="1" customFormat="1" ht="12.75" customHeight="1" x14ac:dyDescent="0.3">
      <c r="A38" s="38"/>
      <c r="B38" s="39"/>
      <c r="C38" s="39"/>
      <c r="D38" s="39"/>
      <c r="E38" s="30"/>
      <c r="F38" s="30"/>
      <c r="G38" s="30"/>
      <c r="H38" s="30"/>
      <c r="I38" s="30"/>
      <c r="J38" s="30"/>
      <c r="K38" s="30"/>
      <c r="L38" s="13" t="s">
        <v>6</v>
      </c>
      <c r="M38" s="25">
        <v>2021</v>
      </c>
      <c r="N38" s="24">
        <v>5.3370699999999971</v>
      </c>
      <c r="O38" s="24">
        <v>20.415760000000006</v>
      </c>
      <c r="P38" s="24">
        <v>28.629589999999993</v>
      </c>
      <c r="Q38" s="4"/>
      <c r="R38" s="3"/>
      <c r="S38" s="3"/>
      <c r="T38" s="3"/>
      <c r="U38" s="3"/>
      <c r="V38" s="3"/>
      <c r="W38" s="3"/>
      <c r="X38" s="3"/>
      <c r="Y38" s="3"/>
      <c r="Z38" s="3"/>
      <c r="AA38" s="3"/>
      <c r="AB38" s="3"/>
      <c r="AC38" s="3"/>
      <c r="AD38" s="3"/>
      <c r="AE38" s="3"/>
      <c r="AF38" s="3"/>
    </row>
    <row r="39" spans="1:32" s="1" customFormat="1" ht="12.75" customHeight="1" x14ac:dyDescent="0.3">
      <c r="A39" s="39"/>
      <c r="B39" s="30"/>
      <c r="C39" s="30"/>
      <c r="D39" s="30"/>
      <c r="E39" s="30"/>
      <c r="F39" s="30"/>
      <c r="G39" s="30"/>
      <c r="H39" s="30"/>
      <c r="I39" s="30"/>
      <c r="J39" s="30"/>
      <c r="K39" s="30"/>
      <c r="L39" s="16" t="s">
        <v>23</v>
      </c>
      <c r="M39" s="61">
        <v>2020</v>
      </c>
      <c r="N39" s="22">
        <v>20.788589999999999</v>
      </c>
      <c r="O39" s="22">
        <v>20.187870000000004</v>
      </c>
      <c r="P39" s="22">
        <v>29.548929999999999</v>
      </c>
      <c r="Q39" s="4"/>
      <c r="R39" s="3"/>
      <c r="S39" s="3"/>
      <c r="T39" s="3"/>
      <c r="U39" s="3"/>
      <c r="V39" s="3"/>
      <c r="W39" s="3"/>
      <c r="X39" s="3"/>
      <c r="Y39" s="3"/>
      <c r="Z39" s="3"/>
      <c r="AA39" s="3"/>
      <c r="AB39" s="3"/>
      <c r="AC39" s="3"/>
      <c r="AD39" s="3"/>
      <c r="AE39" s="3"/>
      <c r="AF39" s="3"/>
    </row>
    <row r="40" spans="1:32" s="1" customFormat="1" ht="13" x14ac:dyDescent="0.3">
      <c r="A40" s="30"/>
      <c r="B40" s="3"/>
      <c r="C40" s="3"/>
      <c r="D40" s="3"/>
      <c r="E40" s="3"/>
      <c r="F40" s="3"/>
      <c r="G40" s="3"/>
      <c r="H40" s="3"/>
      <c r="I40" s="30"/>
      <c r="J40" s="30"/>
      <c r="K40" s="30"/>
      <c r="L40" s="13" t="s">
        <v>7</v>
      </c>
      <c r="M40" s="25">
        <v>2021</v>
      </c>
      <c r="N40" s="24">
        <v>13.243020000000001</v>
      </c>
      <c r="O40" s="24">
        <v>14.611840000000001</v>
      </c>
      <c r="P40" s="24">
        <v>29.664850000000001</v>
      </c>
      <c r="Q40" s="4"/>
      <c r="R40" s="3"/>
      <c r="S40" s="3"/>
      <c r="T40" s="3"/>
      <c r="U40" s="3"/>
      <c r="V40" s="3"/>
      <c r="W40" s="3"/>
      <c r="X40" s="3"/>
      <c r="Y40" s="3"/>
      <c r="Z40" s="3"/>
      <c r="AA40" s="3"/>
      <c r="AB40" s="3"/>
      <c r="AC40" s="3"/>
      <c r="AD40" s="3"/>
      <c r="AE40" s="3"/>
      <c r="AF40" s="3"/>
    </row>
    <row r="41" spans="1:32" s="1" customFormat="1" ht="13" x14ac:dyDescent="0.3">
      <c r="A41" s="30"/>
      <c r="B41" s="3"/>
      <c r="C41" s="3"/>
      <c r="D41" s="3"/>
      <c r="E41" s="3"/>
      <c r="F41" s="3"/>
      <c r="G41" s="3"/>
      <c r="H41" s="3"/>
      <c r="I41" s="30"/>
      <c r="J41" s="30"/>
      <c r="K41" s="30"/>
      <c r="L41" s="16" t="s">
        <v>8</v>
      </c>
      <c r="M41" s="61">
        <v>2020</v>
      </c>
      <c r="N41" s="22">
        <v>21.127799999999993</v>
      </c>
      <c r="O41" s="22">
        <v>15.266199999999998</v>
      </c>
      <c r="P41" s="22">
        <v>30.069749999999999</v>
      </c>
      <c r="Q41" s="4"/>
      <c r="R41" s="3"/>
      <c r="S41" s="3"/>
      <c r="T41" s="3"/>
      <c r="U41" s="3"/>
      <c r="V41" s="3"/>
      <c r="W41" s="3"/>
      <c r="X41" s="3"/>
      <c r="Y41" s="3"/>
      <c r="Z41" s="3"/>
      <c r="AA41" s="3"/>
      <c r="AB41" s="3"/>
      <c r="AC41" s="3"/>
      <c r="AD41" s="3"/>
      <c r="AE41" s="3"/>
      <c r="AF41" s="3"/>
    </row>
    <row r="42" spans="1:32" s="1" customFormat="1" ht="12.75" customHeight="1" x14ac:dyDescent="0.3">
      <c r="B42" s="3"/>
      <c r="C42" s="3"/>
      <c r="D42" s="3"/>
      <c r="E42" s="3"/>
      <c r="F42" s="3"/>
      <c r="G42" s="3"/>
      <c r="H42" s="3"/>
      <c r="I42" s="30"/>
      <c r="J42" s="30"/>
      <c r="K42" s="30"/>
      <c r="L42" s="13" t="s">
        <v>33</v>
      </c>
      <c r="M42" s="25">
        <v>2020</v>
      </c>
      <c r="N42" s="24">
        <v>32.333479999999994</v>
      </c>
      <c r="O42" s="24">
        <v>30.76961</v>
      </c>
      <c r="P42" s="24">
        <v>30.724630000000005</v>
      </c>
      <c r="Q42" s="4"/>
      <c r="R42" s="3"/>
      <c r="S42" s="3"/>
      <c r="T42" s="3"/>
      <c r="U42" s="3"/>
      <c r="V42" s="3"/>
      <c r="W42" s="3"/>
      <c r="X42" s="3"/>
      <c r="Y42" s="3"/>
      <c r="Z42" s="3"/>
      <c r="AA42" s="3"/>
      <c r="AB42" s="3"/>
      <c r="AC42" s="3"/>
      <c r="AD42" s="3"/>
      <c r="AE42" s="3"/>
      <c r="AF42" s="3"/>
    </row>
    <row r="43" spans="1:32" s="1" customFormat="1" ht="12.75" customHeight="1" x14ac:dyDescent="0.3">
      <c r="I43" s="30"/>
      <c r="J43" s="30"/>
      <c r="K43" s="30"/>
      <c r="L43" s="51" t="s">
        <v>35</v>
      </c>
      <c r="M43" s="114">
        <v>2017</v>
      </c>
      <c r="N43" s="52">
        <v>19.498800000000003</v>
      </c>
      <c r="O43" s="52">
        <v>24.161540000000002</v>
      </c>
      <c r="P43" s="52">
        <v>32.172229999999999</v>
      </c>
      <c r="Q43" s="4"/>
      <c r="R43" s="3" t="str">
        <f t="shared" ref="R43" si="0">IF(M43=2020,L43,"")</f>
        <v/>
      </c>
      <c r="S43" s="3"/>
      <c r="T43" s="3"/>
      <c r="U43" s="3"/>
      <c r="V43" s="3"/>
      <c r="W43" s="3"/>
      <c r="X43" s="3"/>
      <c r="Y43" s="3"/>
      <c r="Z43" s="3"/>
      <c r="AA43" s="3"/>
      <c r="AB43" s="3"/>
      <c r="AC43" s="3"/>
      <c r="AD43" s="3"/>
      <c r="AE43" s="3"/>
      <c r="AF43" s="3"/>
    </row>
    <row r="44" spans="1:32" s="1" customFormat="1" ht="13.5" customHeight="1" x14ac:dyDescent="0.3">
      <c r="I44" s="30"/>
      <c r="J44" s="3"/>
      <c r="K44" s="3"/>
      <c r="L44" s="3"/>
      <c r="M44" s="3"/>
      <c r="N44" s="3"/>
      <c r="O44" s="3"/>
      <c r="P44" s="3"/>
      <c r="Q44" s="3"/>
      <c r="R44" s="3"/>
      <c r="S44" s="3"/>
      <c r="T44" s="3"/>
      <c r="U44" s="3"/>
      <c r="V44" s="3"/>
      <c r="W44" s="3"/>
      <c r="X44" s="3"/>
      <c r="Y44" s="3"/>
      <c r="Z44" s="3"/>
      <c r="AA44" s="3"/>
      <c r="AB44" s="3"/>
      <c r="AC44" s="3"/>
      <c r="AD44" s="3"/>
      <c r="AE44" s="3"/>
      <c r="AF44" s="3"/>
    </row>
    <row r="45" spans="1:32" s="1" customFormat="1" ht="13.5" customHeight="1" x14ac:dyDescent="0.25">
      <c r="I45" s="3"/>
      <c r="J45" s="3"/>
      <c r="K45" s="3"/>
      <c r="L45" s="3"/>
      <c r="M45" s="3"/>
      <c r="N45" s="3"/>
      <c r="O45" s="3"/>
      <c r="P45" s="3"/>
      <c r="Q45" s="3"/>
      <c r="R45" s="3"/>
      <c r="S45" s="3"/>
      <c r="T45" s="3"/>
      <c r="U45" s="3"/>
      <c r="V45" s="3"/>
      <c r="W45" s="3"/>
      <c r="X45" s="3"/>
      <c r="Y45" s="3"/>
      <c r="Z45" s="3"/>
      <c r="AA45" s="3"/>
      <c r="AB45" s="3"/>
      <c r="AC45" s="3"/>
      <c r="AD45" s="3"/>
      <c r="AE45" s="3"/>
      <c r="AF45" s="3"/>
    </row>
    <row r="46" spans="1:32" s="1" customFormat="1" x14ac:dyDescent="0.25">
      <c r="B46" s="3"/>
      <c r="C46" s="3"/>
      <c r="D46" s="3"/>
      <c r="E46" s="3"/>
      <c r="F46" s="3"/>
      <c r="G46" s="3"/>
      <c r="H46" s="3"/>
      <c r="I46" s="3"/>
      <c r="J46" s="3"/>
      <c r="K46" s="3"/>
      <c r="Q46" s="3"/>
      <c r="R46" s="3"/>
      <c r="S46" s="3"/>
      <c r="T46" s="3"/>
      <c r="U46" s="3"/>
      <c r="V46" s="3"/>
      <c r="W46" s="3"/>
      <c r="X46" s="3"/>
      <c r="Y46" s="3"/>
      <c r="Z46" s="3"/>
      <c r="AA46" s="3"/>
      <c r="AB46" s="3"/>
      <c r="AC46" s="3"/>
      <c r="AD46" s="3"/>
      <c r="AE46" s="3"/>
      <c r="AF46" s="3"/>
    </row>
    <row r="47" spans="1:32" s="1" customFormat="1"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spans="1:32" s="1" customFormat="1" x14ac:dyDescent="0.25">
      <c r="A48" s="3"/>
      <c r="B48" s="3"/>
      <c r="C48" s="3"/>
      <c r="D48" s="3"/>
      <c r="E48" s="3"/>
      <c r="F48" s="3"/>
      <c r="G48" s="3"/>
      <c r="H48" s="3"/>
      <c r="J48" s="3"/>
      <c r="K48" s="3"/>
      <c r="L48" s="3"/>
      <c r="M48" s="3"/>
      <c r="N48" s="3"/>
      <c r="O48" s="3"/>
      <c r="P48" s="3"/>
      <c r="Q48" s="3"/>
      <c r="R48" s="3"/>
      <c r="S48" s="3"/>
      <c r="T48" s="3"/>
      <c r="U48" s="3"/>
      <c r="V48" s="3"/>
      <c r="W48" s="3"/>
      <c r="X48" s="3"/>
      <c r="Y48" s="3"/>
      <c r="Z48" s="3"/>
      <c r="AA48" s="3"/>
      <c r="AB48" s="3"/>
      <c r="AC48" s="3"/>
      <c r="AD48" s="3"/>
      <c r="AE48" s="3"/>
      <c r="AF48" s="3"/>
    </row>
    <row r="49" spans="1:32" s="1" customFormat="1" ht="12.75" customHeight="1" x14ac:dyDescent="0.25">
      <c r="A49" s="3"/>
      <c r="B49" s="3"/>
      <c r="C49" s="3"/>
      <c r="D49" s="3"/>
      <c r="E49" s="3"/>
      <c r="F49" s="3"/>
      <c r="G49" s="3"/>
      <c r="H49" s="3"/>
      <c r="J49" s="3"/>
      <c r="K49" s="3"/>
      <c r="L49" s="3"/>
      <c r="M49" s="3"/>
      <c r="N49" s="3"/>
      <c r="O49" s="3"/>
      <c r="P49" s="3"/>
      <c r="Q49" s="3"/>
      <c r="R49" s="3"/>
      <c r="S49" s="3"/>
      <c r="T49" s="3"/>
      <c r="U49" s="3"/>
      <c r="V49" s="3"/>
      <c r="W49" s="3"/>
      <c r="X49" s="3"/>
      <c r="Y49" s="3"/>
      <c r="Z49" s="3"/>
      <c r="AA49" s="3"/>
      <c r="AB49" s="3"/>
      <c r="AC49" s="3"/>
      <c r="AD49" s="3"/>
      <c r="AE49" s="3"/>
      <c r="AF49" s="3"/>
    </row>
    <row r="50" spans="1:32" s="1" customFormat="1" ht="12.75" customHeight="1" x14ac:dyDescent="0.25">
      <c r="A50" s="3"/>
      <c r="B50" s="3"/>
      <c r="C50" s="3"/>
      <c r="D50" s="3"/>
      <c r="E50" s="3"/>
      <c r="F50" s="3"/>
      <c r="G50" s="3"/>
      <c r="H50" s="3"/>
      <c r="J50" s="3"/>
      <c r="K50" s="3"/>
      <c r="L50" s="3"/>
      <c r="M50" s="3"/>
      <c r="N50" s="3"/>
      <c r="O50" s="3"/>
      <c r="P50" s="3"/>
      <c r="Q50" s="3"/>
      <c r="R50" s="3"/>
      <c r="S50" s="3"/>
      <c r="T50" s="3"/>
      <c r="U50" s="3"/>
      <c r="V50" s="3"/>
      <c r="W50" s="3"/>
      <c r="X50" s="3"/>
      <c r="Y50" s="3"/>
      <c r="Z50" s="3"/>
      <c r="AA50" s="3"/>
      <c r="AB50" s="3"/>
      <c r="AC50" s="3"/>
      <c r="AD50" s="3"/>
      <c r="AE50" s="3"/>
      <c r="AF50" s="3"/>
    </row>
    <row r="51" spans="1:32" s="1" customForma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spans="1:32" s="1" customForma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row r="53" spans="1:32" x14ac:dyDescent="0.25">
      <c r="P53" s="3"/>
    </row>
    <row r="54" spans="1:32" x14ac:dyDescent="0.25">
      <c r="P54" s="3"/>
    </row>
    <row r="55" spans="1:32" x14ac:dyDescent="0.25">
      <c r="P55" s="3"/>
    </row>
    <row r="56" spans="1:32" s="1" customFormat="1"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spans="1:32" s="1" customFormat="1"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spans="1:32" s="1" customFormat="1"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spans="1:32" x14ac:dyDescent="0.25">
      <c r="P59" s="3"/>
    </row>
    <row r="60" spans="1:32" x14ac:dyDescent="0.25">
      <c r="P60" s="3"/>
    </row>
    <row r="61" spans="1:32" x14ac:dyDescent="0.25">
      <c r="P61" s="3"/>
    </row>
    <row r="62" spans="1:32" x14ac:dyDescent="0.25">
      <c r="P62" s="3"/>
    </row>
    <row r="63" spans="1:32" x14ac:dyDescent="0.25">
      <c r="P63" s="3"/>
    </row>
    <row r="64" spans="1:32" x14ac:dyDescent="0.25">
      <c r="P64" s="3"/>
    </row>
    <row r="65" spans="16:16" x14ac:dyDescent="0.25">
      <c r="P65" s="3"/>
    </row>
    <row r="66" spans="16:16" x14ac:dyDescent="0.25">
      <c r="P66" s="3"/>
    </row>
    <row r="67" spans="16:16" x14ac:dyDescent="0.25">
      <c r="P67" s="3"/>
    </row>
    <row r="68" spans="16:16" x14ac:dyDescent="0.25">
      <c r="P68" s="3"/>
    </row>
    <row r="69" spans="16:16" x14ac:dyDescent="0.25">
      <c r="P69" s="3"/>
    </row>
    <row r="70" spans="16:16" x14ac:dyDescent="0.25">
      <c r="P70" s="3"/>
    </row>
    <row r="71" spans="16:16" x14ac:dyDescent="0.25">
      <c r="P71" s="3"/>
    </row>
    <row r="72" spans="16:16" x14ac:dyDescent="0.25">
      <c r="P72" s="3"/>
    </row>
    <row r="73" spans="16:16" x14ac:dyDescent="0.25">
      <c r="P73" s="3"/>
    </row>
    <row r="74" spans="16:16" x14ac:dyDescent="0.25">
      <c r="P74" s="3"/>
    </row>
    <row r="75" spans="16:16" x14ac:dyDescent="0.25">
      <c r="P75" s="3"/>
    </row>
    <row r="76" spans="16:16" x14ac:dyDescent="0.25">
      <c r="P76" s="3"/>
    </row>
    <row r="77" spans="16:16" x14ac:dyDescent="0.25">
      <c r="P77" s="3"/>
    </row>
    <row r="78" spans="16:16" x14ac:dyDescent="0.25">
      <c r="P78" s="3"/>
    </row>
    <row r="79" spans="16:16" x14ac:dyDescent="0.25">
      <c r="P79" s="3"/>
    </row>
    <row r="80" spans="16:16" x14ac:dyDescent="0.25">
      <c r="P80" s="3"/>
    </row>
    <row r="81" spans="16:18" x14ac:dyDescent="0.25">
      <c r="P81" s="3"/>
    </row>
    <row r="82" spans="16:18" x14ac:dyDescent="0.25">
      <c r="P82" s="3"/>
    </row>
    <row r="83" spans="16:18" x14ac:dyDescent="0.25">
      <c r="P83" s="3"/>
    </row>
    <row r="84" spans="16:18" ht="12.75" customHeight="1" x14ac:dyDescent="0.25">
      <c r="P84" s="3"/>
      <c r="R84" s="1"/>
    </row>
    <row r="85" spans="16:18" x14ac:dyDescent="0.25">
      <c r="P85" s="3"/>
      <c r="R85" s="1"/>
    </row>
    <row r="86" spans="16:18" x14ac:dyDescent="0.25">
      <c r="P86" s="3"/>
      <c r="R86" s="1"/>
    </row>
    <row r="87" spans="16:18" x14ac:dyDescent="0.25">
      <c r="P87" s="3"/>
    </row>
    <row r="88" spans="16:18" x14ac:dyDescent="0.25">
      <c r="P88" s="3"/>
    </row>
    <row r="89" spans="16:18" x14ac:dyDescent="0.25">
      <c r="P89" s="3"/>
    </row>
    <row r="90" spans="16:18" x14ac:dyDescent="0.25">
      <c r="P90" s="3"/>
    </row>
    <row r="91" spans="16:18" x14ac:dyDescent="0.25">
      <c r="P91" s="3"/>
    </row>
    <row r="92" spans="16:18" x14ac:dyDescent="0.25">
      <c r="P92" s="3"/>
    </row>
    <row r="93" spans="16:18" x14ac:dyDescent="0.25">
      <c r="P93" s="3"/>
    </row>
    <row r="94" spans="16:18" x14ac:dyDescent="0.25">
      <c r="P94" s="3"/>
    </row>
    <row r="95" spans="16:18" x14ac:dyDescent="0.25">
      <c r="P95" s="3"/>
    </row>
    <row r="96" spans="16:18" x14ac:dyDescent="0.25">
      <c r="P96" s="3"/>
    </row>
    <row r="97" spans="16:16" x14ac:dyDescent="0.25">
      <c r="P97" s="3"/>
    </row>
    <row r="98" spans="16:16" x14ac:dyDescent="0.25">
      <c r="P98" s="3"/>
    </row>
    <row r="99" spans="16:16" x14ac:dyDescent="0.25">
      <c r="P99" s="3"/>
    </row>
    <row r="100" spans="16:16" x14ac:dyDescent="0.25">
      <c r="P100" s="3"/>
    </row>
    <row r="101" spans="16:16" x14ac:dyDescent="0.25">
      <c r="P101" s="3"/>
    </row>
    <row r="102" spans="16:16" x14ac:dyDescent="0.25">
      <c r="P102" s="3"/>
    </row>
    <row r="103" spans="16:16" x14ac:dyDescent="0.25">
      <c r="P103" s="3"/>
    </row>
    <row r="104" spans="16:16" x14ac:dyDescent="0.25">
      <c r="P104" s="3"/>
    </row>
    <row r="105" spans="16:16" x14ac:dyDescent="0.25">
      <c r="P105" s="3"/>
    </row>
    <row r="106" spans="16:16" x14ac:dyDescent="0.25">
      <c r="P106" s="3"/>
    </row>
    <row r="107" spans="16:16" x14ac:dyDescent="0.25">
      <c r="P107" s="3"/>
    </row>
    <row r="108" spans="16:16" x14ac:dyDescent="0.25">
      <c r="P108" s="3"/>
    </row>
    <row r="109" spans="16:16" x14ac:dyDescent="0.25">
      <c r="P109" s="3"/>
    </row>
    <row r="110" spans="16:16" x14ac:dyDescent="0.25">
      <c r="P110" s="3"/>
    </row>
    <row r="111" spans="16:16" x14ac:dyDescent="0.25">
      <c r="P111" s="3"/>
    </row>
    <row r="112" spans="16:16" x14ac:dyDescent="0.25">
      <c r="P112" s="3"/>
    </row>
    <row r="113" spans="16:16" x14ac:dyDescent="0.25">
      <c r="P113" s="3"/>
    </row>
    <row r="114" spans="16:16" x14ac:dyDescent="0.25">
      <c r="P114" s="3"/>
    </row>
    <row r="115" spans="16:16" x14ac:dyDescent="0.25">
      <c r="P115" s="3"/>
    </row>
    <row r="116" spans="16:16" x14ac:dyDescent="0.25">
      <c r="P116" s="3"/>
    </row>
    <row r="117" spans="16:16" x14ac:dyDescent="0.25">
      <c r="P117" s="3"/>
    </row>
    <row r="118" spans="16:16" x14ac:dyDescent="0.25">
      <c r="P118" s="3"/>
    </row>
    <row r="119" spans="16:16" x14ac:dyDescent="0.25">
      <c r="P119" s="3"/>
    </row>
    <row r="120" spans="16:16" x14ac:dyDescent="0.25">
      <c r="P120" s="3"/>
    </row>
    <row r="121" spans="16:16" x14ac:dyDescent="0.25">
      <c r="P121" s="3"/>
    </row>
    <row r="122" spans="16:16" x14ac:dyDescent="0.25">
      <c r="P122" s="3"/>
    </row>
    <row r="123" spans="16:16" x14ac:dyDescent="0.25">
      <c r="P123" s="3"/>
    </row>
    <row r="124" spans="16:16" x14ac:dyDescent="0.25">
      <c r="P124" s="3"/>
    </row>
  </sheetData>
  <sortState xmlns:xlrd2="http://schemas.microsoft.com/office/spreadsheetml/2017/richdata2" ref="R7:R42">
    <sortCondition ref="R7:R42"/>
  </sortState>
  <mergeCells count="8">
    <mergeCell ref="A26:I26"/>
    <mergeCell ref="A1:I1"/>
    <mergeCell ref="A25:I25"/>
    <mergeCell ref="A21:I24"/>
    <mergeCell ref="P4:P6"/>
    <mergeCell ref="O4:O6"/>
    <mergeCell ref="N4:N6"/>
    <mergeCell ref="A2:I3"/>
  </mergeCells>
  <printOptions horizontalCentered="1" verticalCentered="1"/>
  <pageMargins left="0.74803149606299213" right="0.74803149606299213" top="0.98425196850393704" bottom="0.98425196850393704" header="0.51181102362204722" footer="0.51181102362204722"/>
  <pageSetup paperSize="9" scale="71" orientation="landscape" r:id="rId1"/>
  <headerFooter alignWithMargins="0">
    <oddHeader>&amp;COECD Family database (www.oecd.org/els/social/family/database)</oddHeader>
    <oddFooter>&amp;C_x000D_&amp;1#&amp;"Arial Narrow"&amp;10&amp;K0000FF Unclassified - Non classifié</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F124"/>
  <sheetViews>
    <sheetView showGridLines="0" zoomScaleNormal="100" workbookViewId="0">
      <selection activeCell="L7" sqref="L7:P43"/>
    </sheetView>
  </sheetViews>
  <sheetFormatPr baseColWidth="10" defaultColWidth="9.1796875" defaultRowHeight="12.5" x14ac:dyDescent="0.25"/>
  <cols>
    <col min="1" max="1" width="15.81640625" style="3" bestFit="1" customWidth="1"/>
    <col min="2" max="11" width="9.1796875" style="3"/>
    <col min="12" max="15" width="9.1796875" style="3" customWidth="1"/>
    <col min="16" max="16" width="9.1796875" style="4" customWidth="1"/>
    <col min="17" max="16384" width="9.1796875" style="3"/>
  </cols>
  <sheetData>
    <row r="1" spans="1:32" s="5" customFormat="1" ht="14" x14ac:dyDescent="0.3">
      <c r="A1" s="120" t="s">
        <v>51</v>
      </c>
      <c r="B1" s="120"/>
      <c r="C1" s="120"/>
      <c r="D1" s="120"/>
      <c r="E1" s="120"/>
      <c r="F1" s="120"/>
      <c r="G1" s="120"/>
      <c r="H1" s="120"/>
      <c r="I1" s="120"/>
      <c r="J1" s="49"/>
      <c r="K1" s="34"/>
      <c r="L1" s="72"/>
      <c r="M1" s="72"/>
      <c r="N1" s="72"/>
      <c r="O1" s="72"/>
      <c r="P1" s="72"/>
      <c r="Q1" s="60"/>
    </row>
    <row r="2" spans="1:32" s="5" customFormat="1" ht="12" customHeight="1" x14ac:dyDescent="0.3">
      <c r="A2" s="121" t="s">
        <v>55</v>
      </c>
      <c r="B2" s="121"/>
      <c r="C2" s="121"/>
      <c r="D2" s="121"/>
      <c r="E2" s="121"/>
      <c r="F2" s="121"/>
      <c r="G2" s="121"/>
      <c r="H2" s="121"/>
      <c r="I2" s="121"/>
      <c r="J2" s="49"/>
      <c r="K2" s="34"/>
      <c r="L2" s="72"/>
      <c r="M2" s="72"/>
      <c r="N2" s="72"/>
      <c r="O2" s="72"/>
      <c r="P2" s="72"/>
      <c r="Q2" s="60"/>
    </row>
    <row r="3" spans="1:32" s="5" customFormat="1" ht="12.75" customHeight="1" x14ac:dyDescent="0.3">
      <c r="A3" s="121"/>
      <c r="B3" s="121"/>
      <c r="C3" s="121"/>
      <c r="D3" s="121"/>
      <c r="E3" s="121"/>
      <c r="F3" s="121"/>
      <c r="G3" s="121"/>
      <c r="H3" s="121"/>
      <c r="I3" s="121"/>
      <c r="J3" s="34"/>
      <c r="K3" s="34"/>
      <c r="L3" s="73"/>
      <c r="M3" s="73"/>
      <c r="N3" s="73"/>
      <c r="O3" s="73"/>
    </row>
    <row r="4" spans="1:32" s="5" customFormat="1" ht="17.25" customHeight="1" x14ac:dyDescent="0.3">
      <c r="A4" s="34"/>
      <c r="B4" s="34"/>
      <c r="C4" s="34"/>
      <c r="D4" s="34"/>
      <c r="E4" s="34"/>
      <c r="F4" s="34"/>
      <c r="G4" s="34"/>
      <c r="H4" s="34"/>
      <c r="I4" s="34"/>
      <c r="J4" s="34"/>
      <c r="K4" s="34"/>
      <c r="L4" s="73"/>
      <c r="M4" s="73"/>
      <c r="N4" s="126" t="s">
        <v>36</v>
      </c>
      <c r="O4" s="128" t="s">
        <v>34</v>
      </c>
      <c r="P4" s="126" t="s">
        <v>37</v>
      </c>
      <c r="Q4" s="1"/>
      <c r="R4" s="1"/>
      <c r="S4" s="1"/>
      <c r="T4" s="1"/>
      <c r="U4" s="1"/>
      <c r="V4" s="1"/>
      <c r="W4" s="1"/>
      <c r="X4" s="1"/>
      <c r="Y4" s="1"/>
      <c r="Z4" s="1"/>
      <c r="AA4" s="1"/>
      <c r="AB4" s="1"/>
      <c r="AC4" s="1"/>
      <c r="AD4" s="1"/>
      <c r="AE4" s="1"/>
      <c r="AF4" s="1"/>
    </row>
    <row r="5" spans="1:32" s="5" customFormat="1" ht="12.75" customHeight="1" x14ac:dyDescent="0.3">
      <c r="A5" s="34"/>
      <c r="B5" s="34"/>
      <c r="C5" s="34"/>
      <c r="D5" s="34"/>
      <c r="E5" s="34"/>
      <c r="F5" s="34"/>
      <c r="G5" s="34"/>
      <c r="H5" s="34"/>
      <c r="I5" s="34"/>
      <c r="J5" s="34"/>
      <c r="K5" s="34"/>
      <c r="L5" s="17"/>
      <c r="M5" s="17"/>
      <c r="N5" s="126"/>
      <c r="O5" s="128"/>
      <c r="P5" s="126"/>
      <c r="Q5" s="1"/>
      <c r="R5" s="1" t="s">
        <v>45</v>
      </c>
      <c r="S5" s="1"/>
      <c r="T5" s="1"/>
      <c r="U5" s="1"/>
      <c r="V5" s="1"/>
      <c r="W5" s="1"/>
      <c r="X5" s="1"/>
      <c r="Y5" s="1"/>
      <c r="Z5" s="1"/>
      <c r="AA5" s="1"/>
      <c r="AB5" s="1"/>
      <c r="AC5" s="1"/>
      <c r="AD5" s="1"/>
      <c r="AE5" s="1"/>
      <c r="AF5" s="1"/>
    </row>
    <row r="6" spans="1:32" ht="12.75" customHeight="1" x14ac:dyDescent="0.3">
      <c r="A6" s="30"/>
      <c r="B6" s="30"/>
      <c r="C6" s="30"/>
      <c r="D6" s="30"/>
      <c r="E6" s="30"/>
      <c r="F6" s="30"/>
      <c r="G6" s="30"/>
      <c r="H6" s="30"/>
      <c r="I6" s="30"/>
      <c r="J6" s="30"/>
      <c r="K6" s="30"/>
      <c r="L6" s="14"/>
      <c r="M6" s="14" t="s">
        <v>20</v>
      </c>
      <c r="N6" s="127"/>
      <c r="O6" s="129"/>
      <c r="P6" s="127"/>
      <c r="Q6" s="1"/>
      <c r="R6" s="1"/>
      <c r="S6" s="1"/>
      <c r="T6" s="1"/>
      <c r="U6" s="1"/>
      <c r="V6" s="1"/>
      <c r="W6" s="1"/>
      <c r="X6" s="1"/>
      <c r="Y6" s="1"/>
      <c r="Z6" s="1"/>
      <c r="AA6" s="1"/>
      <c r="AB6" s="1"/>
      <c r="AC6" s="1"/>
      <c r="AD6" s="1"/>
      <c r="AE6" s="1"/>
      <c r="AF6" s="1"/>
    </row>
    <row r="7" spans="1:32" s="1" customFormat="1" ht="12.75" customHeight="1" x14ac:dyDescent="0.3">
      <c r="A7" s="30"/>
      <c r="B7" s="30"/>
      <c r="C7" s="30"/>
      <c r="D7" s="30"/>
      <c r="E7" s="30"/>
      <c r="F7" s="30"/>
      <c r="G7" s="30"/>
      <c r="H7" s="30"/>
      <c r="I7" s="30"/>
      <c r="J7" s="30"/>
      <c r="K7" s="30"/>
      <c r="L7" s="13" t="s">
        <v>42</v>
      </c>
      <c r="M7" s="25">
        <v>2017</v>
      </c>
      <c r="N7" s="24">
        <v>16.424476999999996</v>
      </c>
      <c r="O7" s="24">
        <v>17.13015</v>
      </c>
      <c r="P7" s="24">
        <v>3.1765139999999974</v>
      </c>
      <c r="Q7" s="3"/>
      <c r="R7" s="3"/>
      <c r="S7" s="3"/>
    </row>
    <row r="8" spans="1:32" s="1" customFormat="1" ht="12.75" customHeight="1" x14ac:dyDescent="0.3">
      <c r="A8" s="30"/>
      <c r="B8" s="30"/>
      <c r="C8" s="30"/>
      <c r="D8" s="30"/>
      <c r="E8" s="30"/>
      <c r="F8" s="30"/>
      <c r="G8" s="30"/>
      <c r="H8" s="30"/>
      <c r="I8" s="30"/>
      <c r="J8" s="30"/>
      <c r="K8" s="30"/>
      <c r="L8" s="16" t="s">
        <v>1</v>
      </c>
      <c r="M8" s="61">
        <v>2017</v>
      </c>
      <c r="N8" s="22">
        <v>10.635630000000006</v>
      </c>
      <c r="O8" s="22">
        <v>8.2912800000000004</v>
      </c>
      <c r="P8" s="22">
        <v>13.504509999999996</v>
      </c>
      <c r="Q8" s="3"/>
      <c r="R8" s="3"/>
      <c r="S8" s="3"/>
      <c r="T8" s="3"/>
      <c r="U8" s="3"/>
      <c r="V8" s="3"/>
      <c r="W8" s="3"/>
    </row>
    <row r="9" spans="1:32" s="1" customFormat="1" ht="12.75" customHeight="1" x14ac:dyDescent="0.3">
      <c r="A9" s="30"/>
      <c r="B9" s="30"/>
      <c r="C9" s="30"/>
      <c r="D9" s="30"/>
      <c r="E9" s="30"/>
      <c r="F9" s="30"/>
      <c r="G9" s="30"/>
      <c r="H9" s="30"/>
      <c r="I9" s="30"/>
      <c r="J9" s="30"/>
      <c r="K9" s="30"/>
      <c r="L9" s="13" t="s">
        <v>29</v>
      </c>
      <c r="M9" s="25">
        <v>2017</v>
      </c>
      <c r="N9" s="24">
        <v>17.355507000000003</v>
      </c>
      <c r="O9" s="24">
        <v>13.968834000000001</v>
      </c>
      <c r="P9" s="24">
        <v>16.909676000000005</v>
      </c>
      <c r="Q9" s="3"/>
      <c r="R9" s="3"/>
      <c r="S9" s="3"/>
      <c r="T9" s="3"/>
      <c r="U9" s="3"/>
      <c r="V9" s="3"/>
      <c r="W9" s="3"/>
      <c r="X9" s="3"/>
      <c r="Y9" s="3"/>
      <c r="Z9" s="3"/>
      <c r="AA9" s="3"/>
      <c r="AB9" s="3"/>
      <c r="AC9" s="3"/>
      <c r="AD9" s="3"/>
      <c r="AE9" s="3"/>
      <c r="AF9" s="3"/>
    </row>
    <row r="10" spans="1:32" s="1" customFormat="1" ht="12.75" customHeight="1" x14ac:dyDescent="0.3">
      <c r="A10" s="30"/>
      <c r="B10" s="30"/>
      <c r="C10" s="30"/>
      <c r="D10" s="30"/>
      <c r="E10" s="30"/>
      <c r="F10" s="30"/>
      <c r="G10" s="30"/>
      <c r="H10" s="30"/>
      <c r="I10" s="30"/>
      <c r="J10" s="30"/>
      <c r="K10" s="30"/>
      <c r="L10" s="16" t="s">
        <v>14</v>
      </c>
      <c r="M10" s="61">
        <v>2016</v>
      </c>
      <c r="N10" s="22">
        <v>20.032471000000001</v>
      </c>
      <c r="O10" s="22">
        <v>22.420067000000003</v>
      </c>
      <c r="P10" s="22">
        <v>17.832756000000003</v>
      </c>
      <c r="Q10" s="3"/>
      <c r="R10" s="3"/>
      <c r="S10" s="3"/>
      <c r="T10" s="3"/>
      <c r="U10" s="3"/>
      <c r="V10" s="3"/>
      <c r="W10" s="3"/>
      <c r="X10" s="3"/>
      <c r="Y10" s="3"/>
      <c r="Z10" s="3"/>
      <c r="AA10" s="3"/>
      <c r="AB10" s="3"/>
      <c r="AC10" s="3"/>
      <c r="AD10" s="3"/>
      <c r="AE10" s="3"/>
      <c r="AF10" s="3"/>
    </row>
    <row r="11" spans="1:32" s="1" customFormat="1" ht="12.75" customHeight="1" x14ac:dyDescent="0.3">
      <c r="A11" s="30"/>
      <c r="B11" s="30"/>
      <c r="C11" s="30"/>
      <c r="D11" s="30"/>
      <c r="E11" s="30"/>
      <c r="F11" s="30"/>
      <c r="G11" s="30"/>
      <c r="H11" s="30"/>
      <c r="I11" s="30"/>
      <c r="J11" s="30"/>
      <c r="K11" s="30"/>
      <c r="L11" s="13" t="s">
        <v>38</v>
      </c>
      <c r="M11" s="25">
        <v>2017</v>
      </c>
      <c r="N11" s="24">
        <v>28.231658999999993</v>
      </c>
      <c r="O11" s="24">
        <v>17.918082999999996</v>
      </c>
      <c r="P11" s="29">
        <v>18.464752000000004</v>
      </c>
      <c r="Q11" s="3"/>
      <c r="R11" s="3"/>
      <c r="S11" s="3"/>
      <c r="X11" s="3"/>
      <c r="Y11" s="3"/>
      <c r="Z11" s="3"/>
      <c r="AA11" s="3"/>
      <c r="AB11" s="3"/>
      <c r="AC11" s="3"/>
      <c r="AD11" s="3"/>
      <c r="AE11" s="3"/>
      <c r="AF11" s="3"/>
    </row>
    <row r="12" spans="1:32" s="1" customFormat="1" ht="12.75" customHeight="1" x14ac:dyDescent="0.3">
      <c r="A12" s="30"/>
      <c r="B12" s="30"/>
      <c r="C12" s="30"/>
      <c r="D12" s="30"/>
      <c r="E12" s="30"/>
      <c r="F12" s="30"/>
      <c r="G12" s="30"/>
      <c r="H12" s="30"/>
      <c r="I12" s="30"/>
      <c r="J12" s="30"/>
      <c r="K12" s="30"/>
      <c r="L12" s="16" t="s">
        <v>28</v>
      </c>
      <c r="M12" s="61">
        <v>2016</v>
      </c>
      <c r="N12" s="22">
        <v>16.623665000000003</v>
      </c>
      <c r="O12" s="22">
        <v>19.032218999999998</v>
      </c>
      <c r="P12" s="28">
        <v>18.632591000000005</v>
      </c>
      <c r="Q12" s="3"/>
      <c r="R12" s="3"/>
      <c r="S12" s="3"/>
      <c r="T12" s="3"/>
      <c r="U12" s="3"/>
      <c r="V12" s="3"/>
      <c r="W12" s="3"/>
    </row>
    <row r="13" spans="1:32" s="1" customFormat="1" ht="12.75" customHeight="1" x14ac:dyDescent="0.3">
      <c r="A13" s="30"/>
      <c r="B13" s="30"/>
      <c r="C13" s="30"/>
      <c r="D13" s="30"/>
      <c r="E13" s="30"/>
      <c r="F13" s="30"/>
      <c r="G13" s="30"/>
      <c r="H13" s="30"/>
      <c r="I13" s="30"/>
      <c r="J13" s="30"/>
      <c r="K13" s="30"/>
      <c r="L13" s="13" t="s">
        <v>41</v>
      </c>
      <c r="M13" s="25">
        <v>2017</v>
      </c>
      <c r="N13" s="24">
        <v>20.591758999999996</v>
      </c>
      <c r="O13" s="24">
        <v>20.380257</v>
      </c>
      <c r="P13" s="29">
        <v>19.305701999999997</v>
      </c>
      <c r="Q13" s="3"/>
      <c r="R13" s="3"/>
      <c r="S13" s="3"/>
      <c r="T13" s="3"/>
      <c r="U13" s="3"/>
      <c r="V13" s="3"/>
      <c r="W13" s="3"/>
    </row>
    <row r="14" spans="1:32" s="1" customFormat="1" ht="12.75" customHeight="1" x14ac:dyDescent="0.3">
      <c r="A14" s="30"/>
      <c r="B14" s="30"/>
      <c r="C14" s="30"/>
      <c r="D14" s="30"/>
      <c r="E14" s="30"/>
      <c r="F14" s="30"/>
      <c r="G14" s="30"/>
      <c r="H14" s="30"/>
      <c r="I14" s="30"/>
      <c r="J14" s="30"/>
      <c r="K14" s="30"/>
      <c r="L14" s="16" t="s">
        <v>26</v>
      </c>
      <c r="M14" s="61">
        <v>2017</v>
      </c>
      <c r="N14" s="22">
        <v>26.677970999999999</v>
      </c>
      <c r="O14" s="22">
        <v>28.205444</v>
      </c>
      <c r="P14" s="22">
        <v>19.785820000000001</v>
      </c>
      <c r="Q14" s="3"/>
      <c r="R14" s="3"/>
      <c r="S14" s="3"/>
      <c r="T14" s="3"/>
      <c r="U14" s="3"/>
      <c r="V14" s="3"/>
      <c r="W14" s="3"/>
    </row>
    <row r="15" spans="1:32" s="1" customFormat="1" ht="12.75" customHeight="1" x14ac:dyDescent="0.3">
      <c r="A15" s="30"/>
      <c r="B15" s="30"/>
      <c r="C15" s="30"/>
      <c r="D15" s="30"/>
      <c r="E15" s="30"/>
      <c r="F15" s="30"/>
      <c r="G15" s="30"/>
      <c r="H15" s="30"/>
      <c r="I15" s="30"/>
      <c r="J15" s="30"/>
      <c r="K15" s="30"/>
      <c r="L15" s="13" t="s">
        <v>21</v>
      </c>
      <c r="M15" s="25">
        <v>2017</v>
      </c>
      <c r="N15" s="24">
        <v>30.066879</v>
      </c>
      <c r="O15" s="24">
        <v>19.607642999999996</v>
      </c>
      <c r="P15" s="29">
        <v>21.280838000000003</v>
      </c>
      <c r="Q15" s="3"/>
      <c r="R15" s="3"/>
      <c r="S15" s="3"/>
      <c r="X15" s="3"/>
      <c r="Y15" s="3"/>
      <c r="Z15" s="3"/>
      <c r="AA15" s="3"/>
      <c r="AB15" s="3"/>
      <c r="AC15" s="3"/>
      <c r="AD15" s="3"/>
      <c r="AE15" s="3"/>
      <c r="AF15" s="3"/>
    </row>
    <row r="16" spans="1:32" s="1" customFormat="1" ht="12.75" customHeight="1" x14ac:dyDescent="0.3">
      <c r="A16" s="30"/>
      <c r="B16" s="30"/>
      <c r="C16" s="30"/>
      <c r="D16" s="30"/>
      <c r="E16" s="30"/>
      <c r="F16" s="30"/>
      <c r="G16" s="30"/>
      <c r="H16" s="30"/>
      <c r="I16" s="30"/>
      <c r="J16" s="30"/>
      <c r="K16" s="30"/>
      <c r="L16" s="16" t="s">
        <v>15</v>
      </c>
      <c r="M16" s="61">
        <v>2017</v>
      </c>
      <c r="N16" s="22">
        <v>15.338200000000001</v>
      </c>
      <c r="O16" s="22">
        <v>17.863370000000003</v>
      </c>
      <c r="P16" s="28">
        <v>21.90231</v>
      </c>
      <c r="Q16" s="3"/>
      <c r="R16" s="3"/>
      <c r="S16" s="3"/>
      <c r="T16" s="3"/>
      <c r="U16" s="3"/>
      <c r="V16" s="3"/>
      <c r="W16" s="3"/>
      <c r="X16" s="3"/>
      <c r="Y16" s="3"/>
      <c r="Z16" s="3"/>
      <c r="AA16" s="3"/>
      <c r="AB16" s="3"/>
      <c r="AC16" s="3"/>
      <c r="AD16" s="3"/>
      <c r="AE16" s="3"/>
      <c r="AF16" s="3"/>
    </row>
    <row r="17" spans="1:32" s="1" customFormat="1" ht="12.75" customHeight="1" x14ac:dyDescent="0.3">
      <c r="A17" s="30"/>
      <c r="B17" s="30"/>
      <c r="C17" s="30"/>
      <c r="D17" s="30"/>
      <c r="E17" s="30"/>
      <c r="F17" s="30"/>
      <c r="G17" s="30"/>
      <c r="H17" s="30"/>
      <c r="I17" s="30"/>
      <c r="J17" s="30"/>
      <c r="K17" s="30"/>
      <c r="L17" s="13" t="s">
        <v>11</v>
      </c>
      <c r="M17" s="25">
        <v>2017</v>
      </c>
      <c r="N17" s="24">
        <v>17.867569000000003</v>
      </c>
      <c r="O17" s="24">
        <v>23.717383999999996</v>
      </c>
      <c r="P17" s="29">
        <v>22.002082999999999</v>
      </c>
      <c r="Q17" s="3"/>
      <c r="R17" s="3"/>
      <c r="S17" s="3"/>
      <c r="T17" s="3"/>
      <c r="U17" s="3"/>
      <c r="V17" s="3"/>
      <c r="W17" s="3"/>
      <c r="X17" s="3"/>
      <c r="Y17" s="3"/>
      <c r="Z17" s="3"/>
      <c r="AA17" s="3"/>
      <c r="AB17" s="3"/>
      <c r="AC17" s="3"/>
      <c r="AD17" s="3"/>
      <c r="AE17" s="3"/>
      <c r="AF17" s="3"/>
    </row>
    <row r="18" spans="1:32" s="1" customFormat="1" ht="12.75" customHeight="1" x14ac:dyDescent="0.3">
      <c r="A18" s="30"/>
      <c r="B18" s="30"/>
      <c r="C18" s="30"/>
      <c r="D18" s="30"/>
      <c r="E18" s="30"/>
      <c r="F18" s="30"/>
      <c r="G18" s="30"/>
      <c r="H18" s="30"/>
      <c r="I18" s="30"/>
      <c r="J18" s="30"/>
      <c r="K18" s="30"/>
      <c r="L18" s="16" t="s">
        <v>16</v>
      </c>
      <c r="M18" s="61">
        <v>2017</v>
      </c>
      <c r="N18" s="22">
        <v>20.442535000000007</v>
      </c>
      <c r="O18" s="22">
        <v>18.076117999999994</v>
      </c>
      <c r="P18" s="28">
        <v>22.323616000000001</v>
      </c>
      <c r="Q18" s="3"/>
      <c r="R18" s="3"/>
      <c r="S18" s="3"/>
      <c r="T18" s="3"/>
      <c r="U18" s="3"/>
      <c r="V18" s="3"/>
      <c r="W18" s="3"/>
      <c r="X18" s="3"/>
      <c r="Y18" s="3"/>
      <c r="Z18" s="3"/>
      <c r="AA18" s="3"/>
      <c r="AB18" s="3"/>
      <c r="AC18" s="3"/>
      <c r="AD18" s="3"/>
      <c r="AE18" s="3"/>
      <c r="AF18" s="3"/>
    </row>
    <row r="19" spans="1:32" s="1" customFormat="1" ht="12.75" customHeight="1" x14ac:dyDescent="0.3">
      <c r="I19" s="59"/>
      <c r="J19" s="30"/>
      <c r="K19" s="30"/>
      <c r="L19" s="13" t="s">
        <v>18</v>
      </c>
      <c r="M19" s="25">
        <v>2017</v>
      </c>
      <c r="N19" s="24">
        <v>22.905434</v>
      </c>
      <c r="O19" s="24">
        <v>28.257683</v>
      </c>
      <c r="P19" s="24">
        <v>22.413741999999999</v>
      </c>
      <c r="Q19" s="3"/>
      <c r="R19" s="3"/>
      <c r="S19" s="3"/>
      <c r="T19" s="3"/>
      <c r="U19" s="3"/>
      <c r="V19" s="3"/>
      <c r="W19" s="3"/>
      <c r="X19" s="3"/>
      <c r="Y19" s="3"/>
      <c r="Z19" s="3"/>
      <c r="AA19" s="3"/>
      <c r="AB19" s="3"/>
      <c r="AC19" s="3"/>
      <c r="AD19" s="3"/>
      <c r="AE19" s="3"/>
      <c r="AF19" s="3"/>
    </row>
    <row r="20" spans="1:32" s="2" customFormat="1" ht="12.75" customHeight="1" x14ac:dyDescent="0.3">
      <c r="I20" s="59"/>
      <c r="J20" s="34"/>
      <c r="K20" s="34"/>
      <c r="L20" s="16" t="s">
        <v>24</v>
      </c>
      <c r="M20" s="61">
        <v>2017</v>
      </c>
      <c r="N20" s="22">
        <v>12.966362000000004</v>
      </c>
      <c r="O20" s="22">
        <v>16.724091000000001</v>
      </c>
      <c r="P20" s="28">
        <v>22.918587000000002</v>
      </c>
      <c r="Q20" s="3"/>
      <c r="R20" s="3"/>
      <c r="S20" s="3"/>
      <c r="T20" s="3"/>
      <c r="U20" s="3"/>
      <c r="V20" s="3"/>
      <c r="W20" s="3"/>
      <c r="X20" s="3"/>
      <c r="Y20" s="3"/>
      <c r="Z20" s="3"/>
      <c r="AA20" s="3"/>
      <c r="AB20" s="3"/>
      <c r="AC20" s="3"/>
      <c r="AD20" s="3"/>
      <c r="AE20" s="3"/>
      <c r="AF20" s="3"/>
    </row>
    <row r="21" spans="1:32" s="1" customFormat="1" ht="12.75" customHeight="1" x14ac:dyDescent="0.3">
      <c r="A21" s="125" t="s">
        <v>54</v>
      </c>
      <c r="B21" s="125"/>
      <c r="C21" s="125"/>
      <c r="D21" s="125"/>
      <c r="E21" s="125"/>
      <c r="F21" s="125"/>
      <c r="G21" s="125"/>
      <c r="H21" s="125"/>
      <c r="I21" s="125"/>
      <c r="J21" s="30"/>
      <c r="K21" s="30"/>
      <c r="L21" s="13" t="s">
        <v>4</v>
      </c>
      <c r="M21" s="25">
        <v>2016</v>
      </c>
      <c r="N21" s="24">
        <v>19.274146999999999</v>
      </c>
      <c r="O21" s="24">
        <v>21.566612000000006</v>
      </c>
      <c r="P21" s="24">
        <v>23.085739000000004</v>
      </c>
      <c r="Q21" s="3"/>
      <c r="R21" s="3"/>
      <c r="S21" s="3"/>
      <c r="T21" s="3"/>
      <c r="U21" s="3"/>
      <c r="V21" s="3"/>
      <c r="W21" s="3"/>
      <c r="X21" s="3"/>
      <c r="Y21" s="3"/>
      <c r="Z21" s="3"/>
      <c r="AA21" s="3"/>
      <c r="AB21" s="3"/>
      <c r="AC21" s="3"/>
      <c r="AD21" s="3"/>
      <c r="AE21" s="3"/>
      <c r="AF21" s="3"/>
    </row>
    <row r="22" spans="1:32" s="1" customFormat="1" ht="12.75" customHeight="1" x14ac:dyDescent="0.3">
      <c r="A22" s="125"/>
      <c r="B22" s="125"/>
      <c r="C22" s="125"/>
      <c r="D22" s="125"/>
      <c r="E22" s="125"/>
      <c r="F22" s="125"/>
      <c r="G22" s="125"/>
      <c r="H22" s="125"/>
      <c r="I22" s="125"/>
      <c r="J22" s="30"/>
      <c r="K22" s="30"/>
      <c r="L22" s="16" t="s">
        <v>0</v>
      </c>
      <c r="M22" s="61">
        <v>2016</v>
      </c>
      <c r="N22" s="22">
        <v>17.513160999999997</v>
      </c>
      <c r="O22" s="22">
        <v>23.137794</v>
      </c>
      <c r="P22" s="28">
        <v>23.554771000000002</v>
      </c>
      <c r="Q22" s="3"/>
      <c r="R22" s="3"/>
      <c r="S22" s="3"/>
      <c r="X22" s="3"/>
      <c r="Y22" s="3"/>
      <c r="Z22" s="3"/>
      <c r="AA22" s="3"/>
      <c r="AB22" s="3"/>
      <c r="AC22" s="3"/>
      <c r="AD22" s="3"/>
      <c r="AE22" s="3"/>
      <c r="AF22" s="3"/>
    </row>
    <row r="23" spans="1:32" s="1" customFormat="1" ht="12.75" customHeight="1" x14ac:dyDescent="0.3">
      <c r="A23" s="125"/>
      <c r="B23" s="125"/>
      <c r="C23" s="125"/>
      <c r="D23" s="125"/>
      <c r="E23" s="125"/>
      <c r="F23" s="125"/>
      <c r="G23" s="125"/>
      <c r="H23" s="125"/>
      <c r="I23" s="125"/>
      <c r="J23" s="30"/>
      <c r="K23" s="30"/>
      <c r="L23" s="13" t="s">
        <v>3</v>
      </c>
      <c r="M23" s="25">
        <v>2017</v>
      </c>
      <c r="N23" s="24">
        <v>16.899795999999995</v>
      </c>
      <c r="O23" s="24">
        <v>18.978393999999994</v>
      </c>
      <c r="P23" s="24">
        <v>24.107078999999999</v>
      </c>
      <c r="Q23" s="3"/>
      <c r="R23" s="3"/>
      <c r="S23" s="3"/>
      <c r="T23" s="3"/>
      <c r="U23" s="3"/>
      <c r="V23" s="3"/>
      <c r="W23" s="3"/>
      <c r="X23" s="3"/>
      <c r="Y23" s="3"/>
      <c r="Z23" s="3"/>
      <c r="AA23" s="3"/>
      <c r="AB23" s="3"/>
      <c r="AC23" s="3"/>
      <c r="AD23" s="3"/>
      <c r="AE23" s="3"/>
      <c r="AF23" s="3"/>
    </row>
    <row r="24" spans="1:32" s="1" customFormat="1" ht="12.75" customHeight="1" x14ac:dyDescent="0.3">
      <c r="A24" s="125"/>
      <c r="B24" s="125"/>
      <c r="C24" s="125"/>
      <c r="D24" s="125"/>
      <c r="E24" s="125"/>
      <c r="F24" s="125"/>
      <c r="G24" s="125"/>
      <c r="H24" s="125"/>
      <c r="I24" s="125"/>
      <c r="J24" s="48"/>
      <c r="K24" s="30"/>
      <c r="L24" s="16" t="s">
        <v>74</v>
      </c>
      <c r="M24" s="61"/>
      <c r="N24" s="22">
        <v>21.798816888888894</v>
      </c>
      <c r="O24" s="22">
        <v>21.804924805555544</v>
      </c>
      <c r="P24" s="28">
        <v>24.354601277777775</v>
      </c>
      <c r="Q24" s="3"/>
      <c r="R24" s="3"/>
      <c r="S24" s="3"/>
      <c r="X24" s="3"/>
      <c r="Y24" s="3"/>
      <c r="Z24" s="3"/>
      <c r="AA24" s="3"/>
      <c r="AB24" s="3"/>
      <c r="AC24" s="3"/>
      <c r="AD24" s="3"/>
      <c r="AE24" s="3"/>
      <c r="AF24" s="3"/>
    </row>
    <row r="25" spans="1:32" s="1" customFormat="1" ht="12.75" customHeight="1" x14ac:dyDescent="0.3">
      <c r="A25" s="125" t="s">
        <v>77</v>
      </c>
      <c r="B25" s="125"/>
      <c r="C25" s="125"/>
      <c r="D25" s="125"/>
      <c r="E25" s="125"/>
      <c r="F25" s="125"/>
      <c r="G25" s="125"/>
      <c r="H25" s="125"/>
      <c r="I25" s="125"/>
      <c r="J25" s="48"/>
      <c r="K25" s="30"/>
      <c r="L25" s="13" t="s">
        <v>27</v>
      </c>
      <c r="M25" s="25">
        <v>2014</v>
      </c>
      <c r="N25" s="24">
        <v>20.548241000000004</v>
      </c>
      <c r="O25" s="24">
        <v>20.553748999999996</v>
      </c>
      <c r="P25" s="24">
        <v>24.538368000000006</v>
      </c>
      <c r="Q25" s="3"/>
      <c r="R25" s="3"/>
      <c r="S25" s="3"/>
      <c r="T25" s="3"/>
      <c r="U25" s="3"/>
      <c r="V25" s="3"/>
      <c r="W25" s="3"/>
      <c r="X25" s="3"/>
      <c r="Y25" s="3"/>
      <c r="Z25" s="3"/>
      <c r="AA25" s="3"/>
      <c r="AB25" s="3"/>
      <c r="AC25" s="3"/>
      <c r="AD25" s="3"/>
      <c r="AE25" s="3"/>
      <c r="AF25" s="3"/>
    </row>
    <row r="26" spans="1:32" s="1" customFormat="1" ht="12.75" customHeight="1" x14ac:dyDescent="0.3">
      <c r="A26" s="125" t="s">
        <v>53</v>
      </c>
      <c r="B26" s="125"/>
      <c r="C26" s="125"/>
      <c r="D26" s="125"/>
      <c r="E26" s="125"/>
      <c r="F26" s="125"/>
      <c r="G26" s="125"/>
      <c r="H26" s="125"/>
      <c r="I26" s="125"/>
      <c r="J26" s="48"/>
      <c r="K26" s="30"/>
      <c r="L26" s="16" t="s">
        <v>22</v>
      </c>
      <c r="M26" s="61">
        <v>2017</v>
      </c>
      <c r="N26" s="22">
        <v>23.922218000000001</v>
      </c>
      <c r="O26" s="22">
        <v>17.821548000000007</v>
      </c>
      <c r="P26" s="28">
        <v>24.577751000000006</v>
      </c>
      <c r="Q26" s="3"/>
      <c r="R26" s="3"/>
      <c r="S26" s="3"/>
      <c r="T26" s="3"/>
      <c r="U26" s="3"/>
      <c r="V26" s="3"/>
      <c r="W26" s="3"/>
      <c r="X26" s="3"/>
      <c r="Y26" s="3"/>
      <c r="Z26" s="3"/>
      <c r="AA26" s="3"/>
      <c r="AB26" s="3"/>
      <c r="AC26" s="3"/>
      <c r="AD26" s="3"/>
      <c r="AE26" s="3"/>
      <c r="AF26" s="3"/>
    </row>
    <row r="27" spans="1:32" s="1" customFormat="1" ht="12.75" customHeight="1" x14ac:dyDescent="0.3">
      <c r="A27" s="32" t="s">
        <v>73</v>
      </c>
      <c r="B27" s="32"/>
      <c r="C27" s="32"/>
      <c r="D27" s="32"/>
      <c r="E27" s="32"/>
      <c r="F27" s="32"/>
      <c r="G27" s="32"/>
      <c r="H27" s="32"/>
      <c r="I27" s="32"/>
      <c r="J27" s="30"/>
      <c r="K27" s="30"/>
      <c r="L27" s="13" t="s">
        <v>31</v>
      </c>
      <c r="M27" s="25">
        <v>2017</v>
      </c>
      <c r="N27" s="24">
        <v>17.735343999999998</v>
      </c>
      <c r="O27" s="24">
        <v>21.218102000000002</v>
      </c>
      <c r="P27" s="24">
        <v>25.071860999999998</v>
      </c>
      <c r="Q27" s="3"/>
      <c r="R27" s="3"/>
      <c r="S27" s="3"/>
      <c r="T27" s="3"/>
      <c r="U27" s="3"/>
      <c r="V27" s="3"/>
      <c r="W27" s="3"/>
      <c r="X27" s="3"/>
      <c r="Y27" s="3"/>
      <c r="Z27" s="3"/>
      <c r="AA27" s="3"/>
      <c r="AB27" s="3"/>
      <c r="AC27" s="3"/>
      <c r="AD27" s="3"/>
      <c r="AE27" s="3"/>
      <c r="AF27" s="3"/>
    </row>
    <row r="28" spans="1:32" s="1" customFormat="1" ht="12.75" customHeight="1" x14ac:dyDescent="0.3">
      <c r="A28" s="32"/>
      <c r="B28" s="32"/>
      <c r="C28" s="32"/>
      <c r="D28" s="32"/>
      <c r="E28" s="32"/>
      <c r="F28" s="32"/>
      <c r="G28" s="32"/>
      <c r="H28" s="32"/>
      <c r="I28" s="32"/>
      <c r="J28" s="30"/>
      <c r="K28" s="30"/>
      <c r="L28" s="16" t="s">
        <v>6</v>
      </c>
      <c r="M28" s="61">
        <v>2017</v>
      </c>
      <c r="N28" s="22">
        <v>19.964821000000001</v>
      </c>
      <c r="O28" s="22">
        <v>13.582168999999993</v>
      </c>
      <c r="P28" s="28">
        <v>25.884628000000006</v>
      </c>
      <c r="Q28" s="3"/>
      <c r="R28" s="3"/>
      <c r="S28" s="3"/>
      <c r="T28" s="3"/>
      <c r="U28" s="3"/>
      <c r="V28" s="3"/>
      <c r="W28" s="3"/>
      <c r="X28" s="3"/>
      <c r="Y28" s="3"/>
      <c r="Z28" s="3"/>
      <c r="AA28" s="3"/>
      <c r="AB28" s="3"/>
      <c r="AC28" s="3"/>
      <c r="AD28" s="3"/>
      <c r="AE28" s="3"/>
      <c r="AF28" s="3"/>
    </row>
    <row r="29" spans="1:32" s="1" customFormat="1" ht="12.75" customHeight="1" x14ac:dyDescent="0.3">
      <c r="A29" s="32"/>
      <c r="B29" s="32"/>
      <c r="C29" s="32"/>
      <c r="D29" s="32"/>
      <c r="E29" s="32"/>
      <c r="F29" s="32"/>
      <c r="G29" s="32"/>
      <c r="H29" s="32"/>
      <c r="I29" s="32"/>
      <c r="J29" s="30"/>
      <c r="K29" s="30"/>
      <c r="L29" s="13" t="s">
        <v>10</v>
      </c>
      <c r="M29" s="25">
        <v>2017</v>
      </c>
      <c r="N29" s="24">
        <v>28.772255000000001</v>
      </c>
      <c r="O29" s="24">
        <v>33.855072000000007</v>
      </c>
      <c r="P29" s="24">
        <v>26.188445999999999</v>
      </c>
      <c r="Q29" s="3"/>
      <c r="R29" s="3"/>
      <c r="S29" s="3"/>
      <c r="T29" s="3"/>
      <c r="U29" s="3"/>
      <c r="V29" s="3"/>
      <c r="W29" s="3"/>
      <c r="X29" s="3"/>
      <c r="Y29" s="3"/>
      <c r="Z29" s="3"/>
      <c r="AA29" s="3"/>
      <c r="AB29" s="3"/>
      <c r="AC29" s="3"/>
      <c r="AD29" s="3"/>
      <c r="AE29" s="3"/>
      <c r="AF29" s="3"/>
    </row>
    <row r="30" spans="1:32" s="1" customFormat="1" ht="12.75" customHeight="1" x14ac:dyDescent="0.3">
      <c r="A30" s="32"/>
      <c r="B30" s="32"/>
      <c r="C30" s="32"/>
      <c r="D30" s="32"/>
      <c r="E30" s="32"/>
      <c r="F30" s="32"/>
      <c r="G30" s="32"/>
      <c r="H30" s="32"/>
      <c r="I30" s="32"/>
      <c r="J30" s="30"/>
      <c r="K30" s="30"/>
      <c r="L30" s="16" t="s">
        <v>2</v>
      </c>
      <c r="M30" s="61">
        <v>2016</v>
      </c>
      <c r="N30" s="22">
        <v>29.091980000000007</v>
      </c>
      <c r="O30" s="22">
        <v>30.056572000000003</v>
      </c>
      <c r="P30" s="28">
        <v>26.982048000000006</v>
      </c>
      <c r="Q30" s="3"/>
      <c r="R30" s="3"/>
      <c r="S30" s="3"/>
      <c r="T30" s="3"/>
      <c r="U30" s="3"/>
      <c r="V30" s="3"/>
      <c r="W30" s="3"/>
      <c r="X30" s="3"/>
      <c r="Y30" s="3"/>
      <c r="Z30" s="3"/>
      <c r="AA30" s="3"/>
      <c r="AB30" s="3"/>
      <c r="AC30" s="3"/>
      <c r="AD30" s="3"/>
      <c r="AE30" s="3"/>
      <c r="AF30" s="3"/>
    </row>
    <row r="31" spans="1:32" s="1" customFormat="1" ht="12.75" customHeight="1" x14ac:dyDescent="0.3">
      <c r="A31" s="32"/>
      <c r="B31" s="32"/>
      <c r="C31" s="32"/>
      <c r="D31" s="32"/>
      <c r="E31" s="32"/>
      <c r="F31" s="32"/>
      <c r="G31" s="32"/>
      <c r="H31" s="32"/>
      <c r="I31" s="32"/>
      <c r="J31" s="30"/>
      <c r="K31" s="30"/>
      <c r="L31" s="13" t="s">
        <v>25</v>
      </c>
      <c r="M31" s="25">
        <v>2017</v>
      </c>
      <c r="N31" s="24">
        <v>37.946182</v>
      </c>
      <c r="O31" s="24">
        <v>36.657803000000001</v>
      </c>
      <c r="P31" s="24">
        <v>27.286629000000005</v>
      </c>
      <c r="Q31" s="3"/>
      <c r="R31" s="3"/>
      <c r="S31" s="3"/>
      <c r="T31" s="3"/>
      <c r="U31" s="3"/>
      <c r="V31" s="3"/>
      <c r="W31" s="3"/>
      <c r="X31" s="3"/>
      <c r="Y31" s="3"/>
      <c r="Z31" s="3"/>
      <c r="AA31" s="3"/>
      <c r="AB31" s="3"/>
      <c r="AC31" s="3"/>
      <c r="AD31" s="3"/>
      <c r="AE31" s="3"/>
      <c r="AF31" s="3"/>
    </row>
    <row r="32" spans="1:32" s="1" customFormat="1" ht="12.75" customHeight="1" x14ac:dyDescent="0.3">
      <c r="A32" s="30"/>
      <c r="B32" s="30"/>
      <c r="C32" s="30"/>
      <c r="D32" s="30"/>
      <c r="E32" s="30"/>
      <c r="F32" s="30"/>
      <c r="G32" s="30"/>
      <c r="H32" s="30"/>
      <c r="I32" s="30"/>
      <c r="J32" s="30"/>
      <c r="K32" s="30"/>
      <c r="L32" s="16" t="s">
        <v>13</v>
      </c>
      <c r="M32" s="61">
        <v>2017</v>
      </c>
      <c r="N32" s="22">
        <v>22.359183999999999</v>
      </c>
      <c r="O32" s="22">
        <v>25.421409999999995</v>
      </c>
      <c r="P32" s="28">
        <v>27.937431000000004</v>
      </c>
      <c r="Q32" s="3"/>
      <c r="R32" s="3"/>
      <c r="S32" s="3"/>
      <c r="T32" s="3"/>
      <c r="U32" s="3"/>
      <c r="V32" s="3"/>
      <c r="W32" s="3"/>
      <c r="X32" s="3"/>
      <c r="Y32" s="3"/>
      <c r="Z32" s="3"/>
      <c r="AA32" s="3"/>
      <c r="AB32" s="3"/>
      <c r="AC32" s="3"/>
      <c r="AD32" s="3"/>
      <c r="AE32" s="3"/>
      <c r="AF32" s="3"/>
    </row>
    <row r="33" spans="1:32" s="1" customFormat="1" ht="12.75" customHeight="1" x14ac:dyDescent="0.3">
      <c r="A33" s="30"/>
      <c r="B33" s="30"/>
      <c r="C33" s="30"/>
      <c r="D33" s="30"/>
      <c r="E33" s="30"/>
      <c r="F33" s="30"/>
      <c r="G33" s="30"/>
      <c r="H33" s="30"/>
      <c r="I33" s="30"/>
      <c r="J33" s="30"/>
      <c r="K33" s="30"/>
      <c r="L33" s="13" t="s">
        <v>8</v>
      </c>
      <c r="M33" s="25">
        <v>2017</v>
      </c>
      <c r="N33" s="24">
        <v>24.099281000000005</v>
      </c>
      <c r="O33" s="24">
        <v>22.732414000000006</v>
      </c>
      <c r="P33" s="24">
        <v>28.182952999999998</v>
      </c>
      <c r="Q33" s="3"/>
      <c r="R33" s="3"/>
      <c r="S33" s="3"/>
      <c r="T33" s="3"/>
      <c r="U33" s="3"/>
      <c r="V33" s="3"/>
      <c r="W33" s="3"/>
      <c r="X33" s="3"/>
      <c r="Y33" s="3"/>
      <c r="Z33" s="3"/>
      <c r="AA33" s="3"/>
      <c r="AB33" s="3"/>
      <c r="AC33" s="3"/>
      <c r="AD33" s="3"/>
      <c r="AE33" s="3"/>
      <c r="AF33" s="3"/>
    </row>
    <row r="34" spans="1:32" s="1" customFormat="1" ht="12.75" customHeight="1" x14ac:dyDescent="0.3">
      <c r="A34" s="30"/>
      <c r="B34" s="30"/>
      <c r="C34" s="30"/>
      <c r="D34" s="30"/>
      <c r="E34" s="30"/>
      <c r="F34" s="30"/>
      <c r="G34" s="30"/>
      <c r="H34" s="30"/>
      <c r="I34" s="30"/>
      <c r="J34" s="30"/>
      <c r="K34" s="30"/>
      <c r="L34" s="16" t="s">
        <v>5</v>
      </c>
      <c r="M34" s="61">
        <v>2015</v>
      </c>
      <c r="N34" s="22">
        <v>21.701804999999993</v>
      </c>
      <c r="O34" s="22">
        <v>19.949982000000006</v>
      </c>
      <c r="P34" s="28">
        <v>28.907203999999993</v>
      </c>
      <c r="Q34" s="3"/>
      <c r="R34" s="3"/>
      <c r="S34" s="3"/>
      <c r="T34" s="3"/>
      <c r="U34" s="3"/>
      <c r="V34" s="3"/>
      <c r="W34" s="3"/>
      <c r="X34" s="3"/>
      <c r="Y34" s="3"/>
      <c r="Z34" s="3"/>
      <c r="AA34" s="3"/>
      <c r="AB34" s="3"/>
      <c r="AC34" s="3"/>
      <c r="AD34" s="3"/>
      <c r="AE34" s="3"/>
      <c r="AF34" s="3"/>
    </row>
    <row r="35" spans="1:32" s="1" customFormat="1" ht="12.75" customHeight="1" x14ac:dyDescent="0.3">
      <c r="A35" s="30"/>
      <c r="B35" s="30"/>
      <c r="C35" s="30"/>
      <c r="D35" s="30"/>
      <c r="E35" s="30"/>
      <c r="F35" s="30"/>
      <c r="G35" s="30"/>
      <c r="H35" s="30"/>
      <c r="I35" s="30"/>
      <c r="J35" s="30"/>
      <c r="K35" s="30"/>
      <c r="L35" s="13" t="s">
        <v>17</v>
      </c>
      <c r="M35" s="25">
        <v>2017</v>
      </c>
      <c r="N35" s="24">
        <v>29.481437999999997</v>
      </c>
      <c r="O35" s="24">
        <v>29.549430999999998</v>
      </c>
      <c r="P35" s="24">
        <v>28.988975999999994</v>
      </c>
      <c r="Q35" s="3"/>
      <c r="R35" s="3"/>
      <c r="S35" s="3"/>
      <c r="T35" s="3"/>
      <c r="U35" s="3"/>
      <c r="V35" s="3"/>
      <c r="W35" s="3"/>
      <c r="X35" s="3"/>
      <c r="Y35" s="3"/>
      <c r="Z35" s="3"/>
      <c r="AA35" s="3"/>
      <c r="AB35" s="3"/>
      <c r="AC35" s="3"/>
      <c r="AD35" s="3"/>
      <c r="AE35" s="3"/>
      <c r="AF35" s="3"/>
    </row>
    <row r="36" spans="1:32" s="1" customFormat="1" ht="12.75" customHeight="1" x14ac:dyDescent="0.3">
      <c r="A36" s="30"/>
      <c r="B36" s="30"/>
      <c r="C36" s="30"/>
      <c r="D36" s="30"/>
      <c r="E36" s="30"/>
      <c r="F36" s="30"/>
      <c r="G36" s="30"/>
      <c r="H36" s="30"/>
      <c r="I36" s="30"/>
      <c r="J36" s="30"/>
      <c r="K36" s="30"/>
      <c r="L36" s="16" t="s">
        <v>12</v>
      </c>
      <c r="M36" s="61">
        <v>2016</v>
      </c>
      <c r="N36" s="22">
        <v>25.165283000000002</v>
      </c>
      <c r="O36" s="22">
        <v>19.770781999999997</v>
      </c>
      <c r="P36" s="28">
        <v>29.136200000000002</v>
      </c>
      <c r="Q36" s="3"/>
      <c r="R36" s="3"/>
      <c r="S36" s="3"/>
      <c r="T36" s="3"/>
      <c r="U36" s="3"/>
      <c r="V36" s="3"/>
      <c r="W36" s="3"/>
      <c r="X36" s="3"/>
      <c r="Y36" s="3"/>
      <c r="Z36" s="3"/>
      <c r="AA36" s="3"/>
      <c r="AB36" s="3"/>
      <c r="AC36" s="3"/>
      <c r="AD36" s="3"/>
      <c r="AE36" s="3"/>
      <c r="AF36" s="3"/>
    </row>
    <row r="37" spans="1:32" s="1" customFormat="1" ht="12.75" customHeight="1" x14ac:dyDescent="0.3">
      <c r="A37" s="30"/>
      <c r="B37" s="38"/>
      <c r="C37" s="38"/>
      <c r="D37" s="38"/>
      <c r="E37" s="38"/>
      <c r="F37" s="38"/>
      <c r="G37" s="38"/>
      <c r="H37" s="38"/>
      <c r="I37" s="30"/>
      <c r="J37" s="30"/>
      <c r="K37" s="30"/>
      <c r="L37" s="13" t="s">
        <v>23</v>
      </c>
      <c r="M37" s="25">
        <v>2015</v>
      </c>
      <c r="N37" s="24">
        <v>20.006561000000005</v>
      </c>
      <c r="O37" s="24">
        <v>23.387778999999995</v>
      </c>
      <c r="P37" s="24">
        <v>29.688614000000001</v>
      </c>
      <c r="Q37" s="3"/>
      <c r="R37" s="3"/>
      <c r="S37" s="3"/>
      <c r="T37" s="3"/>
      <c r="U37" s="3"/>
      <c r="V37" s="3"/>
      <c r="W37" s="3"/>
      <c r="X37" s="3"/>
      <c r="Y37" s="3"/>
      <c r="Z37" s="3"/>
      <c r="AA37" s="3"/>
      <c r="AB37" s="3"/>
      <c r="AC37" s="3"/>
      <c r="AD37" s="3"/>
      <c r="AE37" s="3"/>
      <c r="AF37" s="3"/>
    </row>
    <row r="38" spans="1:32" s="1" customFormat="1" ht="12.75" customHeight="1" x14ac:dyDescent="0.3">
      <c r="A38" s="38"/>
      <c r="B38" s="39"/>
      <c r="C38" s="39"/>
      <c r="D38" s="39"/>
      <c r="E38" s="30"/>
      <c r="F38" s="30"/>
      <c r="G38" s="30"/>
      <c r="H38" s="30"/>
      <c r="I38" s="30"/>
      <c r="J38" s="30"/>
      <c r="K38" s="30"/>
      <c r="L38" s="16" t="s">
        <v>19</v>
      </c>
      <c r="M38" s="61">
        <v>2015</v>
      </c>
      <c r="N38" s="22">
        <v>18.954552000000007</v>
      </c>
      <c r="O38" s="22">
        <v>20.673889000000003</v>
      </c>
      <c r="P38" s="28">
        <v>30.675064000000006</v>
      </c>
      <c r="Q38" s="3"/>
      <c r="R38" s="3"/>
      <c r="S38" s="3"/>
      <c r="T38" s="3"/>
      <c r="U38" s="3"/>
      <c r="V38" s="3"/>
      <c r="W38" s="3"/>
      <c r="X38" s="3"/>
      <c r="Y38" s="3"/>
      <c r="Z38" s="3"/>
      <c r="AA38" s="3"/>
      <c r="AB38" s="3"/>
      <c r="AC38" s="3"/>
      <c r="AD38" s="3"/>
      <c r="AE38" s="3"/>
      <c r="AF38" s="3"/>
    </row>
    <row r="39" spans="1:32" s="1" customFormat="1" ht="12.75" customHeight="1" x14ac:dyDescent="0.3">
      <c r="A39" s="39"/>
      <c r="B39" s="30"/>
      <c r="C39" s="30"/>
      <c r="D39" s="30"/>
      <c r="E39" s="30"/>
      <c r="F39" s="30"/>
      <c r="G39" s="30"/>
      <c r="H39" s="30"/>
      <c r="I39" s="30"/>
      <c r="J39" s="30"/>
      <c r="K39" s="30"/>
      <c r="L39" s="13" t="s">
        <v>32</v>
      </c>
      <c r="M39" s="25">
        <v>2017</v>
      </c>
      <c r="N39" s="24">
        <v>25.748420999999993</v>
      </c>
      <c r="O39" s="24">
        <v>25.689673999999997</v>
      </c>
      <c r="P39" s="24">
        <v>30.912895000000006</v>
      </c>
      <c r="Q39" s="3"/>
      <c r="R39" s="3"/>
      <c r="S39" s="3"/>
      <c r="T39" s="3"/>
      <c r="U39" s="3"/>
      <c r="V39" s="3"/>
      <c r="W39" s="3"/>
      <c r="X39" s="3"/>
      <c r="Y39" s="3"/>
      <c r="Z39" s="3"/>
      <c r="AA39" s="3"/>
      <c r="AB39" s="3"/>
      <c r="AC39" s="3"/>
      <c r="AD39" s="3"/>
      <c r="AE39" s="3"/>
      <c r="AF39" s="3"/>
    </row>
    <row r="40" spans="1:32" s="1" customFormat="1" ht="13" x14ac:dyDescent="0.3">
      <c r="A40" s="30"/>
      <c r="B40" s="3"/>
      <c r="C40" s="3"/>
      <c r="D40" s="3"/>
      <c r="E40" s="3"/>
      <c r="F40" s="3"/>
      <c r="G40" s="3"/>
      <c r="H40" s="3"/>
      <c r="I40" s="30"/>
      <c r="J40" s="30"/>
      <c r="K40" s="30"/>
      <c r="L40" s="16" t="s">
        <v>35</v>
      </c>
      <c r="M40" s="61">
        <v>2017</v>
      </c>
      <c r="N40" s="22">
        <v>19.498801999999998</v>
      </c>
      <c r="O40" s="22">
        <v>24.161545000000004</v>
      </c>
      <c r="P40" s="28">
        <v>32.172234000000003</v>
      </c>
      <c r="Q40" s="3"/>
      <c r="R40" s="3"/>
      <c r="S40" s="3"/>
      <c r="T40" s="3"/>
      <c r="U40" s="3"/>
      <c r="V40" s="3"/>
      <c r="W40" s="3"/>
      <c r="X40" s="3"/>
      <c r="Y40" s="3"/>
      <c r="Z40" s="3"/>
      <c r="AA40" s="3"/>
      <c r="AB40" s="3"/>
      <c r="AC40" s="3"/>
      <c r="AD40" s="3"/>
      <c r="AE40" s="3"/>
      <c r="AF40" s="3"/>
    </row>
    <row r="41" spans="1:32" s="1" customFormat="1" ht="13" x14ac:dyDescent="0.3">
      <c r="A41" s="30"/>
      <c r="B41" s="3"/>
      <c r="C41" s="3"/>
      <c r="D41" s="3"/>
      <c r="E41" s="3"/>
      <c r="F41" s="3"/>
      <c r="G41" s="3"/>
      <c r="H41" s="3"/>
      <c r="I41" s="30"/>
      <c r="J41" s="30"/>
      <c r="K41" s="30"/>
      <c r="L41" s="13" t="s">
        <v>68</v>
      </c>
      <c r="M41" s="25">
        <v>2017</v>
      </c>
      <c r="N41" s="24">
        <v>31.210014000000001</v>
      </c>
      <c r="O41" s="24">
        <v>29.785858000000005</v>
      </c>
      <c r="P41" s="24">
        <v>32.402527000000006</v>
      </c>
      <c r="Q41" s="3"/>
      <c r="R41" s="3"/>
      <c r="S41" s="3"/>
      <c r="T41" s="3"/>
      <c r="U41" s="3"/>
      <c r="V41" s="3"/>
      <c r="W41" s="3"/>
      <c r="X41" s="3"/>
      <c r="Y41" s="3"/>
      <c r="Z41" s="3"/>
      <c r="AA41" s="3"/>
      <c r="AB41" s="3"/>
      <c r="AC41" s="3"/>
      <c r="AD41" s="3"/>
      <c r="AE41" s="3"/>
      <c r="AF41" s="3"/>
    </row>
    <row r="42" spans="1:32" s="1" customFormat="1" ht="12.75" customHeight="1" x14ac:dyDescent="0.3">
      <c r="B42" s="3"/>
      <c r="C42" s="3"/>
      <c r="D42" s="3"/>
      <c r="E42" s="3"/>
      <c r="F42" s="3"/>
      <c r="G42" s="3"/>
      <c r="H42" s="3"/>
      <c r="I42" s="30"/>
      <c r="J42" s="30"/>
      <c r="K42" s="30"/>
      <c r="L42" s="16" t="s">
        <v>7</v>
      </c>
      <c r="M42" s="61">
        <v>2017</v>
      </c>
      <c r="N42" s="22">
        <v>12.566688999999997</v>
      </c>
      <c r="O42" s="22">
        <v>12.726196000000002</v>
      </c>
      <c r="P42" s="28">
        <v>32.514861999999994</v>
      </c>
      <c r="Q42" s="3"/>
      <c r="R42" s="3"/>
      <c r="S42" s="3"/>
      <c r="T42" s="3"/>
      <c r="U42" s="3"/>
      <c r="V42" s="3"/>
      <c r="W42" s="3"/>
      <c r="X42" s="3"/>
      <c r="Y42" s="3"/>
      <c r="Z42" s="3"/>
      <c r="AA42" s="3"/>
      <c r="AB42" s="3"/>
      <c r="AC42" s="3"/>
      <c r="AD42" s="3"/>
      <c r="AE42" s="3"/>
      <c r="AF42" s="3"/>
    </row>
    <row r="43" spans="1:32" s="1" customFormat="1" ht="12.75" customHeight="1" x14ac:dyDescent="0.3">
      <c r="I43" s="30"/>
      <c r="J43" s="30"/>
      <c r="K43" s="30"/>
      <c r="L43" s="14" t="s">
        <v>39</v>
      </c>
      <c r="M43" s="19">
        <v>2016</v>
      </c>
      <c r="N43" s="21">
        <v>26.137114999999994</v>
      </c>
      <c r="O43" s="21">
        <v>22.107894999999999</v>
      </c>
      <c r="P43" s="21">
        <v>33.515868999999995</v>
      </c>
      <c r="Q43" s="3"/>
      <c r="R43" s="3"/>
      <c r="S43" s="3"/>
      <c r="T43" s="3"/>
      <c r="U43" s="3"/>
      <c r="V43" s="3"/>
      <c r="W43" s="3"/>
      <c r="X43" s="3"/>
      <c r="Y43" s="3"/>
      <c r="Z43" s="3"/>
      <c r="AA43" s="3"/>
      <c r="AB43" s="3"/>
      <c r="AC43" s="3"/>
      <c r="AD43" s="3"/>
      <c r="AE43" s="3"/>
      <c r="AF43" s="3"/>
    </row>
    <row r="44" spans="1:32" s="1" customFormat="1" ht="13.5" customHeight="1" x14ac:dyDescent="0.3">
      <c r="I44" s="30"/>
      <c r="J44" s="3"/>
      <c r="K44" s="3"/>
      <c r="L44" s="3"/>
      <c r="M44" s="3"/>
      <c r="N44" s="3"/>
      <c r="O44" s="3"/>
      <c r="P44" s="3"/>
      <c r="Q44" s="3"/>
      <c r="R44" s="3"/>
      <c r="S44" s="3"/>
      <c r="T44" s="3"/>
      <c r="U44" s="3"/>
      <c r="V44" s="3"/>
      <c r="W44" s="3"/>
      <c r="X44" s="3"/>
      <c r="Y44" s="3"/>
      <c r="Z44" s="3"/>
      <c r="AA44" s="3"/>
      <c r="AB44" s="3"/>
      <c r="AC44" s="3"/>
      <c r="AD44" s="3"/>
      <c r="AE44" s="3"/>
      <c r="AF44" s="3"/>
    </row>
    <row r="45" spans="1:32" s="1" customFormat="1" ht="13.5" customHeight="1" x14ac:dyDescent="0.25">
      <c r="I45" s="3"/>
      <c r="J45" s="3"/>
      <c r="K45" s="3"/>
      <c r="L45" s="3"/>
      <c r="M45" s="3"/>
      <c r="N45" s="3"/>
      <c r="O45" s="3"/>
      <c r="P45" s="3"/>
      <c r="Q45" s="3"/>
      <c r="R45" s="3"/>
      <c r="S45" s="3"/>
      <c r="T45" s="3"/>
      <c r="U45" s="3"/>
      <c r="V45" s="3"/>
      <c r="W45" s="3"/>
      <c r="X45" s="3"/>
      <c r="Y45" s="3"/>
      <c r="Z45" s="3"/>
      <c r="AA45" s="3"/>
      <c r="AB45" s="3"/>
      <c r="AC45" s="3"/>
      <c r="AD45" s="3"/>
      <c r="AE45" s="3"/>
      <c r="AF45" s="3"/>
    </row>
    <row r="46" spans="1:32" s="1" customFormat="1" x14ac:dyDescent="0.25">
      <c r="B46" s="3"/>
      <c r="C46" s="3"/>
      <c r="D46" s="3"/>
      <c r="E46" s="3"/>
      <c r="F46" s="3"/>
      <c r="G46" s="3"/>
      <c r="H46" s="3"/>
      <c r="I46" s="3"/>
      <c r="J46" s="3"/>
      <c r="K46" s="3"/>
      <c r="N46" s="1" t="s">
        <v>128</v>
      </c>
      <c r="O46" s="1" t="s">
        <v>129</v>
      </c>
      <c r="P46" s="1" t="s">
        <v>130</v>
      </c>
      <c r="Q46" s="3"/>
      <c r="R46" s="3"/>
      <c r="S46" s="3"/>
      <c r="T46" s="3"/>
      <c r="U46" s="3"/>
      <c r="V46" s="3"/>
      <c r="W46" s="3"/>
      <c r="X46" s="3"/>
      <c r="Y46" s="3"/>
      <c r="Z46" s="3"/>
      <c r="AA46" s="3"/>
      <c r="AB46" s="3"/>
      <c r="AC46" s="3"/>
      <c r="AD46" s="3"/>
      <c r="AE46" s="3"/>
      <c r="AF46" s="3"/>
    </row>
    <row r="47" spans="1:32" s="1" customFormat="1" ht="12.75" customHeight="1" x14ac:dyDescent="0.25">
      <c r="A47" s="3"/>
      <c r="B47" s="3"/>
      <c r="C47" s="3"/>
      <c r="D47" s="3"/>
      <c r="E47" s="3"/>
      <c r="F47" s="3"/>
      <c r="G47" s="3"/>
      <c r="H47" s="3"/>
      <c r="I47" s="3"/>
      <c r="J47" s="3"/>
      <c r="K47" s="3"/>
      <c r="L47" s="3"/>
      <c r="M47" s="3"/>
      <c r="N47" s="3" t="s">
        <v>131</v>
      </c>
      <c r="O47" s="3" t="s">
        <v>132</v>
      </c>
      <c r="P47" s="3" t="s">
        <v>133</v>
      </c>
      <c r="Q47" s="3"/>
      <c r="R47" s="3"/>
      <c r="S47" s="3"/>
      <c r="T47" s="3"/>
      <c r="U47" s="3"/>
      <c r="V47" s="3"/>
      <c r="W47" s="3"/>
      <c r="X47" s="3"/>
      <c r="Y47" s="3"/>
      <c r="Z47" s="3"/>
      <c r="AA47" s="3"/>
      <c r="AB47" s="3"/>
      <c r="AC47" s="3"/>
      <c r="AD47" s="3"/>
      <c r="AE47" s="3"/>
      <c r="AF47" s="3"/>
    </row>
    <row r="48" spans="1:32" s="1" customFormat="1" x14ac:dyDescent="0.25">
      <c r="A48" s="3"/>
      <c r="B48" s="3"/>
      <c r="C48" s="3"/>
      <c r="D48" s="3"/>
      <c r="E48" s="3"/>
      <c r="F48" s="3"/>
      <c r="G48" s="3"/>
      <c r="H48" s="3"/>
      <c r="J48" s="3"/>
      <c r="K48" s="3"/>
      <c r="L48" s="3"/>
      <c r="M48" s="3"/>
      <c r="N48" s="3" t="s">
        <v>134</v>
      </c>
      <c r="O48" s="3" t="s">
        <v>135</v>
      </c>
      <c r="P48" s="3" t="s">
        <v>136</v>
      </c>
      <c r="Q48" s="3"/>
      <c r="R48" s="3"/>
      <c r="S48" s="3"/>
      <c r="T48" s="3"/>
      <c r="U48" s="3"/>
      <c r="V48" s="3"/>
      <c r="W48" s="3"/>
      <c r="X48" s="3"/>
      <c r="Y48" s="3"/>
      <c r="Z48" s="3"/>
      <c r="AA48" s="3"/>
      <c r="AB48" s="3"/>
      <c r="AC48" s="3"/>
      <c r="AD48" s="3"/>
      <c r="AE48" s="3"/>
      <c r="AF48" s="3"/>
    </row>
    <row r="49" spans="1:32" s="1" customFormat="1" ht="12.75" customHeight="1" x14ac:dyDescent="0.25">
      <c r="A49" s="3"/>
      <c r="B49" s="3"/>
      <c r="C49" s="3"/>
      <c r="D49" s="3"/>
      <c r="E49" s="3"/>
      <c r="F49" s="3"/>
      <c r="G49" s="3"/>
      <c r="H49" s="3"/>
      <c r="J49" s="3"/>
      <c r="K49" s="3"/>
      <c r="L49" s="3"/>
      <c r="M49" s="3"/>
      <c r="N49" s="3" t="s">
        <v>137</v>
      </c>
      <c r="O49" s="3" t="s">
        <v>138</v>
      </c>
      <c r="P49" s="3" t="s">
        <v>139</v>
      </c>
      <c r="Q49" s="3"/>
      <c r="R49" s="3"/>
      <c r="S49" s="3"/>
      <c r="T49" s="3"/>
      <c r="U49" s="3"/>
      <c r="V49" s="3"/>
      <c r="W49" s="3"/>
      <c r="X49" s="3"/>
      <c r="Y49" s="3"/>
      <c r="Z49" s="3"/>
      <c r="AA49" s="3"/>
      <c r="AB49" s="3"/>
      <c r="AC49" s="3"/>
      <c r="AD49" s="3"/>
      <c r="AE49" s="3"/>
      <c r="AF49" s="3"/>
    </row>
    <row r="50" spans="1:32" s="1" customFormat="1" ht="12.75" customHeight="1" x14ac:dyDescent="0.25">
      <c r="A50" s="3"/>
      <c r="B50" s="3"/>
      <c r="C50" s="3"/>
      <c r="D50" s="3"/>
      <c r="E50" s="3"/>
      <c r="F50" s="3"/>
      <c r="G50" s="3"/>
      <c r="H50" s="3"/>
      <c r="J50" s="3"/>
      <c r="K50" s="3"/>
      <c r="L50" s="3"/>
      <c r="M50" s="3"/>
      <c r="N50" s="3" t="s">
        <v>143</v>
      </c>
      <c r="O50" s="3" t="s">
        <v>144</v>
      </c>
      <c r="P50" s="3" t="s">
        <v>145</v>
      </c>
      <c r="Q50" s="3"/>
      <c r="R50" s="3"/>
      <c r="S50" s="3"/>
      <c r="T50" s="3"/>
      <c r="U50" s="3"/>
      <c r="V50" s="3"/>
      <c r="W50" s="3"/>
      <c r="X50" s="3"/>
      <c r="Y50" s="3"/>
      <c r="Z50" s="3"/>
      <c r="AA50" s="3"/>
      <c r="AB50" s="3"/>
      <c r="AC50" s="3"/>
      <c r="AD50" s="3"/>
      <c r="AE50" s="3"/>
      <c r="AF50" s="3"/>
    </row>
    <row r="51" spans="1:32" s="1" customFormat="1" x14ac:dyDescent="0.25">
      <c r="A51" s="3"/>
      <c r="B51" s="3"/>
      <c r="C51" s="3"/>
      <c r="D51" s="3"/>
      <c r="E51" s="3"/>
      <c r="F51" s="3"/>
      <c r="G51" s="3"/>
      <c r="H51" s="3"/>
      <c r="I51" s="3"/>
      <c r="J51" s="3"/>
      <c r="K51" s="3"/>
      <c r="L51" s="3"/>
      <c r="M51" s="3"/>
      <c r="N51" s="3" t="s">
        <v>146</v>
      </c>
      <c r="O51" s="3" t="s">
        <v>147</v>
      </c>
      <c r="P51" s="3" t="s">
        <v>148</v>
      </c>
      <c r="Q51" s="3"/>
      <c r="R51" s="3"/>
      <c r="S51" s="3"/>
      <c r="T51" s="3"/>
      <c r="U51" s="3"/>
      <c r="V51" s="3"/>
      <c r="W51" s="3"/>
      <c r="X51" s="3"/>
      <c r="Y51" s="3"/>
      <c r="Z51" s="3"/>
      <c r="AA51" s="3"/>
      <c r="AB51" s="3"/>
      <c r="AC51" s="3"/>
      <c r="AD51" s="3"/>
      <c r="AE51" s="3"/>
      <c r="AF51" s="3"/>
    </row>
    <row r="52" spans="1:32" s="1" customFormat="1" x14ac:dyDescent="0.25">
      <c r="A52" s="3"/>
      <c r="B52" s="3"/>
      <c r="C52" s="3"/>
      <c r="D52" s="3"/>
      <c r="E52" s="3"/>
      <c r="F52" s="3"/>
      <c r="G52" s="3"/>
      <c r="H52" s="3"/>
      <c r="I52" s="3"/>
      <c r="J52" s="3"/>
      <c r="K52" s="3"/>
      <c r="L52" s="3"/>
      <c r="M52" s="3"/>
      <c r="N52" s="3" t="s">
        <v>149</v>
      </c>
      <c r="O52" s="3" t="s">
        <v>150</v>
      </c>
      <c r="P52" s="3" t="s">
        <v>151</v>
      </c>
      <c r="Q52" s="3"/>
      <c r="R52" s="3"/>
      <c r="S52" s="3"/>
      <c r="T52" s="3"/>
      <c r="U52" s="3"/>
      <c r="V52" s="3"/>
      <c r="W52" s="3"/>
      <c r="X52" s="3"/>
      <c r="Y52" s="3"/>
      <c r="Z52" s="3"/>
      <c r="AA52" s="3"/>
      <c r="AB52" s="3"/>
      <c r="AC52" s="3"/>
      <c r="AD52" s="3"/>
      <c r="AE52" s="3"/>
      <c r="AF52" s="3"/>
    </row>
    <row r="53" spans="1:32" x14ac:dyDescent="0.25">
      <c r="N53" s="3" t="s">
        <v>152</v>
      </c>
      <c r="O53" s="3" t="s">
        <v>153</v>
      </c>
      <c r="P53" s="3" t="s">
        <v>154</v>
      </c>
    </row>
    <row r="54" spans="1:32" x14ac:dyDescent="0.25">
      <c r="N54" s="3" t="s">
        <v>158</v>
      </c>
      <c r="O54" s="3" t="s">
        <v>159</v>
      </c>
      <c r="P54" s="3" t="s">
        <v>160</v>
      </c>
    </row>
    <row r="55" spans="1:32" x14ac:dyDescent="0.25">
      <c r="N55" s="3" t="s">
        <v>164</v>
      </c>
      <c r="O55" s="3" t="s">
        <v>165</v>
      </c>
      <c r="P55" s="3" t="s">
        <v>166</v>
      </c>
    </row>
    <row r="56" spans="1:32" s="1" customFormat="1" ht="12.75" customHeight="1" x14ac:dyDescent="0.25">
      <c r="A56" s="3"/>
      <c r="B56" s="3"/>
      <c r="C56" s="3"/>
      <c r="D56" s="3"/>
      <c r="E56" s="3"/>
      <c r="F56" s="3"/>
      <c r="G56" s="3"/>
      <c r="H56" s="3"/>
      <c r="I56" s="3"/>
      <c r="J56" s="3"/>
      <c r="K56" s="3"/>
      <c r="L56" s="3"/>
      <c r="M56" s="3"/>
      <c r="N56" s="3" t="s">
        <v>167</v>
      </c>
      <c r="O56" s="3" t="s">
        <v>168</v>
      </c>
      <c r="P56" s="3" t="s">
        <v>169</v>
      </c>
      <c r="Q56" s="3"/>
      <c r="R56" s="3"/>
      <c r="S56" s="3"/>
      <c r="T56" s="3"/>
      <c r="U56" s="3"/>
      <c r="V56" s="3"/>
      <c r="W56" s="3"/>
      <c r="X56" s="3"/>
      <c r="Y56" s="3"/>
      <c r="Z56" s="3"/>
      <c r="AA56" s="3"/>
      <c r="AB56" s="3"/>
      <c r="AC56" s="3"/>
      <c r="AD56" s="3"/>
      <c r="AE56" s="3"/>
      <c r="AF56" s="3"/>
    </row>
    <row r="57" spans="1:32" s="1" customFormat="1" ht="12.75" customHeight="1" x14ac:dyDescent="0.25">
      <c r="A57" s="3"/>
      <c r="B57" s="3"/>
      <c r="C57" s="3"/>
      <c r="D57" s="3"/>
      <c r="E57" s="3"/>
      <c r="F57" s="3"/>
      <c r="G57" s="3"/>
      <c r="H57" s="3"/>
      <c r="I57" s="3"/>
      <c r="J57" s="3"/>
      <c r="K57" s="3"/>
      <c r="L57" s="3"/>
      <c r="M57" s="3"/>
      <c r="N57" s="3" t="s">
        <v>170</v>
      </c>
      <c r="O57" s="3" t="s">
        <v>171</v>
      </c>
      <c r="P57" s="3" t="s">
        <v>172</v>
      </c>
      <c r="Q57" s="3"/>
      <c r="R57" s="3"/>
      <c r="S57" s="3"/>
      <c r="T57" s="3"/>
      <c r="U57" s="3"/>
      <c r="V57" s="3"/>
      <c r="W57" s="3"/>
      <c r="X57" s="3"/>
      <c r="Y57" s="3"/>
      <c r="Z57" s="3"/>
      <c r="AA57" s="3"/>
      <c r="AB57" s="3"/>
      <c r="AC57" s="3"/>
      <c r="AD57" s="3"/>
      <c r="AE57" s="3"/>
      <c r="AF57" s="3"/>
    </row>
    <row r="58" spans="1:32" s="1" customFormat="1" ht="12.75" customHeight="1" x14ac:dyDescent="0.25">
      <c r="A58" s="3"/>
      <c r="B58" s="3"/>
      <c r="C58" s="3"/>
      <c r="D58" s="3"/>
      <c r="E58" s="3"/>
      <c r="F58" s="3"/>
      <c r="G58" s="3"/>
      <c r="H58" s="3"/>
      <c r="I58" s="3"/>
      <c r="J58" s="3"/>
      <c r="K58" s="3"/>
      <c r="L58" s="3"/>
      <c r="M58" s="3"/>
      <c r="N58" s="3" t="s">
        <v>155</v>
      </c>
      <c r="O58" s="3" t="s">
        <v>156</v>
      </c>
      <c r="P58" s="3" t="s">
        <v>157</v>
      </c>
      <c r="Q58" s="3"/>
      <c r="R58" s="3"/>
      <c r="S58" s="3"/>
      <c r="T58" s="3"/>
      <c r="U58" s="3"/>
      <c r="V58" s="3"/>
      <c r="W58" s="3"/>
      <c r="X58" s="3"/>
      <c r="Y58" s="3"/>
      <c r="Z58" s="3"/>
      <c r="AA58" s="3"/>
      <c r="AB58" s="3"/>
      <c r="AC58" s="3"/>
      <c r="AD58" s="3"/>
      <c r="AE58" s="3"/>
      <c r="AF58" s="3"/>
    </row>
    <row r="59" spans="1:32" x14ac:dyDescent="0.25">
      <c r="N59" s="3" t="s">
        <v>176</v>
      </c>
      <c r="O59" s="3" t="s">
        <v>177</v>
      </c>
      <c r="P59" s="3" t="s">
        <v>178</v>
      </c>
    </row>
    <row r="60" spans="1:32" x14ac:dyDescent="0.25">
      <c r="N60" s="3" t="s">
        <v>179</v>
      </c>
      <c r="O60" s="3" t="s">
        <v>180</v>
      </c>
      <c r="P60" s="3" t="s">
        <v>181</v>
      </c>
    </row>
    <row r="61" spans="1:32" x14ac:dyDescent="0.25">
      <c r="N61" s="3" t="s">
        <v>239</v>
      </c>
      <c r="O61" s="3" t="s">
        <v>240</v>
      </c>
      <c r="P61" s="3" t="s">
        <v>241</v>
      </c>
    </row>
    <row r="62" spans="1:32" x14ac:dyDescent="0.25">
      <c r="N62" s="3" t="s">
        <v>182</v>
      </c>
      <c r="O62" s="3" t="s">
        <v>183</v>
      </c>
      <c r="P62" s="3" t="s">
        <v>184</v>
      </c>
    </row>
    <row r="63" spans="1:32" x14ac:dyDescent="0.25">
      <c r="N63" s="3" t="s">
        <v>185</v>
      </c>
      <c r="O63" s="3" t="s">
        <v>186</v>
      </c>
      <c r="P63" s="3" t="s">
        <v>187</v>
      </c>
    </row>
    <row r="64" spans="1:32" x14ac:dyDescent="0.25">
      <c r="N64" s="3" t="s">
        <v>188</v>
      </c>
      <c r="O64" s="3" t="s">
        <v>189</v>
      </c>
      <c r="P64" s="3" t="s">
        <v>190</v>
      </c>
    </row>
    <row r="65" spans="14:16" x14ac:dyDescent="0.25">
      <c r="N65" s="3" t="s">
        <v>236</v>
      </c>
      <c r="O65" s="3" t="s">
        <v>237</v>
      </c>
      <c r="P65" s="3" t="s">
        <v>238</v>
      </c>
    </row>
    <row r="66" spans="14:16" x14ac:dyDescent="0.25">
      <c r="N66" s="3" t="s">
        <v>191</v>
      </c>
      <c r="O66" s="3" t="s">
        <v>192</v>
      </c>
      <c r="P66" s="3" t="s">
        <v>193</v>
      </c>
    </row>
    <row r="67" spans="14:16" x14ac:dyDescent="0.25">
      <c r="N67" s="3" t="s">
        <v>200</v>
      </c>
      <c r="O67" s="3" t="s">
        <v>201</v>
      </c>
      <c r="P67" s="3" t="s">
        <v>202</v>
      </c>
    </row>
    <row r="68" spans="14:16" x14ac:dyDescent="0.25">
      <c r="N68" s="3" t="s">
        <v>194</v>
      </c>
      <c r="O68" s="3" t="s">
        <v>195</v>
      </c>
      <c r="P68" s="3" t="s">
        <v>196</v>
      </c>
    </row>
    <row r="69" spans="14:16" x14ac:dyDescent="0.25">
      <c r="N69" s="3" t="s">
        <v>197</v>
      </c>
      <c r="O69" s="3" t="s">
        <v>198</v>
      </c>
      <c r="P69" s="3" t="s">
        <v>199</v>
      </c>
    </row>
    <row r="70" spans="14:16" x14ac:dyDescent="0.25">
      <c r="N70" s="3" t="s">
        <v>203</v>
      </c>
      <c r="O70" s="3" t="s">
        <v>204</v>
      </c>
      <c r="P70" s="3" t="s">
        <v>205</v>
      </c>
    </row>
    <row r="71" spans="14:16" x14ac:dyDescent="0.25">
      <c r="N71" s="3" t="s">
        <v>206</v>
      </c>
      <c r="O71" s="3" t="s">
        <v>207</v>
      </c>
      <c r="P71" s="3" t="s">
        <v>208</v>
      </c>
    </row>
    <row r="72" spans="14:16" x14ac:dyDescent="0.25">
      <c r="N72" s="3" t="s">
        <v>212</v>
      </c>
      <c r="O72" s="3" t="s">
        <v>213</v>
      </c>
      <c r="P72" s="3" t="s">
        <v>214</v>
      </c>
    </row>
    <row r="73" spans="14:16" x14ac:dyDescent="0.25">
      <c r="N73" s="3" t="s">
        <v>209</v>
      </c>
      <c r="O73" s="3" t="s">
        <v>210</v>
      </c>
      <c r="P73" s="3" t="s">
        <v>211</v>
      </c>
    </row>
    <row r="74" spans="14:16" x14ac:dyDescent="0.25">
      <c r="N74" s="3" t="s">
        <v>215</v>
      </c>
      <c r="O74" s="3" t="s">
        <v>216</v>
      </c>
      <c r="P74" s="3" t="s">
        <v>217</v>
      </c>
    </row>
    <row r="75" spans="14:16" x14ac:dyDescent="0.25">
      <c r="N75" s="3" t="s">
        <v>218</v>
      </c>
      <c r="O75" s="3" t="s">
        <v>219</v>
      </c>
      <c r="P75" s="3" t="s">
        <v>220</v>
      </c>
    </row>
    <row r="76" spans="14:16" x14ac:dyDescent="0.25">
      <c r="N76" s="3" t="s">
        <v>221</v>
      </c>
      <c r="O76" s="3" t="s">
        <v>222</v>
      </c>
      <c r="P76" s="3" t="s">
        <v>223</v>
      </c>
    </row>
    <row r="77" spans="14:16" x14ac:dyDescent="0.25">
      <c r="N77" s="3" t="s">
        <v>224</v>
      </c>
      <c r="O77" s="3" t="s">
        <v>225</v>
      </c>
      <c r="P77" s="3" t="s">
        <v>226</v>
      </c>
    </row>
    <row r="78" spans="14:16" x14ac:dyDescent="0.25">
      <c r="N78" s="3" t="s">
        <v>161</v>
      </c>
      <c r="O78" s="3" t="s">
        <v>162</v>
      </c>
      <c r="P78" s="3" t="s">
        <v>163</v>
      </c>
    </row>
    <row r="79" spans="14:16" x14ac:dyDescent="0.25">
      <c r="N79" s="3" t="s">
        <v>227</v>
      </c>
      <c r="O79" s="3" t="s">
        <v>228</v>
      </c>
      <c r="P79" s="3" t="s">
        <v>229</v>
      </c>
    </row>
    <row r="80" spans="14:16" x14ac:dyDescent="0.25">
      <c r="N80" s="3" t="s">
        <v>140</v>
      </c>
      <c r="O80" s="3" t="s">
        <v>141</v>
      </c>
      <c r="P80" s="3" t="s">
        <v>142</v>
      </c>
    </row>
    <row r="81" spans="11:16" x14ac:dyDescent="0.25">
      <c r="N81" s="3" t="s">
        <v>230</v>
      </c>
      <c r="O81" s="3" t="s">
        <v>231</v>
      </c>
      <c r="P81" s="3" t="s">
        <v>232</v>
      </c>
    </row>
    <row r="82" spans="11:16" x14ac:dyDescent="0.25">
      <c r="N82" s="3" t="s">
        <v>173</v>
      </c>
      <c r="O82" s="3" t="s">
        <v>174</v>
      </c>
      <c r="P82" s="3" t="s">
        <v>175</v>
      </c>
    </row>
    <row r="83" spans="11:16" x14ac:dyDescent="0.25">
      <c r="N83" s="3" t="s">
        <v>233</v>
      </c>
      <c r="O83" s="3" t="s">
        <v>234</v>
      </c>
      <c r="P83" s="3" t="s">
        <v>235</v>
      </c>
    </row>
    <row r="84" spans="11:16" x14ac:dyDescent="0.25">
      <c r="P84" s="3"/>
    </row>
    <row r="85" spans="11:16" ht="12.75" customHeight="1" x14ac:dyDescent="0.3">
      <c r="K85" s="34"/>
      <c r="L85" s="73"/>
      <c r="M85" s="73"/>
      <c r="N85" s="126" t="s">
        <v>36</v>
      </c>
      <c r="O85" s="128" t="s">
        <v>34</v>
      </c>
      <c r="P85" s="126" t="s">
        <v>37</v>
      </c>
    </row>
    <row r="86" spans="11:16" ht="13" x14ac:dyDescent="0.3">
      <c r="K86" s="34"/>
      <c r="L86" s="17"/>
      <c r="M86" s="17"/>
      <c r="N86" s="126"/>
      <c r="O86" s="128"/>
      <c r="P86" s="126"/>
    </row>
    <row r="87" spans="11:16" ht="13" x14ac:dyDescent="0.3">
      <c r="K87" s="30"/>
      <c r="L87" s="14"/>
      <c r="M87" s="14" t="s">
        <v>20</v>
      </c>
      <c r="N87" s="127"/>
      <c r="O87" s="129"/>
      <c r="P87" s="127"/>
    </row>
    <row r="88" spans="11:16" ht="13" x14ac:dyDescent="0.3">
      <c r="K88" s="30"/>
      <c r="L88" s="13" t="s">
        <v>0</v>
      </c>
      <c r="M88" s="25">
        <v>2019</v>
      </c>
      <c r="N88" s="24">
        <v>77.701930000000004</v>
      </c>
      <c r="O88" s="24">
        <v>74.320359999999994</v>
      </c>
      <c r="P88" s="24">
        <v>81.082579999999993</v>
      </c>
    </row>
    <row r="89" spans="11:16" ht="13" x14ac:dyDescent="0.3">
      <c r="K89" s="30"/>
      <c r="L89" s="16" t="s">
        <v>22</v>
      </c>
      <c r="M89" s="61">
        <v>2019</v>
      </c>
      <c r="N89" s="22">
        <v>78.610370000000003</v>
      </c>
      <c r="O89" s="22">
        <v>84.423230000000004</v>
      </c>
      <c r="P89" s="22">
        <v>74.027109999999993</v>
      </c>
    </row>
    <row r="90" spans="11:16" ht="13" x14ac:dyDescent="0.3">
      <c r="K90" s="30"/>
      <c r="L90" s="13" t="s">
        <v>1</v>
      </c>
      <c r="M90" s="25">
        <v>2018</v>
      </c>
      <c r="N90" s="24" t="s">
        <v>46</v>
      </c>
      <c r="O90" s="24" t="s">
        <v>46</v>
      </c>
      <c r="P90" s="24" t="s">
        <v>46</v>
      </c>
    </row>
    <row r="91" spans="11:16" ht="13" x14ac:dyDescent="0.3">
      <c r="K91" s="30"/>
      <c r="L91" s="16" t="s">
        <v>2</v>
      </c>
      <c r="M91" s="61">
        <v>2018</v>
      </c>
      <c r="N91" s="22" t="s">
        <v>46</v>
      </c>
      <c r="O91" s="22" t="s">
        <v>46</v>
      </c>
      <c r="P91" s="22" t="s">
        <v>46</v>
      </c>
    </row>
    <row r="92" spans="11:16" ht="13" x14ac:dyDescent="0.3">
      <c r="K92" s="30"/>
      <c r="L92" s="13" t="s">
        <v>35</v>
      </c>
      <c r="M92" s="25">
        <v>2017</v>
      </c>
      <c r="N92" s="24" t="s">
        <v>46</v>
      </c>
      <c r="O92" s="24" t="s">
        <v>46</v>
      </c>
      <c r="P92" s="29" t="s">
        <v>46</v>
      </c>
    </row>
    <row r="93" spans="11:16" ht="13" x14ac:dyDescent="0.3">
      <c r="K93" s="30"/>
      <c r="L93" s="16" t="s">
        <v>41</v>
      </c>
      <c r="M93" s="61">
        <v>2019</v>
      </c>
      <c r="N93" s="22">
        <v>86.593580000000003</v>
      </c>
      <c r="O93" s="22">
        <v>82.248339999999999</v>
      </c>
      <c r="P93" s="28">
        <v>79.564449999999994</v>
      </c>
    </row>
    <row r="94" spans="11:16" ht="13" x14ac:dyDescent="0.3">
      <c r="K94" s="30"/>
      <c r="L94" s="13" t="s">
        <v>42</v>
      </c>
      <c r="M94" s="25">
        <v>2019</v>
      </c>
      <c r="N94" s="24">
        <v>84.760120000000001</v>
      </c>
      <c r="O94" s="24">
        <v>82.807469999999995</v>
      </c>
      <c r="P94" s="29">
        <v>95.459569999999999</v>
      </c>
    </row>
    <row r="95" spans="11:16" ht="13" x14ac:dyDescent="0.3">
      <c r="K95" s="30"/>
      <c r="L95" s="16" t="s">
        <v>19</v>
      </c>
      <c r="M95" s="61">
        <v>2019</v>
      </c>
      <c r="N95" s="22" t="s">
        <v>46</v>
      </c>
      <c r="O95" s="22" t="s">
        <v>46</v>
      </c>
      <c r="P95" s="22" t="s">
        <v>46</v>
      </c>
    </row>
    <row r="96" spans="11:16" ht="13" x14ac:dyDescent="0.3">
      <c r="K96" s="30"/>
      <c r="L96" s="13" t="s">
        <v>3</v>
      </c>
      <c r="M96" s="25">
        <v>2019</v>
      </c>
      <c r="N96" s="24">
        <v>82.809970000000007</v>
      </c>
      <c r="O96" s="24">
        <v>80.762150000000005</v>
      </c>
      <c r="P96" s="29">
        <v>76.664410000000004</v>
      </c>
    </row>
    <row r="97" spans="11:16" ht="13" x14ac:dyDescent="0.3">
      <c r="K97" s="30"/>
      <c r="L97" s="16" t="s">
        <v>25</v>
      </c>
      <c r="M97" s="61">
        <v>2019</v>
      </c>
      <c r="N97" s="22">
        <v>58.522089999999999</v>
      </c>
      <c r="O97" s="22">
        <v>65.2577</v>
      </c>
      <c r="P97" s="28">
        <v>75.438220000000001</v>
      </c>
    </row>
    <row r="98" spans="11:16" ht="13" x14ac:dyDescent="0.3">
      <c r="K98" s="30"/>
      <c r="L98" s="13" t="s">
        <v>4</v>
      </c>
      <c r="M98" s="25">
        <v>2019</v>
      </c>
      <c r="N98" s="24" t="s">
        <v>46</v>
      </c>
      <c r="O98" s="24" t="s">
        <v>46</v>
      </c>
      <c r="P98" s="29" t="s">
        <v>46</v>
      </c>
    </row>
    <row r="99" spans="11:16" ht="13" x14ac:dyDescent="0.3">
      <c r="K99" s="30"/>
      <c r="L99" s="16" t="s">
        <v>5</v>
      </c>
      <c r="M99" s="61">
        <v>2019</v>
      </c>
      <c r="N99" s="22" t="s">
        <v>46</v>
      </c>
      <c r="O99" s="22" t="s">
        <v>46</v>
      </c>
      <c r="P99" s="28" t="s">
        <v>46</v>
      </c>
    </row>
    <row r="100" spans="11:16" ht="13" x14ac:dyDescent="0.3">
      <c r="K100" s="30"/>
      <c r="L100" s="13" t="s">
        <v>6</v>
      </c>
      <c r="M100" s="25">
        <v>2019</v>
      </c>
      <c r="N100" s="24">
        <v>73.761150000000001</v>
      </c>
      <c r="O100" s="24">
        <v>82.262110000000007</v>
      </c>
      <c r="P100" s="24">
        <v>69.917169999999999</v>
      </c>
    </row>
    <row r="101" spans="11:16" ht="13" x14ac:dyDescent="0.3">
      <c r="K101" s="34"/>
      <c r="L101" s="16" t="s">
        <v>21</v>
      </c>
      <c r="M101" s="61">
        <v>2019</v>
      </c>
      <c r="N101" s="22" t="s">
        <v>46</v>
      </c>
      <c r="O101" s="22" t="s">
        <v>46</v>
      </c>
      <c r="P101" s="28" t="s">
        <v>46</v>
      </c>
    </row>
    <row r="102" spans="11:16" ht="13" x14ac:dyDescent="0.3">
      <c r="K102" s="30"/>
      <c r="L102" s="13" t="s">
        <v>7</v>
      </c>
      <c r="M102" s="25">
        <v>2019</v>
      </c>
      <c r="N102" s="24">
        <v>86.604870000000005</v>
      </c>
      <c r="O102" s="24">
        <v>85.501440000000002</v>
      </c>
      <c r="P102" s="24">
        <v>68.409289999999999</v>
      </c>
    </row>
    <row r="103" spans="11:16" ht="13" x14ac:dyDescent="0.3">
      <c r="K103" s="30"/>
      <c r="L103" s="16" t="s">
        <v>8</v>
      </c>
      <c r="M103" s="61">
        <v>2019</v>
      </c>
      <c r="N103" s="22" t="s">
        <v>46</v>
      </c>
      <c r="O103" s="22" t="s">
        <v>46</v>
      </c>
      <c r="P103" s="28" t="s">
        <v>46</v>
      </c>
    </row>
    <row r="104" spans="11:16" ht="13" x14ac:dyDescent="0.3">
      <c r="K104" s="30"/>
      <c r="L104" s="13" t="s">
        <v>68</v>
      </c>
      <c r="M104" s="25">
        <v>2019</v>
      </c>
      <c r="N104" s="24">
        <v>72.23639</v>
      </c>
      <c r="O104" s="24">
        <v>80.947580000000002</v>
      </c>
      <c r="P104" s="24">
        <v>69.095050000000001</v>
      </c>
    </row>
    <row r="105" spans="11:16" ht="13" x14ac:dyDescent="0.3">
      <c r="K105" s="30"/>
      <c r="L105" s="16" t="s">
        <v>23</v>
      </c>
      <c r="M105" s="61">
        <v>2019</v>
      </c>
      <c r="N105" s="22" t="s">
        <v>46</v>
      </c>
      <c r="O105" s="22" t="s">
        <v>46</v>
      </c>
      <c r="P105" s="28" t="s">
        <v>46</v>
      </c>
    </row>
    <row r="106" spans="11:16" ht="13" x14ac:dyDescent="0.3">
      <c r="K106" s="30"/>
      <c r="L106" s="13" t="s">
        <v>10</v>
      </c>
      <c r="M106" s="25">
        <v>2019</v>
      </c>
      <c r="N106" s="24" t="s">
        <v>46</v>
      </c>
      <c r="O106" s="24" t="s">
        <v>46</v>
      </c>
      <c r="P106" s="24" t="s">
        <v>46</v>
      </c>
    </row>
    <row r="107" spans="11:16" ht="13" x14ac:dyDescent="0.3">
      <c r="K107" s="30"/>
      <c r="L107" s="16" t="s">
        <v>26</v>
      </c>
      <c r="M107" s="61">
        <v>2019</v>
      </c>
      <c r="N107" s="22" t="s">
        <v>46</v>
      </c>
      <c r="O107" s="22" t="s">
        <v>46</v>
      </c>
      <c r="P107" s="28" t="s">
        <v>46</v>
      </c>
    </row>
    <row r="108" spans="11:16" ht="13" x14ac:dyDescent="0.3">
      <c r="K108" s="30"/>
      <c r="L108" s="13" t="s">
        <v>27</v>
      </c>
      <c r="M108" s="25">
        <v>2019</v>
      </c>
      <c r="N108" s="24">
        <v>74.824079999999995</v>
      </c>
      <c r="O108" s="24">
        <v>70.434910000000002</v>
      </c>
      <c r="P108" s="24">
        <v>73.226709999999997</v>
      </c>
    </row>
    <row r="109" spans="11:16" ht="13" x14ac:dyDescent="0.3">
      <c r="K109" s="30"/>
      <c r="L109" s="16" t="s">
        <v>28</v>
      </c>
      <c r="M109" s="61">
        <v>2019</v>
      </c>
      <c r="N109" s="22">
        <v>69.554689999999994</v>
      </c>
      <c r="O109" s="22">
        <v>71.922749999999994</v>
      </c>
      <c r="P109" s="28">
        <v>79.972560000000001</v>
      </c>
    </row>
    <row r="110" spans="11:16" ht="13" x14ac:dyDescent="0.3">
      <c r="K110" s="30"/>
      <c r="L110" s="13" t="s">
        <v>39</v>
      </c>
      <c r="M110" s="25">
        <v>2019</v>
      </c>
      <c r="N110" s="24" t="s">
        <v>46</v>
      </c>
      <c r="O110" s="24" t="s">
        <v>46</v>
      </c>
      <c r="P110" s="24" t="s">
        <v>46</v>
      </c>
    </row>
    <row r="111" spans="11:16" ht="13" x14ac:dyDescent="0.3">
      <c r="K111" s="30"/>
      <c r="L111" s="16" t="s">
        <v>24</v>
      </c>
      <c r="M111" s="61">
        <v>2019</v>
      </c>
      <c r="N111" s="22">
        <v>85.099189999999993</v>
      </c>
      <c r="O111" s="22">
        <v>82.424109999999999</v>
      </c>
      <c r="P111" s="28">
        <v>83.206419999999994</v>
      </c>
    </row>
    <row r="112" spans="11:16" ht="13" x14ac:dyDescent="0.3">
      <c r="K112" s="30"/>
      <c r="L112" s="13" t="s">
        <v>11</v>
      </c>
      <c r="M112" s="25">
        <v>2019</v>
      </c>
      <c r="N112" s="24" t="s">
        <v>46</v>
      </c>
      <c r="O112" s="24" t="s">
        <v>46</v>
      </c>
      <c r="P112" s="24" t="s">
        <v>46</v>
      </c>
    </row>
    <row r="113" spans="11:16" ht="13" x14ac:dyDescent="0.3">
      <c r="K113" s="30"/>
      <c r="L113" s="16" t="s">
        <v>31</v>
      </c>
      <c r="M113" s="61">
        <v>2019</v>
      </c>
      <c r="N113" s="22">
        <v>83.587490000000003</v>
      </c>
      <c r="O113" s="22">
        <v>84.303430000000006</v>
      </c>
      <c r="P113" s="28">
        <v>77.868579999999994</v>
      </c>
    </row>
    <row r="114" spans="11:16" ht="13" x14ac:dyDescent="0.3">
      <c r="K114" s="30"/>
      <c r="L114" s="13" t="s">
        <v>74</v>
      </c>
      <c r="M114" s="25">
        <v>2019</v>
      </c>
      <c r="N114" s="24">
        <v>82.700289999999995</v>
      </c>
      <c r="O114" s="24">
        <v>81.157229999999998</v>
      </c>
      <c r="P114" s="24">
        <v>79.392210000000006</v>
      </c>
    </row>
    <row r="115" spans="11:16" ht="13" x14ac:dyDescent="0.3">
      <c r="K115" s="30"/>
      <c r="L115" s="16" t="s">
        <v>12</v>
      </c>
      <c r="M115" s="61">
        <v>2019</v>
      </c>
      <c r="N115" s="22">
        <v>81.478219999999993</v>
      </c>
      <c r="O115" s="22">
        <v>78.638859999999994</v>
      </c>
      <c r="P115" s="28">
        <v>75.628590000000003</v>
      </c>
    </row>
    <row r="116" spans="11:16" ht="13" x14ac:dyDescent="0.3">
      <c r="K116" s="30"/>
      <c r="L116" s="13" t="s">
        <v>13</v>
      </c>
      <c r="M116" s="25">
        <v>2019</v>
      </c>
      <c r="N116" s="24" t="s">
        <v>46</v>
      </c>
      <c r="O116" s="24" t="s">
        <v>46</v>
      </c>
      <c r="P116" s="24" t="s">
        <v>46</v>
      </c>
    </row>
    <row r="117" spans="11:16" ht="13" x14ac:dyDescent="0.3">
      <c r="K117" s="30"/>
      <c r="L117" s="16" t="s">
        <v>32</v>
      </c>
      <c r="M117" s="61">
        <v>2019</v>
      </c>
      <c r="N117" s="22" t="s">
        <v>46</v>
      </c>
      <c r="O117" s="22" t="s">
        <v>46</v>
      </c>
      <c r="P117" s="28" t="s">
        <v>46</v>
      </c>
    </row>
    <row r="118" spans="11:16" ht="13" x14ac:dyDescent="0.3">
      <c r="K118" s="30"/>
      <c r="L118" s="13" t="s">
        <v>29</v>
      </c>
      <c r="M118" s="25">
        <v>2019</v>
      </c>
      <c r="N118" s="24">
        <v>80.154939999999996</v>
      </c>
      <c r="O118" s="24">
        <v>77.907669999999996</v>
      </c>
      <c r="P118" s="24">
        <v>71.955309999999997</v>
      </c>
    </row>
    <row r="119" spans="11:16" ht="13" x14ac:dyDescent="0.3">
      <c r="K119" s="30"/>
      <c r="L119" s="16" t="s">
        <v>14</v>
      </c>
      <c r="M119" s="61">
        <v>2019</v>
      </c>
      <c r="N119" s="22">
        <v>83.673739999999995</v>
      </c>
      <c r="O119" s="22">
        <v>85.54513</v>
      </c>
      <c r="P119" s="28">
        <v>82.549880000000002</v>
      </c>
    </row>
    <row r="120" spans="11:16" ht="13" x14ac:dyDescent="0.3">
      <c r="K120" s="30"/>
      <c r="L120" s="13" t="s">
        <v>15</v>
      </c>
      <c r="M120" s="25">
        <v>2019</v>
      </c>
      <c r="N120" s="24" t="s">
        <v>46</v>
      </c>
      <c r="O120" s="24" t="s">
        <v>46</v>
      </c>
      <c r="P120" s="24" t="s">
        <v>46</v>
      </c>
    </row>
    <row r="121" spans="11:16" ht="13" x14ac:dyDescent="0.3">
      <c r="K121" s="30"/>
      <c r="L121" s="16" t="s">
        <v>16</v>
      </c>
      <c r="M121" s="61">
        <v>2019</v>
      </c>
      <c r="N121" s="22">
        <v>85.728300000000004</v>
      </c>
      <c r="O121" s="22">
        <v>83.724019999999996</v>
      </c>
      <c r="P121" s="28">
        <v>80.293000000000006</v>
      </c>
    </row>
    <row r="122" spans="11:16" ht="13" x14ac:dyDescent="0.3">
      <c r="K122" s="30"/>
      <c r="L122" s="13" t="s">
        <v>38</v>
      </c>
      <c r="M122" s="25">
        <v>2019</v>
      </c>
      <c r="N122" s="24">
        <v>76.804929999999999</v>
      </c>
      <c r="O122" s="24">
        <v>84.401650000000004</v>
      </c>
      <c r="P122" s="24">
        <v>79.886330000000001</v>
      </c>
    </row>
    <row r="123" spans="11:16" ht="13" x14ac:dyDescent="0.3">
      <c r="K123" s="30"/>
      <c r="L123" s="16" t="s">
        <v>18</v>
      </c>
      <c r="M123" s="61">
        <v>2019</v>
      </c>
      <c r="N123" s="22">
        <v>70.596310000000003</v>
      </c>
      <c r="O123" s="22">
        <v>80.877709999999993</v>
      </c>
      <c r="P123" s="28">
        <v>80.446160000000006</v>
      </c>
    </row>
    <row r="124" spans="11:16" ht="13" x14ac:dyDescent="0.3">
      <c r="K124" s="30"/>
      <c r="L124" s="14" t="s">
        <v>17</v>
      </c>
      <c r="M124" s="19">
        <v>2019</v>
      </c>
      <c r="N124" s="21">
        <v>74.40334</v>
      </c>
      <c r="O124" s="21">
        <v>71.72345</v>
      </c>
      <c r="P124" s="21">
        <v>76.141459999999995</v>
      </c>
    </row>
  </sheetData>
  <mergeCells count="11">
    <mergeCell ref="P85:P87"/>
    <mergeCell ref="A1:I1"/>
    <mergeCell ref="A2:I3"/>
    <mergeCell ref="N4:N6"/>
    <mergeCell ref="O4:O6"/>
    <mergeCell ref="P4:P6"/>
    <mergeCell ref="A21:I24"/>
    <mergeCell ref="A25:I25"/>
    <mergeCell ref="A26:I26"/>
    <mergeCell ref="N85:N87"/>
    <mergeCell ref="O85:O87"/>
  </mergeCells>
  <printOptions horizontalCentered="1" verticalCentered="1"/>
  <pageMargins left="0.74803149606299213" right="0.74803149606299213" top="0.98425196850393704" bottom="0.98425196850393704" header="0.51181102362204722" footer="0.51181102362204722"/>
  <pageSetup paperSize="9" scale="65" orientation="landscape" r:id="rId1"/>
  <headerFooter alignWithMargins="0">
    <oddHeader>&amp;COECD Family database (www.oecd.org/els/social/family/database)</oddHeader>
    <oddFooter>&amp;C_x000D_&amp;1#&amp;"Arial Narrow"&amp;10&amp;K0000FF Unclassified - Non classifié</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J59"/>
  <sheetViews>
    <sheetView zoomScaleNormal="100" workbookViewId="0">
      <pane xSplit="2" ySplit="4" topLeftCell="V5" activePane="bottomRight" state="frozen"/>
      <selection pane="topRight" activeCell="C1" sqref="C1"/>
      <selection pane="bottomLeft" activeCell="A5" sqref="A5"/>
      <selection pane="bottomRight" activeCell="H10" sqref="H10"/>
    </sheetView>
  </sheetViews>
  <sheetFormatPr baseColWidth="10" defaultColWidth="9.1796875" defaultRowHeight="12.5" x14ac:dyDescent="0.25"/>
  <cols>
    <col min="1" max="1" width="14" style="7" customWidth="1"/>
    <col min="2" max="2" width="4.26953125" style="7" customWidth="1"/>
    <col min="3" max="56" width="4.453125" style="7" customWidth="1"/>
    <col min="57" max="57" width="2.81640625" style="7" customWidth="1"/>
    <col min="58" max="58" width="9.81640625" style="7" customWidth="1"/>
    <col min="59" max="59" width="9.81640625" style="92" customWidth="1"/>
    <col min="60" max="16384" width="9.1796875" style="7"/>
  </cols>
  <sheetData>
    <row r="1" spans="1:62" s="6" customFormat="1" ht="14.25" customHeight="1" x14ac:dyDescent="0.3">
      <c r="A1" s="130" t="s">
        <v>260</v>
      </c>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row>
    <row r="2" spans="1:62" s="6" customFormat="1" ht="13.5" thickBot="1" x14ac:dyDescent="0.35">
      <c r="A2" s="131" t="s">
        <v>47</v>
      </c>
      <c r="B2" s="13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I2" s="101"/>
    </row>
    <row r="3" spans="1:62" s="6" customFormat="1" ht="12.75" customHeight="1"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32" t="s">
        <v>258</v>
      </c>
      <c r="BG3" s="134" t="s">
        <v>40</v>
      </c>
    </row>
    <row r="4" spans="1:62" s="11" customFormat="1" ht="12.75" customHeight="1" x14ac:dyDescent="0.3">
      <c r="A4" s="14"/>
      <c r="B4" s="66" t="s">
        <v>43</v>
      </c>
      <c r="C4" s="54">
        <v>1970</v>
      </c>
      <c r="D4" s="55">
        <v>1971</v>
      </c>
      <c r="E4" s="55">
        <v>1972</v>
      </c>
      <c r="F4" s="55">
        <v>1973</v>
      </c>
      <c r="G4" s="55">
        <v>1974</v>
      </c>
      <c r="H4" s="54">
        <v>1975</v>
      </c>
      <c r="I4" s="55">
        <v>1976</v>
      </c>
      <c r="J4" s="55">
        <v>1977</v>
      </c>
      <c r="K4" s="55">
        <v>1978</v>
      </c>
      <c r="L4" s="55">
        <v>1979</v>
      </c>
      <c r="M4" s="54">
        <v>1980</v>
      </c>
      <c r="N4" s="55">
        <v>1981</v>
      </c>
      <c r="O4" s="55">
        <v>1982</v>
      </c>
      <c r="P4" s="55">
        <v>1983</v>
      </c>
      <c r="Q4" s="55">
        <v>1984</v>
      </c>
      <c r="R4" s="54">
        <v>1985</v>
      </c>
      <c r="S4" s="55">
        <v>1986</v>
      </c>
      <c r="T4" s="55">
        <v>1987</v>
      </c>
      <c r="U4" s="55">
        <v>1988</v>
      </c>
      <c r="V4" s="55">
        <v>1989</v>
      </c>
      <c r="W4" s="54">
        <v>1990</v>
      </c>
      <c r="X4" s="55">
        <v>1991</v>
      </c>
      <c r="Y4" s="55">
        <v>1992</v>
      </c>
      <c r="Z4" s="55">
        <v>1993</v>
      </c>
      <c r="AA4" s="55">
        <v>1994</v>
      </c>
      <c r="AB4" s="54">
        <v>1995</v>
      </c>
      <c r="AC4" s="55">
        <v>1996</v>
      </c>
      <c r="AD4" s="55">
        <v>1997</v>
      </c>
      <c r="AE4" s="55">
        <v>1998</v>
      </c>
      <c r="AF4" s="55">
        <v>1999</v>
      </c>
      <c r="AG4" s="54">
        <v>2000</v>
      </c>
      <c r="AH4" s="55">
        <v>2001</v>
      </c>
      <c r="AI4" s="55">
        <v>2002</v>
      </c>
      <c r="AJ4" s="55">
        <v>2003</v>
      </c>
      <c r="AK4" s="55">
        <v>2004</v>
      </c>
      <c r="AL4" s="54">
        <v>2005</v>
      </c>
      <c r="AM4" s="55">
        <v>2006</v>
      </c>
      <c r="AN4" s="55">
        <v>2007</v>
      </c>
      <c r="AO4" s="55">
        <v>2008</v>
      </c>
      <c r="AP4" s="55">
        <v>2009</v>
      </c>
      <c r="AQ4" s="54">
        <v>2010</v>
      </c>
      <c r="AR4" s="56">
        <v>2011</v>
      </c>
      <c r="AS4" s="56">
        <v>2012</v>
      </c>
      <c r="AT4" s="56">
        <v>2013</v>
      </c>
      <c r="AU4" s="56">
        <v>2014</v>
      </c>
      <c r="AV4" s="56">
        <v>2015</v>
      </c>
      <c r="AW4" s="56">
        <v>2016</v>
      </c>
      <c r="AX4" s="56">
        <v>2017</v>
      </c>
      <c r="AY4" s="56">
        <v>2018</v>
      </c>
      <c r="AZ4" s="56">
        <v>2019</v>
      </c>
      <c r="BA4" s="56">
        <v>2020</v>
      </c>
      <c r="BB4" s="56">
        <v>2021</v>
      </c>
      <c r="BC4" s="56">
        <v>2022</v>
      </c>
      <c r="BD4" s="56">
        <v>2023</v>
      </c>
      <c r="BE4" s="56"/>
      <c r="BF4" s="133"/>
      <c r="BG4" s="135"/>
    </row>
    <row r="5" spans="1:62" ht="12.75" customHeight="1" x14ac:dyDescent="0.3">
      <c r="A5" s="16" t="s">
        <v>0</v>
      </c>
      <c r="B5" s="22" t="s">
        <v>78</v>
      </c>
      <c r="C5" s="22" t="s">
        <v>46</v>
      </c>
      <c r="D5" s="22" t="s">
        <v>46</v>
      </c>
      <c r="E5" s="22" t="s">
        <v>46</v>
      </c>
      <c r="F5" s="22" t="s">
        <v>46</v>
      </c>
      <c r="G5" s="22" t="s">
        <v>46</v>
      </c>
      <c r="H5" s="22">
        <v>21.582733813000001</v>
      </c>
      <c r="I5" s="22">
        <v>20.754716981000001</v>
      </c>
      <c r="J5" s="22">
        <v>18.390804597999999</v>
      </c>
      <c r="K5" s="22">
        <v>19.791666667000001</v>
      </c>
      <c r="L5" s="22">
        <v>20</v>
      </c>
      <c r="M5" s="22">
        <v>18.75</v>
      </c>
      <c r="N5" s="22">
        <v>18.253968254</v>
      </c>
      <c r="O5" s="22">
        <v>20.819112627999999</v>
      </c>
      <c r="P5" s="22">
        <v>19.155844156000001</v>
      </c>
      <c r="Q5" s="22">
        <v>18.674698795000001</v>
      </c>
      <c r="R5" s="22">
        <v>19.607843137</v>
      </c>
      <c r="S5" s="22">
        <v>18.848167538999999</v>
      </c>
      <c r="T5" s="22">
        <v>18.518518519000001</v>
      </c>
      <c r="U5" s="22">
        <v>18.793503479999998</v>
      </c>
      <c r="V5" s="22">
        <v>18.589743590000001</v>
      </c>
      <c r="W5" s="22">
        <v>18.181818182000001</v>
      </c>
      <c r="X5" s="22">
        <v>16.015625</v>
      </c>
      <c r="Y5" s="22">
        <v>14.258555133</v>
      </c>
      <c r="Z5" s="22">
        <v>13.224637681000001</v>
      </c>
      <c r="AA5" s="22">
        <v>14.409722221999999</v>
      </c>
      <c r="AB5" s="22">
        <v>14.478114478</v>
      </c>
      <c r="AC5" s="22" t="s">
        <v>46</v>
      </c>
      <c r="AD5" s="22">
        <v>15.254237288000001</v>
      </c>
      <c r="AE5" s="22">
        <v>13.242009132</v>
      </c>
      <c r="AF5" s="22">
        <v>14.285714285999999</v>
      </c>
      <c r="AG5" s="22">
        <v>17.2</v>
      </c>
      <c r="AH5" s="22">
        <v>14.342105263000001</v>
      </c>
      <c r="AI5" s="22">
        <v>15</v>
      </c>
      <c r="AJ5" s="22">
        <v>13.043478261000001</v>
      </c>
      <c r="AK5" s="22">
        <v>14.352941176</v>
      </c>
      <c r="AL5" s="22">
        <v>15.777777778000001</v>
      </c>
      <c r="AM5" s="22">
        <v>16.666666667000001</v>
      </c>
      <c r="AN5" s="22">
        <v>15.4</v>
      </c>
      <c r="AO5" s="22">
        <v>11.937377691</v>
      </c>
      <c r="AP5" s="22">
        <v>16.363636364000001</v>
      </c>
      <c r="AQ5" s="22">
        <v>14.042933809999999</v>
      </c>
      <c r="AR5" s="22">
        <v>15.966386555</v>
      </c>
      <c r="AS5" s="22">
        <v>13.75</v>
      </c>
      <c r="AT5" s="22">
        <v>18</v>
      </c>
      <c r="AU5" s="22">
        <v>15.773353752</v>
      </c>
      <c r="AV5" s="22">
        <v>13.307692308</v>
      </c>
      <c r="AW5" s="22">
        <v>13.728432108</v>
      </c>
      <c r="AX5" s="22">
        <v>13.000948216999999</v>
      </c>
      <c r="AY5" s="22">
        <v>13.448567434999999</v>
      </c>
      <c r="AZ5" s="22">
        <v>15.311653117000001</v>
      </c>
      <c r="BA5" s="22">
        <v>10.533333333</v>
      </c>
      <c r="BB5" s="22">
        <v>10.470245305000001</v>
      </c>
      <c r="BC5" s="22">
        <v>9.875</v>
      </c>
      <c r="BD5" s="22">
        <v>11.34751773</v>
      </c>
      <c r="BE5" s="102"/>
      <c r="BF5" s="22">
        <v>11.34751773</v>
      </c>
      <c r="BG5" s="47">
        <v>2023</v>
      </c>
      <c r="BJ5" s="46"/>
    </row>
    <row r="6" spans="1:62" ht="12.75" customHeight="1" x14ac:dyDescent="0.3">
      <c r="A6" s="13" t="s">
        <v>22</v>
      </c>
      <c r="B6" s="24" t="s">
        <v>95</v>
      </c>
      <c r="C6" s="24" t="s">
        <v>46</v>
      </c>
      <c r="D6" s="24" t="s">
        <v>46</v>
      </c>
      <c r="E6" s="24" t="s">
        <v>46</v>
      </c>
      <c r="F6" s="24" t="s">
        <v>46</v>
      </c>
      <c r="G6" s="24" t="s">
        <v>46</v>
      </c>
      <c r="H6" s="24" t="s">
        <v>46</v>
      </c>
      <c r="I6" s="24" t="s">
        <v>46</v>
      </c>
      <c r="J6" s="24" t="s">
        <v>46</v>
      </c>
      <c r="K6" s="24" t="s">
        <v>46</v>
      </c>
      <c r="L6" s="24" t="s">
        <v>46</v>
      </c>
      <c r="M6" s="24" t="s">
        <v>46</v>
      </c>
      <c r="N6" s="24" t="s">
        <v>46</v>
      </c>
      <c r="O6" s="24" t="s">
        <v>46</v>
      </c>
      <c r="P6" s="24" t="s">
        <v>46</v>
      </c>
      <c r="Q6" s="24" t="s">
        <v>46</v>
      </c>
      <c r="R6" s="24" t="s">
        <v>46</v>
      </c>
      <c r="S6" s="24" t="s">
        <v>46</v>
      </c>
      <c r="T6" s="24" t="s">
        <v>46</v>
      </c>
      <c r="U6" s="24" t="s">
        <v>46</v>
      </c>
      <c r="V6" s="24" t="s">
        <v>46</v>
      </c>
      <c r="W6" s="24" t="s">
        <v>46</v>
      </c>
      <c r="X6" s="24" t="s">
        <v>46</v>
      </c>
      <c r="Y6" s="24" t="s">
        <v>46</v>
      </c>
      <c r="Z6" s="24" t="s">
        <v>46</v>
      </c>
      <c r="AA6" s="24" t="s">
        <v>46</v>
      </c>
      <c r="AB6" s="24" t="s">
        <v>46</v>
      </c>
      <c r="AC6" s="24" t="s">
        <v>46</v>
      </c>
      <c r="AD6" s="24" t="s">
        <v>46</v>
      </c>
      <c r="AE6" s="24" t="s">
        <v>46</v>
      </c>
      <c r="AF6" s="24" t="s">
        <v>46</v>
      </c>
      <c r="AG6" s="24">
        <v>23.141943088000001</v>
      </c>
      <c r="AH6" s="24">
        <v>22.801817823</v>
      </c>
      <c r="AI6" s="24">
        <v>24.489223620000001</v>
      </c>
      <c r="AJ6" s="24">
        <v>21.136921977</v>
      </c>
      <c r="AK6" s="24">
        <v>22.430792157999999</v>
      </c>
      <c r="AL6" s="24">
        <v>22.032085753</v>
      </c>
      <c r="AM6" s="24">
        <v>21.855130426999999</v>
      </c>
      <c r="AN6" s="24">
        <v>21.634276366000002</v>
      </c>
      <c r="AO6" s="24">
        <v>20.917320274000001</v>
      </c>
      <c r="AP6" s="24">
        <v>19.355965916999999</v>
      </c>
      <c r="AQ6" s="24">
        <v>19.188862682</v>
      </c>
      <c r="AR6" s="29">
        <v>18.550554118000001</v>
      </c>
      <c r="AS6" s="29">
        <v>18.185056843000002</v>
      </c>
      <c r="AT6" s="29">
        <v>18.053211410999999</v>
      </c>
      <c r="AU6" s="29">
        <v>17.728884245</v>
      </c>
      <c r="AV6" s="29">
        <v>17.043252989999999</v>
      </c>
      <c r="AW6" s="29">
        <v>15.670899643</v>
      </c>
      <c r="AX6" s="29">
        <v>15.382153969999999</v>
      </c>
      <c r="AY6" s="29">
        <v>14.876690891999999</v>
      </c>
      <c r="AZ6" s="29">
        <v>14.011740808000001</v>
      </c>
      <c r="BA6" s="29">
        <v>12.381539673000001</v>
      </c>
      <c r="BB6" s="29">
        <v>12.157208488</v>
      </c>
      <c r="BC6" s="29">
        <v>12.143697036000001</v>
      </c>
      <c r="BD6" s="29" t="s">
        <v>46</v>
      </c>
      <c r="BE6" s="103"/>
      <c r="BF6" s="24">
        <v>12.143697036000001</v>
      </c>
      <c r="BG6" s="57">
        <v>2022</v>
      </c>
      <c r="BJ6" s="46"/>
    </row>
    <row r="7" spans="1:62" ht="12.75" customHeight="1" x14ac:dyDescent="0.3">
      <c r="A7" s="16" t="s">
        <v>1</v>
      </c>
      <c r="B7" s="22" t="s">
        <v>79</v>
      </c>
      <c r="C7" s="22" t="s">
        <v>46</v>
      </c>
      <c r="D7" s="22" t="s">
        <v>46</v>
      </c>
      <c r="E7" s="22" t="s">
        <v>46</v>
      </c>
      <c r="F7" s="22" t="s">
        <v>46</v>
      </c>
      <c r="G7" s="22" t="s">
        <v>46</v>
      </c>
      <c r="H7" s="22" t="s">
        <v>46</v>
      </c>
      <c r="I7" s="22" t="s">
        <v>46</v>
      </c>
      <c r="J7" s="22" t="s">
        <v>46</v>
      </c>
      <c r="K7" s="22" t="s">
        <v>46</v>
      </c>
      <c r="L7" s="22" t="s">
        <v>46</v>
      </c>
      <c r="M7" s="22" t="s">
        <v>46</v>
      </c>
      <c r="N7" s="22" t="s">
        <v>46</v>
      </c>
      <c r="O7" s="22" t="s">
        <v>46</v>
      </c>
      <c r="P7" s="22" t="s">
        <v>46</v>
      </c>
      <c r="Q7" s="22" t="s">
        <v>46</v>
      </c>
      <c r="R7" s="22" t="s">
        <v>46</v>
      </c>
      <c r="S7" s="22" t="s">
        <v>46</v>
      </c>
      <c r="T7" s="22" t="s">
        <v>46</v>
      </c>
      <c r="U7" s="22" t="s">
        <v>46</v>
      </c>
      <c r="V7" s="22" t="s">
        <v>46</v>
      </c>
      <c r="W7" s="22" t="s">
        <v>46</v>
      </c>
      <c r="X7" s="22" t="s">
        <v>46</v>
      </c>
      <c r="Y7" s="22" t="s">
        <v>46</v>
      </c>
      <c r="Z7" s="22" t="s">
        <v>46</v>
      </c>
      <c r="AA7" s="22" t="s">
        <v>46</v>
      </c>
      <c r="AB7" s="22" t="s">
        <v>46</v>
      </c>
      <c r="AC7" s="22" t="s">
        <v>46</v>
      </c>
      <c r="AD7" s="22" t="s">
        <v>46</v>
      </c>
      <c r="AE7" s="22" t="s">
        <v>46</v>
      </c>
      <c r="AF7" s="22">
        <v>15.182987141</v>
      </c>
      <c r="AG7" s="22">
        <v>13.599231139</v>
      </c>
      <c r="AH7" s="22">
        <v>13.186813187</v>
      </c>
      <c r="AI7" s="22">
        <v>11.604714415</v>
      </c>
      <c r="AJ7" s="22">
        <v>15.205183585</v>
      </c>
      <c r="AK7" s="22">
        <v>11.832061069</v>
      </c>
      <c r="AL7" s="22">
        <v>11.511092507000001</v>
      </c>
      <c r="AM7" s="22">
        <v>10.253267974</v>
      </c>
      <c r="AN7" s="22">
        <v>9.8736176935</v>
      </c>
      <c r="AO7" s="22">
        <v>8.9157536834000002</v>
      </c>
      <c r="AP7" s="22">
        <v>7.4804614811999999</v>
      </c>
      <c r="AQ7" s="22">
        <v>7.0437956204000001</v>
      </c>
      <c r="AR7" s="28">
        <v>5.8381088825000003</v>
      </c>
      <c r="AS7" s="28">
        <v>6.4111498257999999</v>
      </c>
      <c r="AT7" s="28">
        <v>5.9128630705000003</v>
      </c>
      <c r="AU7" s="28">
        <v>3.2989003664999998</v>
      </c>
      <c r="AV7" s="28">
        <v>4.6719999999999997</v>
      </c>
      <c r="AW7" s="28">
        <v>3.7012987012999998</v>
      </c>
      <c r="AX7" s="28">
        <v>4.1902961562999996</v>
      </c>
      <c r="AY7" s="28">
        <v>3.4087569791000001</v>
      </c>
      <c r="AZ7" s="28">
        <v>3.7981859409999998</v>
      </c>
      <c r="BA7" s="28">
        <v>1.1731843575000001</v>
      </c>
      <c r="BB7" s="28">
        <v>1.10677769575472</v>
      </c>
      <c r="BC7" s="28">
        <v>1.10677769575472</v>
      </c>
      <c r="BD7" s="28" t="s">
        <v>46</v>
      </c>
      <c r="BE7" s="102"/>
      <c r="BF7" s="22">
        <v>1.10677769575472</v>
      </c>
      <c r="BG7" s="47">
        <v>2022</v>
      </c>
      <c r="BJ7" s="46"/>
    </row>
    <row r="8" spans="1:62" ht="12.75" customHeight="1" x14ac:dyDescent="0.3">
      <c r="A8" s="13" t="s">
        <v>2</v>
      </c>
      <c r="B8" s="24" t="s">
        <v>80</v>
      </c>
      <c r="C8" s="24" t="s">
        <v>46</v>
      </c>
      <c r="D8" s="24" t="s">
        <v>46</v>
      </c>
      <c r="E8" s="24" t="s">
        <v>46</v>
      </c>
      <c r="F8" s="24" t="s">
        <v>46</v>
      </c>
      <c r="G8" s="24" t="s">
        <v>46</v>
      </c>
      <c r="H8" s="24" t="s">
        <v>46</v>
      </c>
      <c r="I8" s="24" t="s">
        <v>46</v>
      </c>
      <c r="J8" s="24" t="s">
        <v>46</v>
      </c>
      <c r="K8" s="24" t="s">
        <v>46</v>
      </c>
      <c r="L8" s="24" t="s">
        <v>46</v>
      </c>
      <c r="M8" s="24" t="s">
        <v>46</v>
      </c>
      <c r="N8" s="24" t="s">
        <v>46</v>
      </c>
      <c r="O8" s="24" t="s">
        <v>46</v>
      </c>
      <c r="P8" s="24" t="s">
        <v>46</v>
      </c>
      <c r="Q8" s="24" t="s">
        <v>46</v>
      </c>
      <c r="R8" s="24" t="s">
        <v>46</v>
      </c>
      <c r="S8" s="24" t="s">
        <v>46</v>
      </c>
      <c r="T8" s="24" t="s">
        <v>46</v>
      </c>
      <c r="U8" s="24" t="s">
        <v>46</v>
      </c>
      <c r="V8" s="24" t="s">
        <v>46</v>
      </c>
      <c r="W8" s="24" t="s">
        <v>46</v>
      </c>
      <c r="X8" s="24" t="s">
        <v>46</v>
      </c>
      <c r="Y8" s="24" t="s">
        <v>46</v>
      </c>
      <c r="Z8" s="24" t="s">
        <v>46</v>
      </c>
      <c r="AA8" s="24" t="s">
        <v>46</v>
      </c>
      <c r="AB8" s="24" t="s">
        <v>46</v>
      </c>
      <c r="AC8" s="24" t="s">
        <v>46</v>
      </c>
      <c r="AD8" s="24">
        <v>24.705882353</v>
      </c>
      <c r="AE8" s="24">
        <v>24.855491328999999</v>
      </c>
      <c r="AF8" s="24">
        <v>24</v>
      </c>
      <c r="AG8" s="24">
        <v>23.875</v>
      </c>
      <c r="AH8" s="24">
        <v>24.324579125</v>
      </c>
      <c r="AI8" s="24">
        <v>24.013157894999999</v>
      </c>
      <c r="AJ8" s="24">
        <v>22.502340337</v>
      </c>
      <c r="AK8" s="24">
        <v>22.717948717999999</v>
      </c>
      <c r="AL8" s="24">
        <v>21.25</v>
      </c>
      <c r="AM8" s="24">
        <v>21.478365385</v>
      </c>
      <c r="AN8" s="24">
        <v>21.717521959999999</v>
      </c>
      <c r="AO8" s="24">
        <v>20.681564246000001</v>
      </c>
      <c r="AP8" s="24">
        <v>19.995667244</v>
      </c>
      <c r="AQ8" s="24">
        <v>20.168067227000002</v>
      </c>
      <c r="AR8" s="24">
        <v>19.875</v>
      </c>
      <c r="AS8" s="24">
        <v>20.159660468999999</v>
      </c>
      <c r="AT8" s="24">
        <v>20</v>
      </c>
      <c r="AU8" s="24">
        <v>17.582417582000001</v>
      </c>
      <c r="AV8" s="24">
        <v>18.653846154</v>
      </c>
      <c r="AW8" s="24">
        <v>18.192133131999999</v>
      </c>
      <c r="AX8" s="29">
        <v>18.755803156999999</v>
      </c>
      <c r="AY8" s="29">
        <v>18.443223443000001</v>
      </c>
      <c r="AZ8" s="24">
        <v>18.646457525999999</v>
      </c>
      <c r="BA8" s="29">
        <v>17.572905286000001</v>
      </c>
      <c r="BB8" s="29">
        <v>16.666666667000001</v>
      </c>
      <c r="BC8" s="29">
        <v>17.142857143000001</v>
      </c>
      <c r="BD8" s="29">
        <v>16.136363635999999</v>
      </c>
      <c r="BE8" s="103"/>
      <c r="BF8" s="24">
        <v>16.136363635999999</v>
      </c>
      <c r="BG8" s="57">
        <v>2023</v>
      </c>
      <c r="BH8" s="6"/>
      <c r="BJ8" s="46"/>
    </row>
    <row r="9" spans="1:62" ht="12.75" customHeight="1" x14ac:dyDescent="0.3">
      <c r="A9" s="16" t="s">
        <v>35</v>
      </c>
      <c r="B9" s="22" t="s">
        <v>96</v>
      </c>
      <c r="C9" s="22" t="s">
        <v>46</v>
      </c>
      <c r="D9" s="22" t="s">
        <v>46</v>
      </c>
      <c r="E9" s="22" t="s">
        <v>46</v>
      </c>
      <c r="F9" s="22" t="s">
        <v>46</v>
      </c>
      <c r="G9" s="22" t="s">
        <v>46</v>
      </c>
      <c r="H9" s="22" t="s">
        <v>46</v>
      </c>
      <c r="I9" s="22" t="s">
        <v>46</v>
      </c>
      <c r="J9" s="22" t="s">
        <v>46</v>
      </c>
      <c r="K9" s="22" t="s">
        <v>46</v>
      </c>
      <c r="L9" s="22" t="s">
        <v>46</v>
      </c>
      <c r="M9" s="22" t="s">
        <v>46</v>
      </c>
      <c r="N9" s="22" t="s">
        <v>46</v>
      </c>
      <c r="O9" s="22" t="s">
        <v>46</v>
      </c>
      <c r="P9" s="22" t="s">
        <v>46</v>
      </c>
      <c r="Q9" s="22" t="s">
        <v>46</v>
      </c>
      <c r="R9" s="22" t="s">
        <v>46</v>
      </c>
      <c r="S9" s="22" t="s">
        <v>46</v>
      </c>
      <c r="T9" s="22" t="s">
        <v>46</v>
      </c>
      <c r="U9" s="22" t="s">
        <v>46</v>
      </c>
      <c r="V9" s="22" t="s">
        <v>46</v>
      </c>
      <c r="W9" s="22" t="s">
        <v>46</v>
      </c>
      <c r="X9" s="22" t="s">
        <v>46</v>
      </c>
      <c r="Y9" s="22" t="s">
        <v>46</v>
      </c>
      <c r="Z9" s="22" t="s">
        <v>46</v>
      </c>
      <c r="AA9" s="22" t="s">
        <v>46</v>
      </c>
      <c r="AB9" s="22" t="s">
        <v>46</v>
      </c>
      <c r="AC9" s="22" t="s">
        <v>46</v>
      </c>
      <c r="AD9" s="22" t="s">
        <v>46</v>
      </c>
      <c r="AE9" s="22">
        <v>14.285714285999999</v>
      </c>
      <c r="AF9" s="22" t="s">
        <v>46</v>
      </c>
      <c r="AG9" s="22">
        <v>6.0728999999999997</v>
      </c>
      <c r="AH9" s="22" t="s">
        <v>46</v>
      </c>
      <c r="AI9" s="22" t="s">
        <v>46</v>
      </c>
      <c r="AJ9" s="22">
        <v>1.6831838917999999</v>
      </c>
      <c r="AK9" s="22" t="s">
        <v>46</v>
      </c>
      <c r="AL9" s="22" t="s">
        <v>46</v>
      </c>
      <c r="AM9" s="22">
        <v>5.5555555555999998</v>
      </c>
      <c r="AN9" s="22" t="s">
        <v>46</v>
      </c>
      <c r="AO9" s="22" t="s">
        <v>46</v>
      </c>
      <c r="AP9" s="22">
        <v>9.0909090909000003</v>
      </c>
      <c r="AQ9" s="22" t="s">
        <v>46</v>
      </c>
      <c r="AR9" s="22">
        <v>16</v>
      </c>
      <c r="AS9" s="22" t="s">
        <v>46</v>
      </c>
      <c r="AT9" s="22">
        <v>10.666666666999999</v>
      </c>
      <c r="AU9" s="22" t="s">
        <v>46</v>
      </c>
      <c r="AV9" s="22">
        <v>14.285714285999999</v>
      </c>
      <c r="AW9" s="22" t="s">
        <v>46</v>
      </c>
      <c r="AX9" s="28">
        <v>12.5</v>
      </c>
      <c r="AY9" s="28" t="s">
        <v>46</v>
      </c>
      <c r="AZ9" s="22" t="s">
        <v>46</v>
      </c>
      <c r="BA9" s="28">
        <v>8.5964583332999993</v>
      </c>
      <c r="BB9" s="28">
        <v>10.918891755000001</v>
      </c>
      <c r="BC9" s="28">
        <v>15.367050369999999</v>
      </c>
      <c r="BD9" s="28" t="s">
        <v>46</v>
      </c>
      <c r="BE9" s="102"/>
      <c r="BF9" s="22">
        <v>15.367050369999999</v>
      </c>
      <c r="BG9" s="47">
        <v>2022</v>
      </c>
      <c r="BJ9" s="46"/>
    </row>
    <row r="10" spans="1:62" ht="12.75" customHeight="1" x14ac:dyDescent="0.3">
      <c r="A10" s="13" t="s">
        <v>41</v>
      </c>
      <c r="B10" s="24" t="s">
        <v>81</v>
      </c>
      <c r="C10" s="24" t="s">
        <v>46</v>
      </c>
      <c r="D10" s="24" t="s">
        <v>46</v>
      </c>
      <c r="E10" s="24" t="s">
        <v>46</v>
      </c>
      <c r="F10" s="24" t="s">
        <v>46</v>
      </c>
      <c r="G10" s="24" t="s">
        <v>46</v>
      </c>
      <c r="H10" s="24" t="s">
        <v>46</v>
      </c>
      <c r="I10" s="24" t="s">
        <v>46</v>
      </c>
      <c r="J10" s="24" t="s">
        <v>46</v>
      </c>
      <c r="K10" s="24" t="s">
        <v>46</v>
      </c>
      <c r="L10" s="24" t="s">
        <v>46</v>
      </c>
      <c r="M10" s="24" t="s">
        <v>46</v>
      </c>
      <c r="N10" s="24" t="s">
        <v>46</v>
      </c>
      <c r="O10" s="24" t="s">
        <v>46</v>
      </c>
      <c r="P10" s="24" t="s">
        <v>46</v>
      </c>
      <c r="Q10" s="24" t="s">
        <v>46</v>
      </c>
      <c r="R10" s="24" t="s">
        <v>46</v>
      </c>
      <c r="S10" s="24" t="s">
        <v>46</v>
      </c>
      <c r="T10" s="24" t="s">
        <v>46</v>
      </c>
      <c r="U10" s="24" t="s">
        <v>46</v>
      </c>
      <c r="V10" s="24" t="s">
        <v>46</v>
      </c>
      <c r="W10" s="24" t="s">
        <v>46</v>
      </c>
      <c r="X10" s="24" t="s">
        <v>46</v>
      </c>
      <c r="Y10" s="24" t="s">
        <v>46</v>
      </c>
      <c r="Z10" s="24" t="s">
        <v>46</v>
      </c>
      <c r="AA10" s="24" t="s">
        <v>46</v>
      </c>
      <c r="AB10" s="24" t="s">
        <v>46</v>
      </c>
      <c r="AC10" s="24" t="s">
        <v>46</v>
      </c>
      <c r="AD10" s="24" t="s">
        <v>46</v>
      </c>
      <c r="AE10" s="24" t="s">
        <v>46</v>
      </c>
      <c r="AF10" s="24" t="s">
        <v>46</v>
      </c>
      <c r="AG10" s="24" t="s">
        <v>46</v>
      </c>
      <c r="AH10" s="24" t="s">
        <v>46</v>
      </c>
      <c r="AI10" s="24" t="s">
        <v>46</v>
      </c>
      <c r="AJ10" s="24" t="s">
        <v>46</v>
      </c>
      <c r="AK10" s="24" t="s">
        <v>46</v>
      </c>
      <c r="AL10" s="24" t="s">
        <v>46</v>
      </c>
      <c r="AM10" s="24" t="s">
        <v>46</v>
      </c>
      <c r="AN10" s="24">
        <v>7.5131233601999998</v>
      </c>
      <c r="AO10" s="24">
        <v>10.813953487999999</v>
      </c>
      <c r="AP10" s="24">
        <v>10</v>
      </c>
      <c r="AQ10" s="24">
        <v>12.661498709</v>
      </c>
      <c r="AR10" s="24">
        <v>12.637804878000001</v>
      </c>
      <c r="AS10" s="24">
        <v>14.497685185</v>
      </c>
      <c r="AT10" s="24">
        <v>13.592555666000001</v>
      </c>
      <c r="AU10" s="24">
        <v>14.772666665999999</v>
      </c>
      <c r="AV10" s="24">
        <v>14.245359161</v>
      </c>
      <c r="AW10" s="24">
        <v>12.755307692000001</v>
      </c>
      <c r="AX10" s="29">
        <v>11.251349353</v>
      </c>
      <c r="AY10" s="29">
        <v>10.628862538</v>
      </c>
      <c r="AZ10" s="24">
        <v>9.3855889861000001</v>
      </c>
      <c r="BA10" s="29">
        <v>2.9639540815999998</v>
      </c>
      <c r="BB10" s="29">
        <v>3.3405065792999999</v>
      </c>
      <c r="BC10" s="29">
        <v>1.8587360566</v>
      </c>
      <c r="BD10" s="29">
        <v>1.9455252917999999</v>
      </c>
      <c r="BE10" s="103"/>
      <c r="BF10" s="24">
        <v>1.9455252917999999</v>
      </c>
      <c r="BG10" s="57">
        <v>2023</v>
      </c>
      <c r="BJ10" s="46"/>
    </row>
    <row r="11" spans="1:62" ht="12.75" customHeight="1" x14ac:dyDescent="0.3">
      <c r="A11" s="16" t="s">
        <v>42</v>
      </c>
      <c r="B11" s="22" t="s">
        <v>98</v>
      </c>
      <c r="C11" s="22" t="s">
        <v>46</v>
      </c>
      <c r="D11" s="22" t="s">
        <v>46</v>
      </c>
      <c r="E11" s="22" t="s">
        <v>46</v>
      </c>
      <c r="F11" s="22" t="s">
        <v>46</v>
      </c>
      <c r="G11" s="22" t="s">
        <v>46</v>
      </c>
      <c r="H11" s="22" t="s">
        <v>46</v>
      </c>
      <c r="I11" s="22" t="s">
        <v>46</v>
      </c>
      <c r="J11" s="22" t="s">
        <v>46</v>
      </c>
      <c r="K11" s="22" t="s">
        <v>46</v>
      </c>
      <c r="L11" s="22" t="s">
        <v>46</v>
      </c>
      <c r="M11" s="22" t="s">
        <v>46</v>
      </c>
      <c r="N11" s="22" t="s">
        <v>46</v>
      </c>
      <c r="O11" s="22" t="s">
        <v>46</v>
      </c>
      <c r="P11" s="22" t="s">
        <v>46</v>
      </c>
      <c r="Q11" s="22" t="s">
        <v>46</v>
      </c>
      <c r="R11" s="22" t="s">
        <v>46</v>
      </c>
      <c r="S11" s="22" t="s">
        <v>46</v>
      </c>
      <c r="T11" s="22" t="s">
        <v>46</v>
      </c>
      <c r="U11" s="22" t="s">
        <v>46</v>
      </c>
      <c r="V11" s="22" t="s">
        <v>46</v>
      </c>
      <c r="W11" s="22" t="s">
        <v>46</v>
      </c>
      <c r="X11" s="22" t="s">
        <v>46</v>
      </c>
      <c r="Y11" s="22" t="s">
        <v>46</v>
      </c>
      <c r="Z11" s="22" t="s">
        <v>46</v>
      </c>
      <c r="AA11" s="22" t="s">
        <v>46</v>
      </c>
      <c r="AB11" s="22" t="s">
        <v>46</v>
      </c>
      <c r="AC11" s="22" t="s">
        <v>46</v>
      </c>
      <c r="AD11" s="22" t="s">
        <v>46</v>
      </c>
      <c r="AE11" s="22" t="s">
        <v>46</v>
      </c>
      <c r="AF11" s="22" t="s">
        <v>46</v>
      </c>
      <c r="AG11" s="22" t="s">
        <v>46</v>
      </c>
      <c r="AH11" s="22" t="s">
        <v>46</v>
      </c>
      <c r="AI11" s="22" t="s">
        <v>46</v>
      </c>
      <c r="AJ11" s="22" t="s">
        <v>46</v>
      </c>
      <c r="AK11" s="22" t="s">
        <v>46</v>
      </c>
      <c r="AL11" s="22" t="s">
        <v>46</v>
      </c>
      <c r="AM11" s="22" t="s">
        <v>46</v>
      </c>
      <c r="AN11" s="22" t="s">
        <v>46</v>
      </c>
      <c r="AO11" s="22" t="s">
        <v>46</v>
      </c>
      <c r="AP11" s="22" t="s">
        <v>46</v>
      </c>
      <c r="AQ11" s="22">
        <v>9.3333333320000005</v>
      </c>
      <c r="AR11" s="22">
        <v>9.7230769220000006</v>
      </c>
      <c r="AS11" s="22">
        <v>10.089285714000001</v>
      </c>
      <c r="AT11" s="22">
        <v>9.7222222232999993</v>
      </c>
      <c r="AU11" s="22">
        <v>12.307692308</v>
      </c>
      <c r="AV11" s="22">
        <v>9.0909090909000003</v>
      </c>
      <c r="AW11" s="22">
        <v>6.2500000009000001</v>
      </c>
      <c r="AX11" s="22">
        <v>6.5868263481999998</v>
      </c>
      <c r="AY11" s="22">
        <v>8.4507042254000009</v>
      </c>
      <c r="AZ11" s="22">
        <v>6.5292096219999998</v>
      </c>
      <c r="BA11" s="28">
        <v>3.0303030294000002</v>
      </c>
      <c r="BB11" s="28">
        <v>5.2036199077000003</v>
      </c>
      <c r="BC11" s="28">
        <v>1.4492753631999999</v>
      </c>
      <c r="BD11" s="28">
        <v>4.2105246669999996</v>
      </c>
      <c r="BE11" s="102"/>
      <c r="BF11" s="22">
        <v>4.2105246669999996</v>
      </c>
      <c r="BG11" s="47">
        <v>2023</v>
      </c>
      <c r="BJ11" s="46"/>
    </row>
    <row r="12" spans="1:62" ht="12.75" customHeight="1" x14ac:dyDescent="0.3">
      <c r="A12" s="13" t="s">
        <v>19</v>
      </c>
      <c r="B12" s="24" t="s">
        <v>82</v>
      </c>
      <c r="C12" s="24" t="s">
        <v>46</v>
      </c>
      <c r="D12" s="24" t="s">
        <v>46</v>
      </c>
      <c r="E12" s="24" t="s">
        <v>46</v>
      </c>
      <c r="F12" s="24" t="s">
        <v>46</v>
      </c>
      <c r="G12" s="24" t="s">
        <v>46</v>
      </c>
      <c r="H12" s="24" t="s">
        <v>46</v>
      </c>
      <c r="I12" s="24" t="s">
        <v>46</v>
      </c>
      <c r="J12" s="24" t="s">
        <v>46</v>
      </c>
      <c r="K12" s="24" t="s">
        <v>46</v>
      </c>
      <c r="L12" s="24" t="s">
        <v>46</v>
      </c>
      <c r="M12" s="24" t="s">
        <v>46</v>
      </c>
      <c r="N12" s="24" t="s">
        <v>46</v>
      </c>
      <c r="O12" s="24" t="s">
        <v>46</v>
      </c>
      <c r="P12" s="24" t="s">
        <v>46</v>
      </c>
      <c r="Q12" s="24" t="s">
        <v>46</v>
      </c>
      <c r="R12" s="24" t="s">
        <v>46</v>
      </c>
      <c r="S12" s="24" t="s">
        <v>46</v>
      </c>
      <c r="T12" s="24" t="s">
        <v>46</v>
      </c>
      <c r="U12" s="24" t="s">
        <v>46</v>
      </c>
      <c r="V12" s="24" t="s">
        <v>46</v>
      </c>
      <c r="W12" s="24" t="s">
        <v>46</v>
      </c>
      <c r="X12" s="24" t="s">
        <v>46</v>
      </c>
      <c r="Y12" s="24" t="s">
        <v>46</v>
      </c>
      <c r="Z12" s="24" t="s">
        <v>46</v>
      </c>
      <c r="AA12" s="24" t="s">
        <v>46</v>
      </c>
      <c r="AB12" s="24" t="s">
        <v>46</v>
      </c>
      <c r="AC12" s="24">
        <v>18.289856234999998</v>
      </c>
      <c r="AD12" s="24">
        <v>18.429043742000001</v>
      </c>
      <c r="AE12" s="24" t="s">
        <v>46</v>
      </c>
      <c r="AF12" s="24">
        <v>19.030314258000001</v>
      </c>
      <c r="AG12" s="24" t="s">
        <v>46</v>
      </c>
      <c r="AH12" s="24">
        <v>16.876621643</v>
      </c>
      <c r="AI12" s="24">
        <v>15.950697830999999</v>
      </c>
      <c r="AJ12" s="24">
        <v>15.637497322</v>
      </c>
      <c r="AK12" s="24">
        <v>16.146819681</v>
      </c>
      <c r="AL12" s="24">
        <v>15.938929462000001</v>
      </c>
      <c r="AM12" s="24">
        <v>15.351766203</v>
      </c>
      <c r="AN12" s="24">
        <v>16.931531881000002</v>
      </c>
      <c r="AO12" s="24">
        <v>17.873019879000001</v>
      </c>
      <c r="AP12" s="24">
        <v>15.105017964</v>
      </c>
      <c r="AQ12" s="24">
        <v>15.798503072999999</v>
      </c>
      <c r="AR12" s="24">
        <v>16.329656697000001</v>
      </c>
      <c r="AS12" s="29">
        <v>15.262979874999999</v>
      </c>
      <c r="AT12" s="29">
        <v>15.378835316</v>
      </c>
      <c r="AU12" s="29">
        <v>16.254560195</v>
      </c>
      <c r="AV12" s="29">
        <v>16.455154157999999</v>
      </c>
      <c r="AW12" s="29">
        <v>16.023430837999999</v>
      </c>
      <c r="AX12" s="29">
        <v>15.614010894</v>
      </c>
      <c r="AY12" s="29">
        <v>15.127413863999999</v>
      </c>
      <c r="AZ12" s="29">
        <v>14.714332257000001</v>
      </c>
      <c r="BA12" s="29">
        <v>12.372862094</v>
      </c>
      <c r="BB12" s="29">
        <v>11.518748314</v>
      </c>
      <c r="BC12" s="29">
        <v>13.575712144000001</v>
      </c>
      <c r="BD12" s="29">
        <v>13.170419834</v>
      </c>
      <c r="BE12" s="103"/>
      <c r="BF12" s="24">
        <v>13.170419834</v>
      </c>
      <c r="BG12" s="57">
        <v>2023</v>
      </c>
      <c r="BJ12" s="46"/>
    </row>
    <row r="13" spans="1:62" ht="12.75" customHeight="1" x14ac:dyDescent="0.3">
      <c r="A13" s="16" t="s">
        <v>3</v>
      </c>
      <c r="B13" s="22" t="s">
        <v>99</v>
      </c>
      <c r="C13" s="22" t="s">
        <v>46</v>
      </c>
      <c r="D13" s="22" t="s">
        <v>46</v>
      </c>
      <c r="E13" s="22" t="s">
        <v>46</v>
      </c>
      <c r="F13" s="22" t="s">
        <v>46</v>
      </c>
      <c r="G13" s="22" t="s">
        <v>46</v>
      </c>
      <c r="H13" s="22" t="s">
        <v>46</v>
      </c>
      <c r="I13" s="22" t="s">
        <v>46</v>
      </c>
      <c r="J13" s="22" t="s">
        <v>46</v>
      </c>
      <c r="K13" s="22" t="s">
        <v>46</v>
      </c>
      <c r="L13" s="22" t="s">
        <v>46</v>
      </c>
      <c r="M13" s="22" t="s">
        <v>46</v>
      </c>
      <c r="N13" s="22" t="s">
        <v>46</v>
      </c>
      <c r="O13" s="22" t="s">
        <v>46</v>
      </c>
      <c r="P13" s="22" t="s">
        <v>46</v>
      </c>
      <c r="Q13" s="22" t="s">
        <v>46</v>
      </c>
      <c r="R13" s="22" t="s">
        <v>46</v>
      </c>
      <c r="S13" s="22" t="s">
        <v>46</v>
      </c>
      <c r="T13" s="22" t="s">
        <v>46</v>
      </c>
      <c r="U13" s="22" t="s">
        <v>46</v>
      </c>
      <c r="V13" s="22" t="s">
        <v>46</v>
      </c>
      <c r="W13" s="22" t="s">
        <v>46</v>
      </c>
      <c r="X13" s="22" t="s">
        <v>46</v>
      </c>
      <c r="Y13" s="22" t="s">
        <v>46</v>
      </c>
      <c r="Z13" s="22" t="s">
        <v>46</v>
      </c>
      <c r="AA13" s="22" t="s">
        <v>46</v>
      </c>
      <c r="AB13" s="22" t="s">
        <v>46</v>
      </c>
      <c r="AC13" s="22" t="s">
        <v>46</v>
      </c>
      <c r="AD13" s="22" t="s">
        <v>46</v>
      </c>
      <c r="AE13" s="22" t="s">
        <v>46</v>
      </c>
      <c r="AF13" s="22" t="s">
        <v>46</v>
      </c>
      <c r="AG13" s="22" t="s">
        <v>46</v>
      </c>
      <c r="AH13" s="22" t="s">
        <v>46</v>
      </c>
      <c r="AI13" s="22">
        <v>10.79707571</v>
      </c>
      <c r="AJ13" s="22">
        <v>9.9218040921000004</v>
      </c>
      <c r="AK13" s="22">
        <v>10.182205377000001</v>
      </c>
      <c r="AL13" s="22">
        <v>10.167330439000001</v>
      </c>
      <c r="AM13" s="22">
        <v>10.172061262</v>
      </c>
      <c r="AN13" s="22">
        <v>9.8502979500999999</v>
      </c>
      <c r="AO13" s="22">
        <v>10.183549036</v>
      </c>
      <c r="AP13" s="22">
        <v>10.172005064</v>
      </c>
      <c r="AQ13" s="22">
        <v>8.8950984785999996</v>
      </c>
      <c r="AR13" s="28">
        <v>7.9471972535999997</v>
      </c>
      <c r="AS13" s="28">
        <v>6.999844875</v>
      </c>
      <c r="AT13" s="28">
        <v>6.7689119420999999</v>
      </c>
      <c r="AU13" s="28">
        <v>6.3238656958000004</v>
      </c>
      <c r="AV13" s="28">
        <v>5.8360481121000003</v>
      </c>
      <c r="AW13" s="28">
        <v>5.7326280372999996</v>
      </c>
      <c r="AX13" s="28">
        <v>5.2966919656</v>
      </c>
      <c r="AY13" s="28">
        <v>4.8632060109999999</v>
      </c>
      <c r="AZ13" s="28">
        <v>5.0592156279999996</v>
      </c>
      <c r="BA13" s="28">
        <v>4.9943997379000002</v>
      </c>
      <c r="BB13" s="28">
        <v>5.5760826337999996</v>
      </c>
      <c r="BC13" s="28">
        <v>5.8370885926999998</v>
      </c>
      <c r="BD13" s="28" t="s">
        <v>46</v>
      </c>
      <c r="BE13" s="102"/>
      <c r="BF13" s="22">
        <v>5.8370885926999998</v>
      </c>
      <c r="BG13" s="47">
        <v>2022</v>
      </c>
      <c r="BJ13" s="46"/>
    </row>
    <row r="14" spans="1:62" ht="12.75" customHeight="1" x14ac:dyDescent="0.3">
      <c r="A14" s="13" t="s">
        <v>25</v>
      </c>
      <c r="B14" s="24" t="s">
        <v>83</v>
      </c>
      <c r="C14" s="24" t="s">
        <v>46</v>
      </c>
      <c r="D14" s="24" t="s">
        <v>46</v>
      </c>
      <c r="E14" s="24" t="s">
        <v>46</v>
      </c>
      <c r="F14" s="24" t="s">
        <v>46</v>
      </c>
      <c r="G14" s="24" t="s">
        <v>46</v>
      </c>
      <c r="H14" s="24" t="s">
        <v>46</v>
      </c>
      <c r="I14" s="24" t="s">
        <v>46</v>
      </c>
      <c r="J14" s="24" t="s">
        <v>46</v>
      </c>
      <c r="K14" s="24" t="s">
        <v>46</v>
      </c>
      <c r="L14" s="24" t="s">
        <v>46</v>
      </c>
      <c r="M14" s="24" t="s">
        <v>46</v>
      </c>
      <c r="N14" s="24" t="s">
        <v>46</v>
      </c>
      <c r="O14" s="24" t="s">
        <v>46</v>
      </c>
      <c r="P14" s="24" t="s">
        <v>46</v>
      </c>
      <c r="Q14" s="24" t="s">
        <v>46</v>
      </c>
      <c r="R14" s="24" t="s">
        <v>46</v>
      </c>
      <c r="S14" s="24" t="s">
        <v>46</v>
      </c>
      <c r="T14" s="24" t="s">
        <v>46</v>
      </c>
      <c r="U14" s="24" t="s">
        <v>46</v>
      </c>
      <c r="V14" s="24" t="s">
        <v>46</v>
      </c>
      <c r="W14" s="24" t="s">
        <v>46</v>
      </c>
      <c r="X14" s="24" t="s">
        <v>46</v>
      </c>
      <c r="Y14" s="24" t="s">
        <v>46</v>
      </c>
      <c r="Z14" s="24" t="s">
        <v>46</v>
      </c>
      <c r="AA14" s="24" t="s">
        <v>46</v>
      </c>
      <c r="AB14" s="24" t="s">
        <v>46</v>
      </c>
      <c r="AC14" s="24" t="s">
        <v>46</v>
      </c>
      <c r="AD14" s="24" t="s">
        <v>46</v>
      </c>
      <c r="AE14" s="24" t="s">
        <v>46</v>
      </c>
      <c r="AF14" s="24" t="s">
        <v>46</v>
      </c>
      <c r="AG14" s="24" t="s">
        <v>46</v>
      </c>
      <c r="AH14" s="24" t="s">
        <v>46</v>
      </c>
      <c r="AI14" s="24">
        <v>25.000651941000001</v>
      </c>
      <c r="AJ14" s="24" t="s">
        <v>46</v>
      </c>
      <c r="AK14" s="24" t="s">
        <v>46</v>
      </c>
      <c r="AL14" s="24" t="s">
        <v>46</v>
      </c>
      <c r="AM14" s="24">
        <v>27.856025038999999</v>
      </c>
      <c r="AN14" s="24" t="s">
        <v>46</v>
      </c>
      <c r="AO14" s="24" t="s">
        <v>46</v>
      </c>
      <c r="AP14" s="24" t="s">
        <v>46</v>
      </c>
      <c r="AQ14" s="24">
        <v>27.797833935</v>
      </c>
      <c r="AR14" s="29" t="s">
        <v>46</v>
      </c>
      <c r="AS14" s="29" t="s">
        <v>46</v>
      </c>
      <c r="AT14" s="29" t="s">
        <v>46</v>
      </c>
      <c r="AU14" s="29">
        <v>28.339350181</v>
      </c>
      <c r="AV14" s="29" t="s">
        <v>46</v>
      </c>
      <c r="AW14" s="29" t="s">
        <v>46</v>
      </c>
      <c r="AX14" s="29" t="s">
        <v>46</v>
      </c>
      <c r="AY14" s="29">
        <v>22.68115942</v>
      </c>
      <c r="AZ14" s="29">
        <v>23.167458187000001</v>
      </c>
      <c r="BA14" s="29">
        <v>19.602147142</v>
      </c>
      <c r="BB14" s="29">
        <v>20.428979425000001</v>
      </c>
      <c r="BC14" s="29">
        <v>20.520922353</v>
      </c>
      <c r="BD14" s="29" t="s">
        <v>46</v>
      </c>
      <c r="BE14" s="103"/>
      <c r="BF14" s="24">
        <v>20.520922353</v>
      </c>
      <c r="BG14" s="57">
        <v>2022</v>
      </c>
      <c r="BJ14" s="46"/>
    </row>
    <row r="15" spans="1:62" ht="12.75" customHeight="1" x14ac:dyDescent="0.3">
      <c r="A15" s="16" t="s">
        <v>4</v>
      </c>
      <c r="B15" s="22" t="s">
        <v>84</v>
      </c>
      <c r="C15" s="22" t="s">
        <v>46</v>
      </c>
      <c r="D15" s="22" t="s">
        <v>46</v>
      </c>
      <c r="E15" s="22" t="s">
        <v>46</v>
      </c>
      <c r="F15" s="22" t="s">
        <v>46</v>
      </c>
      <c r="G15" s="22" t="s">
        <v>46</v>
      </c>
      <c r="H15" s="22" t="s">
        <v>46</v>
      </c>
      <c r="I15" s="22" t="s">
        <v>46</v>
      </c>
      <c r="J15" s="22">
        <v>27.690401810000001</v>
      </c>
      <c r="K15" s="22">
        <v>27.088607593999999</v>
      </c>
      <c r="L15" s="22">
        <v>27.168949772000001</v>
      </c>
      <c r="M15" s="22">
        <v>26.623818676999999</v>
      </c>
      <c r="N15" s="22" t="s">
        <v>46</v>
      </c>
      <c r="O15" s="22">
        <v>25.96153846</v>
      </c>
      <c r="P15" s="22">
        <v>25.631742915</v>
      </c>
      <c r="Q15" s="22">
        <v>23.427041501000001</v>
      </c>
      <c r="R15" s="22" t="s">
        <v>46</v>
      </c>
      <c r="S15" s="22">
        <v>22.531420389000001</v>
      </c>
      <c r="T15" s="22">
        <v>23.612840074000001</v>
      </c>
      <c r="U15" s="22">
        <v>23.045794441999998</v>
      </c>
      <c r="V15" s="22">
        <v>23.559035502</v>
      </c>
      <c r="W15" s="22">
        <v>22.862101999</v>
      </c>
      <c r="X15" s="22">
        <v>21.467746963</v>
      </c>
      <c r="Y15" s="22">
        <v>20.284986188000001</v>
      </c>
      <c r="Z15" s="22">
        <v>21.984812499</v>
      </c>
      <c r="AA15" s="22">
        <v>23.149578753</v>
      </c>
      <c r="AB15" s="22">
        <v>22.402194089000002</v>
      </c>
      <c r="AC15" s="22">
        <v>20.582669661000001</v>
      </c>
      <c r="AD15" s="22">
        <v>21.332011655999999</v>
      </c>
      <c r="AE15" s="22">
        <v>20.800426409</v>
      </c>
      <c r="AF15" s="22">
        <v>21.716236107</v>
      </c>
      <c r="AG15" s="22">
        <v>20.427489177000002</v>
      </c>
      <c r="AH15" s="22">
        <v>21.239091287000001</v>
      </c>
      <c r="AI15" s="22">
        <v>20.373202813999999</v>
      </c>
      <c r="AJ15" s="22">
        <v>20.099255583000001</v>
      </c>
      <c r="AK15" s="22">
        <v>20.015151036999999</v>
      </c>
      <c r="AL15" s="22">
        <v>18.941694033000001</v>
      </c>
      <c r="AM15" s="22">
        <v>19.374794537</v>
      </c>
      <c r="AN15" s="22">
        <v>21.376904093</v>
      </c>
      <c r="AO15" s="22">
        <v>21.233952657</v>
      </c>
      <c r="AP15" s="22">
        <v>19.675672792</v>
      </c>
      <c r="AQ15" s="22">
        <v>18.876999846</v>
      </c>
      <c r="AR15" s="28">
        <v>18.607617094999998</v>
      </c>
      <c r="AS15" s="28">
        <v>18.726074526000001</v>
      </c>
      <c r="AT15" s="28">
        <v>20.178432710999999</v>
      </c>
      <c r="AU15" s="28">
        <v>19.609079444999999</v>
      </c>
      <c r="AV15" s="28">
        <v>18.055981324000001</v>
      </c>
      <c r="AW15" s="28">
        <v>16.472258369999999</v>
      </c>
      <c r="AX15" s="28">
        <v>17.717920637999999</v>
      </c>
      <c r="AY15" s="28">
        <v>18.855203721999999</v>
      </c>
      <c r="AZ15" s="28">
        <v>17.159829635000001</v>
      </c>
      <c r="BA15" s="28">
        <v>15.978604956</v>
      </c>
      <c r="BB15" s="28">
        <v>15.340786928</v>
      </c>
      <c r="BC15" s="28">
        <v>17.516859387</v>
      </c>
      <c r="BD15" s="28" t="s">
        <v>46</v>
      </c>
      <c r="BE15" s="102"/>
      <c r="BF15" s="22">
        <v>17.516859387</v>
      </c>
      <c r="BG15" s="47">
        <v>2022</v>
      </c>
      <c r="BJ15" s="46"/>
    </row>
    <row r="16" spans="1:62" ht="12.75" customHeight="1" x14ac:dyDescent="0.3">
      <c r="A16" s="13" t="s">
        <v>5</v>
      </c>
      <c r="B16" s="24" t="s">
        <v>85</v>
      </c>
      <c r="C16" s="24" t="s">
        <v>46</v>
      </c>
      <c r="D16" s="24" t="s">
        <v>46</v>
      </c>
      <c r="E16" s="24" t="s">
        <v>46</v>
      </c>
      <c r="F16" s="24" t="s">
        <v>46</v>
      </c>
      <c r="G16" s="24" t="s">
        <v>46</v>
      </c>
      <c r="H16" s="24" t="s">
        <v>46</v>
      </c>
      <c r="I16" s="24" t="s">
        <v>46</v>
      </c>
      <c r="J16" s="24" t="s">
        <v>46</v>
      </c>
      <c r="K16" s="24" t="s">
        <v>46</v>
      </c>
      <c r="L16" s="24" t="s">
        <v>46</v>
      </c>
      <c r="M16" s="24" t="s">
        <v>46</v>
      </c>
      <c r="N16" s="24" t="s">
        <v>46</v>
      </c>
      <c r="O16" s="24" t="s">
        <v>46</v>
      </c>
      <c r="P16" s="24" t="s">
        <v>46</v>
      </c>
      <c r="Q16" s="24" t="s">
        <v>46</v>
      </c>
      <c r="R16" s="24" t="s">
        <v>46</v>
      </c>
      <c r="S16" s="24" t="s">
        <v>46</v>
      </c>
      <c r="T16" s="24" t="s">
        <v>46</v>
      </c>
      <c r="U16" s="24" t="s">
        <v>46</v>
      </c>
      <c r="V16" s="24" t="s">
        <v>46</v>
      </c>
      <c r="W16" s="24" t="s">
        <v>46</v>
      </c>
      <c r="X16" s="24" t="s">
        <v>46</v>
      </c>
      <c r="Y16" s="24" t="s">
        <v>46</v>
      </c>
      <c r="Z16" s="24" t="s">
        <v>46</v>
      </c>
      <c r="AA16" s="24" t="s">
        <v>46</v>
      </c>
      <c r="AB16" s="24" t="s">
        <v>46</v>
      </c>
      <c r="AC16" s="24" t="s">
        <v>46</v>
      </c>
      <c r="AD16" s="24" t="s">
        <v>46</v>
      </c>
      <c r="AE16" s="24" t="s">
        <v>46</v>
      </c>
      <c r="AF16" s="24" t="s">
        <v>46</v>
      </c>
      <c r="AG16" s="24" t="s">
        <v>46</v>
      </c>
      <c r="AH16" s="24" t="s">
        <v>46</v>
      </c>
      <c r="AI16" s="24">
        <v>13.30472103</v>
      </c>
      <c r="AJ16" s="24" t="s">
        <v>46</v>
      </c>
      <c r="AK16" s="24" t="s">
        <v>46</v>
      </c>
      <c r="AL16" s="24" t="s">
        <v>46</v>
      </c>
      <c r="AM16" s="24">
        <v>9.3907466788999994</v>
      </c>
      <c r="AN16" s="24" t="s">
        <v>46</v>
      </c>
      <c r="AO16" s="24" t="s">
        <v>46</v>
      </c>
      <c r="AP16" s="24" t="s">
        <v>46</v>
      </c>
      <c r="AQ16" s="24">
        <v>9.1188075406000006</v>
      </c>
      <c r="AR16" s="29" t="s">
        <v>46</v>
      </c>
      <c r="AS16" s="29" t="s">
        <v>46</v>
      </c>
      <c r="AT16" s="29" t="s">
        <v>46</v>
      </c>
      <c r="AU16" s="29">
        <v>9.8721023180999996</v>
      </c>
      <c r="AV16" s="29" t="s">
        <v>46</v>
      </c>
      <c r="AW16" s="29" t="s">
        <v>46</v>
      </c>
      <c r="AX16" s="29" t="s">
        <v>46</v>
      </c>
      <c r="AY16" s="29">
        <v>11.823802164</v>
      </c>
      <c r="AZ16" s="29">
        <v>12.073441439</v>
      </c>
      <c r="BA16" s="29">
        <v>11.764927198000001</v>
      </c>
      <c r="BB16" s="29">
        <v>11.558211205999999</v>
      </c>
      <c r="BC16" s="29">
        <v>11.558211205999999</v>
      </c>
      <c r="BD16" s="29" t="s">
        <v>46</v>
      </c>
      <c r="BE16" s="29"/>
      <c r="BF16" s="24">
        <v>11.558211205999999</v>
      </c>
      <c r="BG16" s="57">
        <v>2022</v>
      </c>
      <c r="BJ16" s="46"/>
    </row>
    <row r="17" spans="1:62" ht="12.75" customHeight="1" x14ac:dyDescent="0.3">
      <c r="A17" s="16" t="s">
        <v>6</v>
      </c>
      <c r="B17" s="22" t="s">
        <v>100</v>
      </c>
      <c r="C17" s="22" t="s">
        <v>46</v>
      </c>
      <c r="D17" s="22" t="s">
        <v>46</v>
      </c>
      <c r="E17" s="22" t="s">
        <v>46</v>
      </c>
      <c r="F17" s="22" t="s">
        <v>46</v>
      </c>
      <c r="G17" s="22" t="s">
        <v>46</v>
      </c>
      <c r="H17" s="22" t="s">
        <v>46</v>
      </c>
      <c r="I17" s="22" t="s">
        <v>46</v>
      </c>
      <c r="J17" s="22" t="s">
        <v>46</v>
      </c>
      <c r="K17" s="22" t="s">
        <v>46</v>
      </c>
      <c r="L17" s="22" t="s">
        <v>46</v>
      </c>
      <c r="M17" s="22" t="s">
        <v>46</v>
      </c>
      <c r="N17" s="22" t="s">
        <v>46</v>
      </c>
      <c r="O17" s="22" t="s">
        <v>46</v>
      </c>
      <c r="P17" s="22" t="s">
        <v>46</v>
      </c>
      <c r="Q17" s="22" t="s">
        <v>46</v>
      </c>
      <c r="R17" s="22" t="s">
        <v>46</v>
      </c>
      <c r="S17" s="22" t="s">
        <v>46</v>
      </c>
      <c r="T17" s="22" t="s">
        <v>46</v>
      </c>
      <c r="U17" s="22" t="s">
        <v>46</v>
      </c>
      <c r="V17" s="22" t="s">
        <v>46</v>
      </c>
      <c r="W17" s="22" t="s">
        <v>46</v>
      </c>
      <c r="X17" s="22" t="s">
        <v>46</v>
      </c>
      <c r="Y17" s="22">
        <v>27.101265822999999</v>
      </c>
      <c r="Z17" s="22">
        <v>22.941176470999999</v>
      </c>
      <c r="AA17" s="22">
        <v>21.072796932999999</v>
      </c>
      <c r="AB17" s="22">
        <v>19.544486619000001</v>
      </c>
      <c r="AC17" s="22">
        <v>20.744680850999998</v>
      </c>
      <c r="AD17" s="22">
        <v>21.575342465999999</v>
      </c>
      <c r="AE17" s="22">
        <v>20.614050006999999</v>
      </c>
      <c r="AF17" s="22">
        <v>20.586438607000002</v>
      </c>
      <c r="AG17" s="22">
        <v>19.536423842000001</v>
      </c>
      <c r="AH17" s="22">
        <v>19.100651397</v>
      </c>
      <c r="AI17" s="22">
        <v>18.633540372999999</v>
      </c>
      <c r="AJ17" s="22">
        <v>19.820537795</v>
      </c>
      <c r="AK17" s="22">
        <v>21.244784422999999</v>
      </c>
      <c r="AL17" s="22">
        <v>16.814159291999999</v>
      </c>
      <c r="AM17" s="22">
        <v>18.542521995000001</v>
      </c>
      <c r="AN17" s="22">
        <v>16.959064326</v>
      </c>
      <c r="AO17" s="22">
        <v>16.959064326</v>
      </c>
      <c r="AP17" s="22">
        <v>16.958598726000002</v>
      </c>
      <c r="AQ17" s="22">
        <v>16.694715584000001</v>
      </c>
      <c r="AR17" s="28">
        <v>16.944444442999998</v>
      </c>
      <c r="AS17" s="28">
        <v>16.304347826000001</v>
      </c>
      <c r="AT17" s="28">
        <v>14.323287671999999</v>
      </c>
      <c r="AU17" s="28">
        <v>17.1875</v>
      </c>
      <c r="AV17" s="28">
        <v>15.816326531</v>
      </c>
      <c r="AW17" s="28">
        <v>15.510718789</v>
      </c>
      <c r="AX17" s="28">
        <v>14.427860696</v>
      </c>
      <c r="AY17" s="28">
        <v>15.714285714000001</v>
      </c>
      <c r="AZ17" s="28">
        <v>14.351851852999999</v>
      </c>
      <c r="BA17" s="28">
        <v>12.062573468</v>
      </c>
      <c r="BB17" s="28">
        <v>13.475054231</v>
      </c>
      <c r="BC17" s="28">
        <v>14.380132185000001</v>
      </c>
      <c r="BD17" s="28" t="s">
        <v>46</v>
      </c>
      <c r="BE17" s="102"/>
      <c r="BF17" s="22">
        <v>14.380132185000001</v>
      </c>
      <c r="BG17" s="47">
        <v>2022</v>
      </c>
      <c r="BJ17" s="46"/>
    </row>
    <row r="18" spans="1:62" ht="12.75" customHeight="1" x14ac:dyDescent="0.3">
      <c r="A18" s="13" t="s">
        <v>21</v>
      </c>
      <c r="B18" s="24" t="s">
        <v>101</v>
      </c>
      <c r="C18" s="24" t="s">
        <v>46</v>
      </c>
      <c r="D18" s="24" t="s">
        <v>46</v>
      </c>
      <c r="E18" s="24" t="s">
        <v>46</v>
      </c>
      <c r="F18" s="24" t="s">
        <v>46</v>
      </c>
      <c r="G18" s="24" t="s">
        <v>46</v>
      </c>
      <c r="H18" s="24" t="s">
        <v>46</v>
      </c>
      <c r="I18" s="24" t="s">
        <v>46</v>
      </c>
      <c r="J18" s="24" t="s">
        <v>46</v>
      </c>
      <c r="K18" s="24" t="s">
        <v>46</v>
      </c>
      <c r="L18" s="24" t="s">
        <v>46</v>
      </c>
      <c r="M18" s="24" t="s">
        <v>46</v>
      </c>
      <c r="N18" s="24" t="s">
        <v>46</v>
      </c>
      <c r="O18" s="24" t="s">
        <v>46</v>
      </c>
      <c r="P18" s="24" t="s">
        <v>46</v>
      </c>
      <c r="Q18" s="24" t="s">
        <v>46</v>
      </c>
      <c r="R18" s="24" t="s">
        <v>46</v>
      </c>
      <c r="S18" s="24" t="s">
        <v>46</v>
      </c>
      <c r="T18" s="24" t="s">
        <v>46</v>
      </c>
      <c r="U18" s="24" t="s">
        <v>46</v>
      </c>
      <c r="V18" s="24" t="s">
        <v>46</v>
      </c>
      <c r="W18" s="24" t="s">
        <v>46</v>
      </c>
      <c r="X18" s="24" t="s">
        <v>46</v>
      </c>
      <c r="Y18" s="24" t="s">
        <v>46</v>
      </c>
      <c r="Z18" s="24" t="s">
        <v>46</v>
      </c>
      <c r="AA18" s="24" t="s">
        <v>46</v>
      </c>
      <c r="AB18" s="24" t="s">
        <v>46</v>
      </c>
      <c r="AC18" s="24" t="s">
        <v>46</v>
      </c>
      <c r="AD18" s="24" t="s">
        <v>46</v>
      </c>
      <c r="AE18" s="24" t="s">
        <v>46</v>
      </c>
      <c r="AF18" s="24" t="s">
        <v>46</v>
      </c>
      <c r="AG18" s="24" t="s">
        <v>46</v>
      </c>
      <c r="AH18" s="24" t="s">
        <v>46</v>
      </c>
      <c r="AI18" s="24">
        <v>23.565754634000001</v>
      </c>
      <c r="AJ18" s="24" t="s">
        <v>46</v>
      </c>
      <c r="AK18" s="24" t="s">
        <v>46</v>
      </c>
      <c r="AL18" s="24" t="s">
        <v>46</v>
      </c>
      <c r="AM18" s="24">
        <v>17.725752507999999</v>
      </c>
      <c r="AN18" s="24" t="s">
        <v>46</v>
      </c>
      <c r="AO18" s="24" t="s">
        <v>46</v>
      </c>
      <c r="AP18" s="24" t="s">
        <v>46</v>
      </c>
      <c r="AQ18" s="24">
        <v>9.9099099098999996</v>
      </c>
      <c r="AR18" s="29" t="s">
        <v>46</v>
      </c>
      <c r="AS18" s="29" t="s">
        <v>46</v>
      </c>
      <c r="AT18" s="29" t="s">
        <v>46</v>
      </c>
      <c r="AU18" s="29">
        <v>7.1715817694000004</v>
      </c>
      <c r="AV18" s="29" t="s">
        <v>46</v>
      </c>
      <c r="AW18" s="29" t="s">
        <v>46</v>
      </c>
      <c r="AX18" s="29" t="s">
        <v>46</v>
      </c>
      <c r="AY18" s="29">
        <v>5.9090909090999997</v>
      </c>
      <c r="AZ18" s="29">
        <v>5.9090909090999997</v>
      </c>
      <c r="BA18" s="29">
        <v>7.9522715481999997</v>
      </c>
      <c r="BB18" s="29">
        <v>8.1435209873000005</v>
      </c>
      <c r="BC18" s="29">
        <v>8.0841903850999994</v>
      </c>
      <c r="BD18" s="29" t="s">
        <v>46</v>
      </c>
      <c r="BE18" s="29"/>
      <c r="BF18" s="24">
        <v>8.0841903850999994</v>
      </c>
      <c r="BG18" s="57">
        <v>2022</v>
      </c>
      <c r="BJ18" s="46"/>
    </row>
    <row r="19" spans="1:62" ht="12.75" customHeight="1" x14ac:dyDescent="0.3">
      <c r="A19" s="16" t="s">
        <v>7</v>
      </c>
      <c r="B19" s="22" t="s">
        <v>86</v>
      </c>
      <c r="C19" s="22" t="s">
        <v>46</v>
      </c>
      <c r="D19" s="22" t="s">
        <v>46</v>
      </c>
      <c r="E19" s="22" t="s">
        <v>46</v>
      </c>
      <c r="F19" s="22" t="s">
        <v>46</v>
      </c>
      <c r="G19" s="22" t="s">
        <v>46</v>
      </c>
      <c r="H19" s="22" t="s">
        <v>46</v>
      </c>
      <c r="I19" s="22" t="s">
        <v>46</v>
      </c>
      <c r="J19" s="22" t="s">
        <v>46</v>
      </c>
      <c r="K19" s="22" t="s">
        <v>46</v>
      </c>
      <c r="L19" s="22" t="s">
        <v>46</v>
      </c>
      <c r="M19" s="22" t="s">
        <v>46</v>
      </c>
      <c r="N19" s="22" t="s">
        <v>46</v>
      </c>
      <c r="O19" s="22" t="s">
        <v>46</v>
      </c>
      <c r="P19" s="22" t="s">
        <v>46</v>
      </c>
      <c r="Q19" s="22" t="s">
        <v>46</v>
      </c>
      <c r="R19" s="22" t="s">
        <v>46</v>
      </c>
      <c r="S19" s="22" t="s">
        <v>46</v>
      </c>
      <c r="T19" s="22" t="s">
        <v>46</v>
      </c>
      <c r="U19" s="22" t="s">
        <v>46</v>
      </c>
      <c r="V19" s="22">
        <v>25.979979417999999</v>
      </c>
      <c r="W19" s="22" t="s">
        <v>46</v>
      </c>
      <c r="X19" s="22" t="s">
        <v>46</v>
      </c>
      <c r="Y19" s="22">
        <v>17.391092723</v>
      </c>
      <c r="Z19" s="22">
        <v>7.9486289482999997</v>
      </c>
      <c r="AA19" s="22">
        <v>15.181054045</v>
      </c>
      <c r="AB19" s="22">
        <v>15.754001685</v>
      </c>
      <c r="AC19" s="22">
        <v>17.775349235</v>
      </c>
      <c r="AD19" s="22" t="s">
        <v>46</v>
      </c>
      <c r="AE19" s="22">
        <v>15.671892873999999</v>
      </c>
      <c r="AF19" s="22">
        <v>15.30123115</v>
      </c>
      <c r="AG19" s="22">
        <v>14.098768043</v>
      </c>
      <c r="AH19" s="22">
        <v>13.689781485999999</v>
      </c>
      <c r="AI19" s="22">
        <v>9.1297122935000008</v>
      </c>
      <c r="AJ19" s="22">
        <v>1.4760044902</v>
      </c>
      <c r="AK19" s="22">
        <v>3.0343737652999998</v>
      </c>
      <c r="AL19" s="22">
        <v>4.0215265743000002</v>
      </c>
      <c r="AM19" s="22">
        <v>0.38438703590000001</v>
      </c>
      <c r="AN19" s="22">
        <v>3.6481061267000001</v>
      </c>
      <c r="AO19" s="22">
        <v>2.2206544601</v>
      </c>
      <c r="AP19" s="22">
        <v>3.8760880696000002</v>
      </c>
      <c r="AQ19" s="22">
        <v>6.3817122517999998</v>
      </c>
      <c r="AR19" s="22">
        <v>6.8639053254000002</v>
      </c>
      <c r="AS19" s="22">
        <v>11.332462443000001</v>
      </c>
      <c r="AT19" s="22">
        <v>8.7236506348000002</v>
      </c>
      <c r="AU19" s="22">
        <v>3.7726055271000001</v>
      </c>
      <c r="AV19" s="22">
        <v>9.5238095238000007</v>
      </c>
      <c r="AW19" s="22">
        <v>9.3643171806000005</v>
      </c>
      <c r="AX19" s="28">
        <v>5.3202686547000004</v>
      </c>
      <c r="AY19" s="28">
        <v>5.0632142857</v>
      </c>
      <c r="AZ19" s="22">
        <v>12.753673196999999</v>
      </c>
      <c r="BA19" s="28">
        <v>12.350016441999999</v>
      </c>
      <c r="BB19" s="28">
        <v>13.076614107999999</v>
      </c>
      <c r="BC19" s="28">
        <v>13.335555555999999</v>
      </c>
      <c r="BD19" s="28" t="s">
        <v>46</v>
      </c>
      <c r="BE19" s="102"/>
      <c r="BF19" s="22">
        <v>13.335555555999999</v>
      </c>
      <c r="BG19" s="47">
        <v>2022</v>
      </c>
      <c r="BJ19" s="46"/>
    </row>
    <row r="20" spans="1:62" ht="12.75" customHeight="1" x14ac:dyDescent="0.3">
      <c r="A20" s="13" t="s">
        <v>30</v>
      </c>
      <c r="B20" s="24" t="s">
        <v>102</v>
      </c>
      <c r="C20" s="24" t="s">
        <v>46</v>
      </c>
      <c r="D20" s="24" t="s">
        <v>46</v>
      </c>
      <c r="E20" s="24" t="s">
        <v>46</v>
      </c>
      <c r="F20" s="24" t="s">
        <v>46</v>
      </c>
      <c r="G20" s="24" t="s">
        <v>46</v>
      </c>
      <c r="H20" s="24" t="s">
        <v>46</v>
      </c>
      <c r="I20" s="24" t="s">
        <v>46</v>
      </c>
      <c r="J20" s="24" t="s">
        <v>46</v>
      </c>
      <c r="K20" s="24" t="s">
        <v>46</v>
      </c>
      <c r="L20" s="24" t="s">
        <v>46</v>
      </c>
      <c r="M20" s="24" t="s">
        <v>46</v>
      </c>
      <c r="N20" s="24" t="s">
        <v>46</v>
      </c>
      <c r="O20" s="24" t="s">
        <v>46</v>
      </c>
      <c r="P20" s="24" t="s">
        <v>46</v>
      </c>
      <c r="Q20" s="24" t="s">
        <v>46</v>
      </c>
      <c r="R20" s="24" t="s">
        <v>46</v>
      </c>
      <c r="S20" s="24" t="s">
        <v>46</v>
      </c>
      <c r="T20" s="24" t="s">
        <v>46</v>
      </c>
      <c r="U20" s="24" t="s">
        <v>46</v>
      </c>
      <c r="V20" s="24" t="s">
        <v>46</v>
      </c>
      <c r="W20" s="24" t="s">
        <v>46</v>
      </c>
      <c r="X20" s="24" t="s">
        <v>46</v>
      </c>
      <c r="Y20" s="24" t="s">
        <v>46</v>
      </c>
      <c r="Z20" s="24" t="s">
        <v>46</v>
      </c>
      <c r="AA20" s="24" t="s">
        <v>46</v>
      </c>
      <c r="AB20" s="24" t="s">
        <v>46</v>
      </c>
      <c r="AC20" s="24" t="s">
        <v>46</v>
      </c>
      <c r="AD20" s="24" t="s">
        <v>46</v>
      </c>
      <c r="AE20" s="24" t="s">
        <v>46</v>
      </c>
      <c r="AF20" s="24" t="s">
        <v>46</v>
      </c>
      <c r="AG20" s="24" t="s">
        <v>46</v>
      </c>
      <c r="AH20" s="24" t="s">
        <v>46</v>
      </c>
      <c r="AI20" s="24">
        <v>28.722134916000002</v>
      </c>
      <c r="AJ20" s="24" t="s">
        <v>46</v>
      </c>
      <c r="AK20" s="24" t="s">
        <v>46</v>
      </c>
      <c r="AL20" s="24" t="s">
        <v>46</v>
      </c>
      <c r="AM20" s="24">
        <v>23.269628098999998</v>
      </c>
      <c r="AN20" s="24" t="s">
        <v>46</v>
      </c>
      <c r="AO20" s="24" t="s">
        <v>46</v>
      </c>
      <c r="AP20" s="24" t="s">
        <v>46</v>
      </c>
      <c r="AQ20" s="24">
        <v>16.460396039999999</v>
      </c>
      <c r="AR20" s="29" t="s">
        <v>46</v>
      </c>
      <c r="AS20" s="29" t="s">
        <v>46</v>
      </c>
      <c r="AT20" s="29" t="s">
        <v>46</v>
      </c>
      <c r="AU20" s="29">
        <v>13.84083045</v>
      </c>
      <c r="AV20" s="29" t="s">
        <v>46</v>
      </c>
      <c r="AW20" s="29" t="s">
        <v>46</v>
      </c>
      <c r="AX20" s="29" t="s">
        <v>46</v>
      </c>
      <c r="AY20" s="29">
        <v>12.901247188999999</v>
      </c>
      <c r="AZ20" s="29">
        <v>13.275196382884101</v>
      </c>
      <c r="BA20" s="29">
        <v>11.4054504134638</v>
      </c>
      <c r="BB20" s="29">
        <v>9.7226790409855095</v>
      </c>
      <c r="BC20" s="29">
        <v>8.6943187578043499</v>
      </c>
      <c r="BD20" s="29" t="s">
        <v>46</v>
      </c>
      <c r="BE20" s="103"/>
      <c r="BF20" s="24">
        <v>8.6943187578043499</v>
      </c>
      <c r="BG20" s="57">
        <v>2022</v>
      </c>
      <c r="BJ20" s="46"/>
    </row>
    <row r="21" spans="1:62" ht="12.75" customHeight="1" x14ac:dyDescent="0.3">
      <c r="A21" s="16" t="s">
        <v>8</v>
      </c>
      <c r="B21" s="22" t="s">
        <v>97</v>
      </c>
      <c r="C21" s="22" t="s">
        <v>46</v>
      </c>
      <c r="D21" s="22" t="s">
        <v>46</v>
      </c>
      <c r="E21" s="22" t="s">
        <v>46</v>
      </c>
      <c r="F21" s="22" t="s">
        <v>46</v>
      </c>
      <c r="G21" s="22" t="s">
        <v>46</v>
      </c>
      <c r="H21" s="22" t="s">
        <v>46</v>
      </c>
      <c r="I21" s="22" t="s">
        <v>46</v>
      </c>
      <c r="J21" s="22" t="s">
        <v>46</v>
      </c>
      <c r="K21" s="22" t="s">
        <v>46</v>
      </c>
      <c r="L21" s="22" t="s">
        <v>46</v>
      </c>
      <c r="M21" s="22" t="s">
        <v>46</v>
      </c>
      <c r="N21" s="22" t="s">
        <v>46</v>
      </c>
      <c r="O21" s="22" t="s">
        <v>46</v>
      </c>
      <c r="P21" s="22" t="s">
        <v>46</v>
      </c>
      <c r="Q21" s="22" t="s">
        <v>46</v>
      </c>
      <c r="R21" s="22" t="s">
        <v>46</v>
      </c>
      <c r="S21" s="22" t="s">
        <v>46</v>
      </c>
      <c r="T21" s="22" t="s">
        <v>46</v>
      </c>
      <c r="U21" s="22" t="s">
        <v>46</v>
      </c>
      <c r="V21" s="22" t="s">
        <v>46</v>
      </c>
      <c r="W21" s="22" t="s">
        <v>46</v>
      </c>
      <c r="X21" s="22" t="s">
        <v>46</v>
      </c>
      <c r="Y21" s="22" t="s">
        <v>46</v>
      </c>
      <c r="Z21" s="22" t="s">
        <v>46</v>
      </c>
      <c r="AA21" s="22" t="s">
        <v>46</v>
      </c>
      <c r="AB21" s="22" t="s">
        <v>46</v>
      </c>
      <c r="AC21" s="22" t="s">
        <v>46</v>
      </c>
      <c r="AD21" s="22" t="s">
        <v>46</v>
      </c>
      <c r="AE21" s="22" t="s">
        <v>46</v>
      </c>
      <c r="AF21" s="22" t="s">
        <v>46</v>
      </c>
      <c r="AG21" s="22" t="s">
        <v>46</v>
      </c>
      <c r="AH21" s="22" t="s">
        <v>46</v>
      </c>
      <c r="AI21" s="22">
        <v>17.769038255000002</v>
      </c>
      <c r="AJ21" s="22" t="s">
        <v>46</v>
      </c>
      <c r="AK21" s="22" t="s">
        <v>46</v>
      </c>
      <c r="AL21" s="22" t="s">
        <v>46</v>
      </c>
      <c r="AM21" s="22">
        <v>19.602019601999999</v>
      </c>
      <c r="AN21" s="22" t="s">
        <v>46</v>
      </c>
      <c r="AO21" s="22" t="s">
        <v>46</v>
      </c>
      <c r="AP21" s="22" t="s">
        <v>46</v>
      </c>
      <c r="AQ21" s="22">
        <v>14.345864662</v>
      </c>
      <c r="AR21" s="28" t="s">
        <v>46</v>
      </c>
      <c r="AS21" s="28" t="s">
        <v>46</v>
      </c>
      <c r="AT21" s="28" t="s">
        <v>46</v>
      </c>
      <c r="AU21" s="28">
        <v>10.606060606</v>
      </c>
      <c r="AV21" s="28" t="s">
        <v>46</v>
      </c>
      <c r="AW21" s="28" t="s">
        <v>46</v>
      </c>
      <c r="AX21" s="28" t="s">
        <v>46</v>
      </c>
      <c r="AY21" s="28">
        <v>8.2840236685999997</v>
      </c>
      <c r="AZ21" s="28">
        <v>2.7814686863000002</v>
      </c>
      <c r="BA21" s="28">
        <v>5.2275613573999999</v>
      </c>
      <c r="BB21" s="28">
        <v>7.4708014498999997</v>
      </c>
      <c r="BC21" s="28" t="s">
        <v>46</v>
      </c>
      <c r="BD21" s="28" t="s">
        <v>46</v>
      </c>
      <c r="BE21" s="102"/>
      <c r="BF21" s="22">
        <v>7.4708014498999997</v>
      </c>
      <c r="BG21" s="47">
        <v>2021</v>
      </c>
      <c r="BJ21" s="46"/>
    </row>
    <row r="22" spans="1:62" ht="12.75" customHeight="1" x14ac:dyDescent="0.3">
      <c r="A22" s="13" t="s">
        <v>33</v>
      </c>
      <c r="B22" s="24" t="s">
        <v>103</v>
      </c>
      <c r="C22" s="24" t="s">
        <v>46</v>
      </c>
      <c r="D22" s="24" t="s">
        <v>46</v>
      </c>
      <c r="E22" s="24" t="s">
        <v>46</v>
      </c>
      <c r="F22" s="24" t="s">
        <v>46</v>
      </c>
      <c r="G22" s="24" t="s">
        <v>46</v>
      </c>
      <c r="H22" s="24" t="s">
        <v>46</v>
      </c>
      <c r="I22" s="24" t="s">
        <v>46</v>
      </c>
      <c r="J22" s="24" t="s">
        <v>46</v>
      </c>
      <c r="K22" s="24" t="s">
        <v>46</v>
      </c>
      <c r="L22" s="24" t="s">
        <v>46</v>
      </c>
      <c r="M22" s="24" t="s">
        <v>46</v>
      </c>
      <c r="N22" s="24" t="s">
        <v>46</v>
      </c>
      <c r="O22" s="24" t="s">
        <v>46</v>
      </c>
      <c r="P22" s="24" t="s">
        <v>46</v>
      </c>
      <c r="Q22" s="24" t="s">
        <v>46</v>
      </c>
      <c r="R22" s="24" t="s">
        <v>46</v>
      </c>
      <c r="S22" s="24" t="s">
        <v>46</v>
      </c>
      <c r="T22" s="24" t="s">
        <v>46</v>
      </c>
      <c r="U22" s="24" t="s">
        <v>46</v>
      </c>
      <c r="V22" s="24" t="s">
        <v>46</v>
      </c>
      <c r="W22" s="24" t="s">
        <v>46</v>
      </c>
      <c r="X22" s="24" t="s">
        <v>46</v>
      </c>
      <c r="Y22" s="24" t="s">
        <v>46</v>
      </c>
      <c r="Z22" s="24" t="s">
        <v>46</v>
      </c>
      <c r="AA22" s="24" t="s">
        <v>46</v>
      </c>
      <c r="AB22" s="24" t="s">
        <v>46</v>
      </c>
      <c r="AC22" s="24" t="s">
        <v>46</v>
      </c>
      <c r="AD22" s="24" t="s">
        <v>46</v>
      </c>
      <c r="AE22" s="24" t="s">
        <v>46</v>
      </c>
      <c r="AF22" s="24" t="s">
        <v>46</v>
      </c>
      <c r="AG22" s="24" t="s">
        <v>46</v>
      </c>
      <c r="AH22" s="24">
        <v>27.974718329000002</v>
      </c>
      <c r="AI22" s="24">
        <v>24.207612457</v>
      </c>
      <c r="AJ22" s="24">
        <v>25.325311319000001</v>
      </c>
      <c r="AK22" s="24">
        <v>25.013528139000002</v>
      </c>
      <c r="AL22" s="24">
        <v>21.924398624999998</v>
      </c>
      <c r="AM22" s="24">
        <v>21.955215728999999</v>
      </c>
      <c r="AN22" s="24">
        <v>20.40924794</v>
      </c>
      <c r="AO22" s="24">
        <v>22.058823529000001</v>
      </c>
      <c r="AP22" s="24">
        <v>21.135998019999999</v>
      </c>
      <c r="AQ22" s="24">
        <v>20.391577391999999</v>
      </c>
      <c r="AR22" s="29">
        <v>19.659666907999998</v>
      </c>
      <c r="AS22" s="29">
        <v>20</v>
      </c>
      <c r="AT22" s="29">
        <v>20.345901815000001</v>
      </c>
      <c r="AU22" s="29">
        <v>20.108141195999998</v>
      </c>
      <c r="AV22" s="29">
        <v>20.439189189</v>
      </c>
      <c r="AW22" s="29">
        <v>21.593332041</v>
      </c>
      <c r="AX22" s="29">
        <v>21.791789941000001</v>
      </c>
      <c r="AY22" s="29">
        <v>22.659192432000001</v>
      </c>
      <c r="AZ22" s="29">
        <v>24.318869828</v>
      </c>
      <c r="BA22" s="29">
        <v>21.558333333</v>
      </c>
      <c r="BB22" s="29">
        <v>25.357513813000001</v>
      </c>
      <c r="BC22" s="29">
        <v>20.846153846</v>
      </c>
      <c r="BD22" s="29" t="s">
        <v>46</v>
      </c>
      <c r="BE22" s="103"/>
      <c r="BF22" s="24">
        <v>20.846153846</v>
      </c>
      <c r="BG22" s="57">
        <v>2022</v>
      </c>
      <c r="BJ22" s="46"/>
    </row>
    <row r="23" spans="1:62" ht="12.75" customHeight="1" x14ac:dyDescent="0.3">
      <c r="A23" s="16" t="s">
        <v>23</v>
      </c>
      <c r="B23" s="22" t="s">
        <v>87</v>
      </c>
      <c r="C23" s="22" t="s">
        <v>46</v>
      </c>
      <c r="D23" s="22" t="s">
        <v>46</v>
      </c>
      <c r="E23" s="22" t="s">
        <v>46</v>
      </c>
      <c r="F23" s="22" t="s">
        <v>46</v>
      </c>
      <c r="G23" s="22" t="s">
        <v>46</v>
      </c>
      <c r="H23" s="22" t="s">
        <v>46</v>
      </c>
      <c r="I23" s="22" t="s">
        <v>46</v>
      </c>
      <c r="J23" s="22" t="s">
        <v>46</v>
      </c>
      <c r="K23" s="22" t="s">
        <v>46</v>
      </c>
      <c r="L23" s="22" t="s">
        <v>46</v>
      </c>
      <c r="M23" s="22" t="s">
        <v>46</v>
      </c>
      <c r="N23" s="22" t="s">
        <v>46</v>
      </c>
      <c r="O23" s="22" t="s">
        <v>46</v>
      </c>
      <c r="P23" s="22" t="s">
        <v>46</v>
      </c>
      <c r="Q23" s="22" t="s">
        <v>46</v>
      </c>
      <c r="R23" s="22" t="s">
        <v>46</v>
      </c>
      <c r="S23" s="22" t="s">
        <v>46</v>
      </c>
      <c r="T23" s="22" t="s">
        <v>46</v>
      </c>
      <c r="U23" s="22" t="s">
        <v>46</v>
      </c>
      <c r="V23" s="22" t="s">
        <v>46</v>
      </c>
      <c r="W23" s="22" t="s">
        <v>46</v>
      </c>
      <c r="X23" s="22" t="s">
        <v>46</v>
      </c>
      <c r="Y23" s="22" t="s">
        <v>46</v>
      </c>
      <c r="Z23" s="22" t="s">
        <v>46</v>
      </c>
      <c r="AA23" s="22" t="s">
        <v>46</v>
      </c>
      <c r="AB23" s="22" t="s">
        <v>46</v>
      </c>
      <c r="AC23" s="22" t="s">
        <v>46</v>
      </c>
      <c r="AD23" s="22" t="s">
        <v>46</v>
      </c>
      <c r="AE23" s="22" t="s">
        <v>46</v>
      </c>
      <c r="AF23" s="22" t="s">
        <v>46</v>
      </c>
      <c r="AG23" s="22" t="s">
        <v>46</v>
      </c>
      <c r="AH23" s="22" t="s">
        <v>46</v>
      </c>
      <c r="AI23" s="22">
        <v>15.725101922</v>
      </c>
      <c r="AJ23" s="22" t="s">
        <v>46</v>
      </c>
      <c r="AK23" s="22" t="s">
        <v>46</v>
      </c>
      <c r="AL23" s="22" t="s">
        <v>46</v>
      </c>
      <c r="AM23" s="22">
        <v>10.512820512999999</v>
      </c>
      <c r="AN23" s="22" t="s">
        <v>46</v>
      </c>
      <c r="AO23" s="22" t="s">
        <v>46</v>
      </c>
      <c r="AP23" s="22" t="s">
        <v>46</v>
      </c>
      <c r="AQ23" s="22">
        <v>5.6405353727999996</v>
      </c>
      <c r="AR23" s="28" t="s">
        <v>46</v>
      </c>
      <c r="AS23" s="28" t="s">
        <v>46</v>
      </c>
      <c r="AT23" s="28" t="s">
        <v>46</v>
      </c>
      <c r="AU23" s="28">
        <v>6.5847234415999996</v>
      </c>
      <c r="AV23" s="28" t="s">
        <v>46</v>
      </c>
      <c r="AW23" s="28" t="s">
        <v>46</v>
      </c>
      <c r="AX23" s="28" t="s">
        <v>46</v>
      </c>
      <c r="AY23" s="28">
        <v>5.7080610022</v>
      </c>
      <c r="AZ23" s="28">
        <v>5.5538954109000001</v>
      </c>
      <c r="BA23" s="28">
        <v>4.7681226570000002</v>
      </c>
      <c r="BB23" s="28">
        <v>2.4521934758000001</v>
      </c>
      <c r="BC23" s="28">
        <v>3.2885733835000002</v>
      </c>
      <c r="BD23" s="28" t="s">
        <v>46</v>
      </c>
      <c r="BE23" s="102"/>
      <c r="BF23" s="22">
        <v>3.2885733835000002</v>
      </c>
      <c r="BG23" s="47">
        <v>2022</v>
      </c>
      <c r="BJ23" s="46"/>
    </row>
    <row r="24" spans="1:62" ht="12.75" customHeight="1" x14ac:dyDescent="0.3">
      <c r="A24" s="13" t="s">
        <v>9</v>
      </c>
      <c r="B24" s="24" t="s">
        <v>104</v>
      </c>
      <c r="C24" s="24" t="s">
        <v>46</v>
      </c>
      <c r="D24" s="24" t="s">
        <v>46</v>
      </c>
      <c r="E24" s="24" t="s">
        <v>46</v>
      </c>
      <c r="F24" s="24" t="s">
        <v>46</v>
      </c>
      <c r="G24" s="24" t="s">
        <v>46</v>
      </c>
      <c r="H24" s="24">
        <v>42.389758178999998</v>
      </c>
      <c r="I24" s="24">
        <v>39.741750359000001</v>
      </c>
      <c r="J24" s="24">
        <v>40.326797386000003</v>
      </c>
      <c r="K24" s="24">
        <v>40.565457897999998</v>
      </c>
      <c r="L24" s="24">
        <v>41.313190005999999</v>
      </c>
      <c r="M24" s="24">
        <v>41.680305509999997</v>
      </c>
      <c r="N24" s="24">
        <v>41.956967212999999</v>
      </c>
      <c r="O24" s="24">
        <v>42.159257449999998</v>
      </c>
      <c r="P24" s="24">
        <v>41.903409091</v>
      </c>
      <c r="Q24" s="24">
        <v>41.934005499999998</v>
      </c>
      <c r="R24" s="24">
        <v>41.659272405000003</v>
      </c>
      <c r="S24" s="24">
        <v>41.605524385000002</v>
      </c>
      <c r="T24" s="24">
        <v>41.226215645000003</v>
      </c>
      <c r="U24" s="24">
        <v>41.018211921000002</v>
      </c>
      <c r="V24" s="24">
        <v>40.963375796000001</v>
      </c>
      <c r="W24" s="24">
        <v>40.598938590000003</v>
      </c>
      <c r="X24" s="24">
        <v>39.898989899</v>
      </c>
      <c r="Y24" s="24">
        <v>38.884992986999997</v>
      </c>
      <c r="Z24" s="24">
        <v>38.450946643999998</v>
      </c>
      <c r="AA24" s="24">
        <v>37.815975733000002</v>
      </c>
      <c r="AB24" s="24">
        <v>37.090301003</v>
      </c>
      <c r="AC24" s="24">
        <v>36.847323199000002</v>
      </c>
      <c r="AD24" s="24">
        <v>36.521454306999999</v>
      </c>
      <c r="AE24" s="24">
        <v>35.307666996000002</v>
      </c>
      <c r="AF24" s="24">
        <v>34.550839091999997</v>
      </c>
      <c r="AG24" s="24">
        <v>33.859303089999997</v>
      </c>
      <c r="AH24" s="24">
        <v>33.864671438000002</v>
      </c>
      <c r="AI24" s="24">
        <v>32.529722589000002</v>
      </c>
      <c r="AJ24" s="24">
        <v>31.997350116</v>
      </c>
      <c r="AK24" s="24">
        <v>31.087391594</v>
      </c>
      <c r="AL24" s="24">
        <v>32.825438886999997</v>
      </c>
      <c r="AM24" s="24">
        <v>32.980832782999997</v>
      </c>
      <c r="AN24" s="24">
        <v>31.742323097</v>
      </c>
      <c r="AO24" s="24">
        <v>30.694397853000002</v>
      </c>
      <c r="AP24" s="24">
        <v>28.284923928000001</v>
      </c>
      <c r="AQ24" s="24">
        <v>28.684300927999999</v>
      </c>
      <c r="AR24" s="24">
        <v>27.395364925999999</v>
      </c>
      <c r="AS24" s="24">
        <v>26.523545706</v>
      </c>
      <c r="AT24" s="24">
        <v>26.587578507</v>
      </c>
      <c r="AU24" s="24">
        <v>25.870989996999999</v>
      </c>
      <c r="AV24" s="24">
        <v>25.731790333999999</v>
      </c>
      <c r="AW24" s="24">
        <v>24.601289446999999</v>
      </c>
      <c r="AX24" s="29">
        <v>24.518092661000001</v>
      </c>
      <c r="AY24" s="29">
        <v>23.537368955000002</v>
      </c>
      <c r="AZ24" s="24">
        <v>23.480013436</v>
      </c>
      <c r="BA24" s="29">
        <v>22.518568535</v>
      </c>
      <c r="BB24" s="29">
        <v>22.113766409</v>
      </c>
      <c r="BC24" s="29">
        <v>21.347941566999999</v>
      </c>
      <c r="BD24" s="29">
        <v>22.042139383999999</v>
      </c>
      <c r="BE24" s="103"/>
      <c r="BF24" s="24">
        <v>22.042139383999999</v>
      </c>
      <c r="BG24" s="57">
        <v>2023</v>
      </c>
      <c r="BJ24" s="46"/>
    </row>
    <row r="25" spans="1:62" ht="12.75" customHeight="1" x14ac:dyDescent="0.3">
      <c r="A25" s="16" t="s">
        <v>10</v>
      </c>
      <c r="B25" s="22" t="s">
        <v>88</v>
      </c>
      <c r="C25" s="22" t="s">
        <v>46</v>
      </c>
      <c r="D25" s="22" t="s">
        <v>46</v>
      </c>
      <c r="E25" s="22" t="s">
        <v>46</v>
      </c>
      <c r="F25" s="22" t="s">
        <v>46</v>
      </c>
      <c r="G25" s="22" t="s">
        <v>46</v>
      </c>
      <c r="H25" s="22" t="s">
        <v>46</v>
      </c>
      <c r="I25" s="22" t="s">
        <v>46</v>
      </c>
      <c r="J25" s="22" t="s">
        <v>46</v>
      </c>
      <c r="K25" s="22" t="s">
        <v>46</v>
      </c>
      <c r="L25" s="22" t="s">
        <v>46</v>
      </c>
      <c r="M25" s="22" t="s">
        <v>46</v>
      </c>
      <c r="N25" s="22" t="s">
        <v>46</v>
      </c>
      <c r="O25" s="22" t="s">
        <v>46</v>
      </c>
      <c r="P25" s="22" t="s">
        <v>46</v>
      </c>
      <c r="Q25" s="22" t="s">
        <v>46</v>
      </c>
      <c r="R25" s="22">
        <v>52.776235512</v>
      </c>
      <c r="S25" s="22" t="s">
        <v>46</v>
      </c>
      <c r="T25" s="22" t="s">
        <v>46</v>
      </c>
      <c r="U25" s="22" t="s">
        <v>46</v>
      </c>
      <c r="V25" s="22" t="s">
        <v>46</v>
      </c>
      <c r="W25" s="22" t="s">
        <v>46</v>
      </c>
      <c r="X25" s="22" t="s">
        <v>46</v>
      </c>
      <c r="Y25" s="22">
        <v>46.965487181999997</v>
      </c>
      <c r="Z25" s="22">
        <v>47.260317786000002</v>
      </c>
      <c r="AA25" s="22">
        <v>45.506376314999997</v>
      </c>
      <c r="AB25" s="22">
        <v>44.182205883999998</v>
      </c>
      <c r="AC25" s="22">
        <v>43.282779572999999</v>
      </c>
      <c r="AD25" s="22">
        <v>42.215485792000003</v>
      </c>
      <c r="AE25" s="22">
        <v>42.021841967</v>
      </c>
      <c r="AF25" s="22">
        <v>41.803398111999996</v>
      </c>
      <c r="AG25" s="22">
        <v>41.654352441999997</v>
      </c>
      <c r="AH25" s="22">
        <v>40.416140488000003</v>
      </c>
      <c r="AI25" s="22">
        <v>41.028512788999997</v>
      </c>
      <c r="AJ25" s="22">
        <v>40.083154626999999</v>
      </c>
      <c r="AK25" s="22">
        <v>39.623548249999999</v>
      </c>
      <c r="AL25" s="22">
        <v>39.616632359999997</v>
      </c>
      <c r="AM25" s="22">
        <v>39.774144311000001</v>
      </c>
      <c r="AN25" s="22">
        <v>38.162064282000003</v>
      </c>
      <c r="AO25" s="22">
        <v>39.037441733999998</v>
      </c>
      <c r="AP25" s="22">
        <v>38.614682704000003</v>
      </c>
      <c r="AQ25" s="22">
        <v>39.605857342</v>
      </c>
      <c r="AR25" s="22">
        <v>36.564229500000003</v>
      </c>
      <c r="AS25" s="22">
        <v>36.298529965999997</v>
      </c>
      <c r="AT25" s="22">
        <v>36.599634369</v>
      </c>
      <c r="AU25" s="22">
        <v>36.653176139000003</v>
      </c>
      <c r="AV25" s="22">
        <v>37.176281754000001</v>
      </c>
      <c r="AW25" s="22">
        <v>36.666666667000001</v>
      </c>
      <c r="AX25" s="28">
        <v>34.617382556999999</v>
      </c>
      <c r="AY25" s="28">
        <v>34.107310951000002</v>
      </c>
      <c r="AZ25" s="22">
        <v>32.480444714999997</v>
      </c>
      <c r="BA25" s="28">
        <v>31.484752230000002</v>
      </c>
      <c r="BB25" s="28">
        <v>31.064839435</v>
      </c>
      <c r="BC25" s="28">
        <v>31.242084275</v>
      </c>
      <c r="BD25" s="28">
        <v>29.300864100999998</v>
      </c>
      <c r="BE25" s="102"/>
      <c r="BF25" s="22">
        <v>29.300864100999998</v>
      </c>
      <c r="BG25" s="47">
        <v>2023</v>
      </c>
      <c r="BJ25" s="46"/>
    </row>
    <row r="26" spans="1:62" ht="12.75" customHeight="1" x14ac:dyDescent="0.3">
      <c r="A26" s="13" t="s">
        <v>26</v>
      </c>
      <c r="B26" s="24" t="s">
        <v>105</v>
      </c>
      <c r="C26" s="24" t="s">
        <v>46</v>
      </c>
      <c r="D26" s="24" t="s">
        <v>46</v>
      </c>
      <c r="E26" s="24" t="s">
        <v>46</v>
      </c>
      <c r="F26" s="24" t="s">
        <v>46</v>
      </c>
      <c r="G26" s="24" t="s">
        <v>46</v>
      </c>
      <c r="H26" s="24" t="s">
        <v>46</v>
      </c>
      <c r="I26" s="24" t="s">
        <v>46</v>
      </c>
      <c r="J26" s="24" t="s">
        <v>46</v>
      </c>
      <c r="K26" s="24" t="s">
        <v>46</v>
      </c>
      <c r="L26" s="24" t="s">
        <v>46</v>
      </c>
      <c r="M26" s="24" t="s">
        <v>46</v>
      </c>
      <c r="N26" s="24" t="s">
        <v>46</v>
      </c>
      <c r="O26" s="24" t="s">
        <v>46</v>
      </c>
      <c r="P26" s="24" t="s">
        <v>46</v>
      </c>
      <c r="Q26" s="24" t="s">
        <v>46</v>
      </c>
      <c r="R26" s="24" t="s">
        <v>46</v>
      </c>
      <c r="S26" s="24" t="s">
        <v>46</v>
      </c>
      <c r="T26" s="24" t="s">
        <v>46</v>
      </c>
      <c r="U26" s="24" t="s">
        <v>46</v>
      </c>
      <c r="V26" s="24" t="s">
        <v>46</v>
      </c>
      <c r="W26" s="24" t="s">
        <v>46</v>
      </c>
      <c r="X26" s="24" t="s">
        <v>46</v>
      </c>
      <c r="Y26" s="24" t="s">
        <v>46</v>
      </c>
      <c r="Z26" s="24" t="s">
        <v>46</v>
      </c>
      <c r="AA26" s="24" t="s">
        <v>46</v>
      </c>
      <c r="AB26" s="24" t="s">
        <v>46</v>
      </c>
      <c r="AC26" s="24" t="s">
        <v>46</v>
      </c>
      <c r="AD26" s="24" t="s">
        <v>46</v>
      </c>
      <c r="AE26" s="24" t="s">
        <v>46</v>
      </c>
      <c r="AF26" s="24" t="s">
        <v>46</v>
      </c>
      <c r="AG26" s="24" t="s">
        <v>46</v>
      </c>
      <c r="AH26" s="24" t="s">
        <v>46</v>
      </c>
      <c r="AI26" s="24">
        <v>18.919555573</v>
      </c>
      <c r="AJ26" s="24" t="s">
        <v>46</v>
      </c>
      <c r="AK26" s="24" t="s">
        <v>46</v>
      </c>
      <c r="AL26" s="24" t="s">
        <v>46</v>
      </c>
      <c r="AM26" s="24">
        <v>8.4656084656000008</v>
      </c>
      <c r="AN26" s="24" t="s">
        <v>46</v>
      </c>
      <c r="AO26" s="24" t="s">
        <v>46</v>
      </c>
      <c r="AP26" s="24" t="s">
        <v>46</v>
      </c>
      <c r="AQ26" s="24">
        <v>19.055649241000001</v>
      </c>
      <c r="AR26" s="24" t="s">
        <v>46</v>
      </c>
      <c r="AS26" s="24" t="s">
        <v>46</v>
      </c>
      <c r="AT26" s="24" t="s">
        <v>46</v>
      </c>
      <c r="AU26" s="24">
        <v>21.122994651999999</v>
      </c>
      <c r="AV26" s="24" t="s">
        <v>46</v>
      </c>
      <c r="AW26" s="24" t="s">
        <v>46</v>
      </c>
      <c r="AX26" s="29" t="s">
        <v>46</v>
      </c>
      <c r="AY26" s="29">
        <v>20.289855072000002</v>
      </c>
      <c r="AZ26" s="24">
        <v>19.763665885000002</v>
      </c>
      <c r="BA26" s="24">
        <v>22.708900437</v>
      </c>
      <c r="BB26" s="29">
        <v>23.951338968000002</v>
      </c>
      <c r="BC26" s="29">
        <v>24.914726383000001</v>
      </c>
      <c r="BD26" s="29" t="s">
        <v>46</v>
      </c>
      <c r="BE26" s="103"/>
      <c r="BF26" s="24">
        <v>24.914726383000001</v>
      </c>
      <c r="BG26" s="57">
        <v>2022</v>
      </c>
      <c r="BJ26" s="46"/>
    </row>
    <row r="27" spans="1:62" ht="12.75" customHeight="1" x14ac:dyDescent="0.3">
      <c r="A27" s="16" t="s">
        <v>27</v>
      </c>
      <c r="B27" s="22" t="s">
        <v>106</v>
      </c>
      <c r="C27" s="22" t="s">
        <v>46</v>
      </c>
      <c r="D27" s="22" t="s">
        <v>46</v>
      </c>
      <c r="E27" s="22" t="s">
        <v>46</v>
      </c>
      <c r="F27" s="22" t="s">
        <v>46</v>
      </c>
      <c r="G27" s="22" t="s">
        <v>46</v>
      </c>
      <c r="H27" s="22" t="s">
        <v>46</v>
      </c>
      <c r="I27" s="22" t="s">
        <v>46</v>
      </c>
      <c r="J27" s="22" t="s">
        <v>46</v>
      </c>
      <c r="K27" s="22" t="s">
        <v>46</v>
      </c>
      <c r="L27" s="22" t="s">
        <v>46</v>
      </c>
      <c r="M27" s="22" t="s">
        <v>46</v>
      </c>
      <c r="N27" s="22" t="s">
        <v>46</v>
      </c>
      <c r="O27" s="22" t="s">
        <v>46</v>
      </c>
      <c r="P27" s="22" t="s">
        <v>46</v>
      </c>
      <c r="Q27" s="22" t="s">
        <v>46</v>
      </c>
      <c r="R27" s="22" t="s">
        <v>46</v>
      </c>
      <c r="S27" s="22" t="s">
        <v>46</v>
      </c>
      <c r="T27" s="22" t="s">
        <v>46</v>
      </c>
      <c r="U27" s="22" t="s">
        <v>46</v>
      </c>
      <c r="V27" s="22" t="s">
        <v>46</v>
      </c>
      <c r="W27" s="22" t="s">
        <v>46</v>
      </c>
      <c r="X27" s="22" t="s">
        <v>46</v>
      </c>
      <c r="Y27" s="22" t="s">
        <v>46</v>
      </c>
      <c r="Z27" s="22" t="s">
        <v>46</v>
      </c>
      <c r="AA27" s="22" t="s">
        <v>46</v>
      </c>
      <c r="AB27" s="22" t="s">
        <v>46</v>
      </c>
      <c r="AC27" s="22" t="s">
        <v>46</v>
      </c>
      <c r="AD27" s="22" t="s">
        <v>46</v>
      </c>
      <c r="AE27" s="22" t="s">
        <v>46</v>
      </c>
      <c r="AF27" s="22" t="s">
        <v>46</v>
      </c>
      <c r="AG27" s="22" t="s">
        <v>46</v>
      </c>
      <c r="AH27" s="22" t="s">
        <v>46</v>
      </c>
      <c r="AI27" s="22">
        <v>15.083743188</v>
      </c>
      <c r="AJ27" s="22" t="s">
        <v>46</v>
      </c>
      <c r="AK27" s="22" t="s">
        <v>46</v>
      </c>
      <c r="AL27" s="22" t="s">
        <v>46</v>
      </c>
      <c r="AM27" s="22">
        <v>16.818181817999999</v>
      </c>
      <c r="AN27" s="22" t="s">
        <v>46</v>
      </c>
      <c r="AO27" s="22" t="s">
        <v>46</v>
      </c>
      <c r="AP27" s="22" t="s">
        <v>46</v>
      </c>
      <c r="AQ27" s="22">
        <v>10.642570280999999</v>
      </c>
      <c r="AR27" s="22" t="s">
        <v>46</v>
      </c>
      <c r="AS27" s="22" t="s">
        <v>46</v>
      </c>
      <c r="AT27" s="22" t="s">
        <v>46</v>
      </c>
      <c r="AU27" s="22">
        <v>12.479740680999999</v>
      </c>
      <c r="AV27" s="22" t="s">
        <v>46</v>
      </c>
      <c r="AW27" s="22" t="s">
        <v>46</v>
      </c>
      <c r="AX27" s="28" t="s">
        <v>46</v>
      </c>
      <c r="AY27" s="28">
        <v>11.689814815</v>
      </c>
      <c r="AZ27" s="28">
        <v>14.078452445</v>
      </c>
      <c r="BA27" s="28">
        <v>9.3300324926999991</v>
      </c>
      <c r="BB27" s="28">
        <v>9.0220864008999992</v>
      </c>
      <c r="BC27" s="28">
        <v>10.34326718</v>
      </c>
      <c r="BD27" s="28" t="s">
        <v>46</v>
      </c>
      <c r="BE27" s="102"/>
      <c r="BF27" s="22">
        <v>10.34326718</v>
      </c>
      <c r="BG27" s="47">
        <v>2022</v>
      </c>
      <c r="BJ27" s="46"/>
    </row>
    <row r="28" spans="1:62" ht="12.75" customHeight="1" x14ac:dyDescent="0.3">
      <c r="A28" s="13" t="s">
        <v>28</v>
      </c>
      <c r="B28" s="24" t="s">
        <v>89</v>
      </c>
      <c r="C28" s="24" t="s">
        <v>46</v>
      </c>
      <c r="D28" s="24" t="s">
        <v>46</v>
      </c>
      <c r="E28" s="24" t="s">
        <v>46</v>
      </c>
      <c r="F28" s="24" t="s">
        <v>46</v>
      </c>
      <c r="G28" s="24" t="s">
        <v>46</v>
      </c>
      <c r="H28" s="24" t="s">
        <v>46</v>
      </c>
      <c r="I28" s="24" t="s">
        <v>46</v>
      </c>
      <c r="J28" s="24" t="s">
        <v>46</v>
      </c>
      <c r="K28" s="24" t="s">
        <v>46</v>
      </c>
      <c r="L28" s="24" t="s">
        <v>46</v>
      </c>
      <c r="M28" s="24" t="s">
        <v>46</v>
      </c>
      <c r="N28" s="24" t="s">
        <v>46</v>
      </c>
      <c r="O28" s="24" t="s">
        <v>46</v>
      </c>
      <c r="P28" s="24" t="s">
        <v>46</v>
      </c>
      <c r="Q28" s="24" t="s">
        <v>46</v>
      </c>
      <c r="R28" s="24" t="s">
        <v>46</v>
      </c>
      <c r="S28" s="24" t="s">
        <v>46</v>
      </c>
      <c r="T28" s="24" t="s">
        <v>46</v>
      </c>
      <c r="U28" s="24" t="s">
        <v>46</v>
      </c>
      <c r="V28" s="24" t="s">
        <v>46</v>
      </c>
      <c r="W28" s="24" t="s">
        <v>46</v>
      </c>
      <c r="X28" s="24" t="s">
        <v>46</v>
      </c>
      <c r="Y28" s="24" t="s">
        <v>46</v>
      </c>
      <c r="Z28" s="24" t="s">
        <v>46</v>
      </c>
      <c r="AA28" s="24" t="s">
        <v>46</v>
      </c>
      <c r="AB28" s="24" t="s">
        <v>46</v>
      </c>
      <c r="AC28" s="24" t="s">
        <v>46</v>
      </c>
      <c r="AD28" s="24" t="s">
        <v>46</v>
      </c>
      <c r="AE28" s="24" t="s">
        <v>46</v>
      </c>
      <c r="AF28" s="24" t="s">
        <v>46</v>
      </c>
      <c r="AG28" s="24" t="s">
        <v>46</v>
      </c>
      <c r="AH28" s="24" t="s">
        <v>46</v>
      </c>
      <c r="AI28" s="24">
        <v>15.088529638000001</v>
      </c>
      <c r="AJ28" s="24" t="s">
        <v>46</v>
      </c>
      <c r="AK28" s="24" t="s">
        <v>46</v>
      </c>
      <c r="AL28" s="24" t="s">
        <v>46</v>
      </c>
      <c r="AM28" s="24">
        <v>7.6680672268999999</v>
      </c>
      <c r="AN28" s="24" t="s">
        <v>46</v>
      </c>
      <c r="AO28" s="24" t="s">
        <v>46</v>
      </c>
      <c r="AP28" s="24" t="s">
        <v>46</v>
      </c>
      <c r="AQ28" s="24">
        <v>4.5921644188000004</v>
      </c>
      <c r="AR28" s="24" t="s">
        <v>46</v>
      </c>
      <c r="AS28" s="24" t="s">
        <v>46</v>
      </c>
      <c r="AT28" s="24" t="s">
        <v>46</v>
      </c>
      <c r="AU28" s="24">
        <v>3.4029167858</v>
      </c>
      <c r="AV28" s="24">
        <v>2.9617979431963</v>
      </c>
      <c r="AW28" s="24">
        <v>2.45766212307778</v>
      </c>
      <c r="AX28" s="29">
        <v>1.6384414153851901</v>
      </c>
      <c r="AY28" s="29">
        <v>0.88223768520740797</v>
      </c>
      <c r="AZ28" s="24">
        <v>0.81922070769259303</v>
      </c>
      <c r="BA28" s="29">
        <v>0.44111884260370399</v>
      </c>
      <c r="BB28" s="29">
        <v>0.44111884260370399</v>
      </c>
      <c r="BC28" s="29">
        <v>0.44111884260370399</v>
      </c>
      <c r="BD28" s="29" t="s">
        <v>46</v>
      </c>
      <c r="BE28" s="103"/>
      <c r="BF28" s="24">
        <v>0.44111884260370399</v>
      </c>
      <c r="BG28" s="57">
        <v>2022</v>
      </c>
      <c r="BJ28" s="46"/>
    </row>
    <row r="29" spans="1:62" ht="12.75" customHeight="1" x14ac:dyDescent="0.3">
      <c r="A29" s="16" t="s">
        <v>39</v>
      </c>
      <c r="B29" s="22" t="s">
        <v>90</v>
      </c>
      <c r="C29" s="22" t="s">
        <v>46</v>
      </c>
      <c r="D29" s="22" t="s">
        <v>46</v>
      </c>
      <c r="E29" s="22" t="s">
        <v>46</v>
      </c>
      <c r="F29" s="22" t="s">
        <v>46</v>
      </c>
      <c r="G29" s="22" t="s">
        <v>46</v>
      </c>
      <c r="H29" s="22" t="s">
        <v>46</v>
      </c>
      <c r="I29" s="22" t="s">
        <v>46</v>
      </c>
      <c r="J29" s="22" t="s">
        <v>46</v>
      </c>
      <c r="K29" s="22" t="s">
        <v>46</v>
      </c>
      <c r="L29" s="22" t="s">
        <v>46</v>
      </c>
      <c r="M29" s="22" t="s">
        <v>46</v>
      </c>
      <c r="N29" s="22" t="s">
        <v>46</v>
      </c>
      <c r="O29" s="22" t="s">
        <v>46</v>
      </c>
      <c r="P29" s="22" t="s">
        <v>46</v>
      </c>
      <c r="Q29" s="22" t="s">
        <v>46</v>
      </c>
      <c r="R29" s="22" t="s">
        <v>46</v>
      </c>
      <c r="S29" s="22" t="s">
        <v>46</v>
      </c>
      <c r="T29" s="22" t="s">
        <v>46</v>
      </c>
      <c r="U29" s="22" t="s">
        <v>46</v>
      </c>
      <c r="V29" s="22" t="s">
        <v>46</v>
      </c>
      <c r="W29" s="22" t="s">
        <v>46</v>
      </c>
      <c r="X29" s="22" t="s">
        <v>46</v>
      </c>
      <c r="Y29" s="22" t="s">
        <v>46</v>
      </c>
      <c r="Z29" s="22" t="s">
        <v>46</v>
      </c>
      <c r="AA29" s="22" t="s">
        <v>46</v>
      </c>
      <c r="AB29" s="22" t="s">
        <v>46</v>
      </c>
      <c r="AC29" s="22" t="s">
        <v>46</v>
      </c>
      <c r="AD29" s="22" t="s">
        <v>46</v>
      </c>
      <c r="AE29" s="22" t="s">
        <v>46</v>
      </c>
      <c r="AF29" s="22" t="s">
        <v>46</v>
      </c>
      <c r="AG29" s="22" t="s">
        <v>46</v>
      </c>
      <c r="AH29" s="22" t="s">
        <v>46</v>
      </c>
      <c r="AI29" s="22" t="s">
        <v>46</v>
      </c>
      <c r="AJ29" s="22" t="s">
        <v>46</v>
      </c>
      <c r="AK29" s="22" t="s">
        <v>46</v>
      </c>
      <c r="AL29" s="22">
        <v>16.666666667000001</v>
      </c>
      <c r="AM29" s="22">
        <v>18.604651163</v>
      </c>
      <c r="AN29" s="22">
        <v>12.5</v>
      </c>
      <c r="AO29" s="22">
        <v>22.222222221999999</v>
      </c>
      <c r="AP29" s="22">
        <v>16.666666667000001</v>
      </c>
      <c r="AQ29" s="22">
        <v>11.627906977</v>
      </c>
      <c r="AR29" s="22">
        <v>10</v>
      </c>
      <c r="AS29" s="22">
        <v>13.555555556</v>
      </c>
      <c r="AT29" s="22">
        <v>15.433403804999999</v>
      </c>
      <c r="AU29" s="22">
        <v>18.3</v>
      </c>
      <c r="AV29" s="22">
        <v>16.666666667000001</v>
      </c>
      <c r="AW29" s="22">
        <v>16.492248062000002</v>
      </c>
      <c r="AX29" s="28">
        <v>11.111111111</v>
      </c>
      <c r="AY29" s="28">
        <v>14</v>
      </c>
      <c r="AZ29" s="28" t="s">
        <v>46</v>
      </c>
      <c r="BA29" s="28" t="s">
        <v>46</v>
      </c>
      <c r="BB29" s="28">
        <v>12.5</v>
      </c>
      <c r="BC29" s="28">
        <v>16.666666667000001</v>
      </c>
      <c r="BD29" s="28">
        <v>15</v>
      </c>
      <c r="BE29" s="102"/>
      <c r="BF29" s="22">
        <v>15</v>
      </c>
      <c r="BG29" s="47">
        <v>2023</v>
      </c>
      <c r="BJ29" s="46"/>
    </row>
    <row r="30" spans="1:62" ht="12.75" customHeight="1" x14ac:dyDescent="0.3">
      <c r="A30" s="13" t="s">
        <v>24</v>
      </c>
      <c r="B30" s="24" t="s">
        <v>107</v>
      </c>
      <c r="C30" s="24" t="s">
        <v>46</v>
      </c>
      <c r="D30" s="24" t="s">
        <v>46</v>
      </c>
      <c r="E30" s="24" t="s">
        <v>46</v>
      </c>
      <c r="F30" s="24" t="s">
        <v>46</v>
      </c>
      <c r="G30" s="24" t="s">
        <v>46</v>
      </c>
      <c r="H30" s="24" t="s">
        <v>46</v>
      </c>
      <c r="I30" s="24" t="s">
        <v>46</v>
      </c>
      <c r="J30" s="24" t="s">
        <v>46</v>
      </c>
      <c r="K30" s="24" t="s">
        <v>46</v>
      </c>
      <c r="L30" s="24" t="s">
        <v>46</v>
      </c>
      <c r="M30" s="24" t="s">
        <v>46</v>
      </c>
      <c r="N30" s="24" t="s">
        <v>46</v>
      </c>
      <c r="O30" s="24" t="s">
        <v>46</v>
      </c>
      <c r="P30" s="24" t="s">
        <v>46</v>
      </c>
      <c r="Q30" s="24" t="s">
        <v>46</v>
      </c>
      <c r="R30" s="24" t="s">
        <v>46</v>
      </c>
      <c r="S30" s="24" t="s">
        <v>46</v>
      </c>
      <c r="T30" s="24" t="s">
        <v>46</v>
      </c>
      <c r="U30" s="24" t="s">
        <v>46</v>
      </c>
      <c r="V30" s="24" t="s">
        <v>46</v>
      </c>
      <c r="W30" s="24" t="s">
        <v>46</v>
      </c>
      <c r="X30" s="24" t="s">
        <v>46</v>
      </c>
      <c r="Y30" s="24" t="s">
        <v>46</v>
      </c>
      <c r="Z30" s="24" t="s">
        <v>46</v>
      </c>
      <c r="AA30" s="24" t="s">
        <v>46</v>
      </c>
      <c r="AB30" s="24" t="s">
        <v>46</v>
      </c>
      <c r="AC30" s="24" t="s">
        <v>46</v>
      </c>
      <c r="AD30" s="24" t="s">
        <v>46</v>
      </c>
      <c r="AE30" s="24" t="s">
        <v>46</v>
      </c>
      <c r="AF30" s="24" t="s">
        <v>46</v>
      </c>
      <c r="AG30" s="24" t="s">
        <v>46</v>
      </c>
      <c r="AH30" s="24" t="s">
        <v>46</v>
      </c>
      <c r="AI30" s="24">
        <v>15.64</v>
      </c>
      <c r="AJ30" s="24" t="s">
        <v>46</v>
      </c>
      <c r="AK30" s="24" t="s">
        <v>46</v>
      </c>
      <c r="AL30" s="24" t="s">
        <v>46</v>
      </c>
      <c r="AM30" s="24">
        <v>15.982463133</v>
      </c>
      <c r="AN30" s="24" t="s">
        <v>46</v>
      </c>
      <c r="AO30" s="24" t="s">
        <v>46</v>
      </c>
      <c r="AP30" s="24" t="s">
        <v>46</v>
      </c>
      <c r="AQ30" s="24">
        <v>17.88914703</v>
      </c>
      <c r="AR30" s="24" t="s">
        <v>46</v>
      </c>
      <c r="AS30" s="24" t="s">
        <v>46</v>
      </c>
      <c r="AT30" s="24" t="s">
        <v>46</v>
      </c>
      <c r="AU30" s="24">
        <v>15.304839723000001</v>
      </c>
      <c r="AV30" s="24" t="s">
        <v>46</v>
      </c>
      <c r="AW30" s="24" t="s">
        <v>46</v>
      </c>
      <c r="AX30" s="29" t="s">
        <v>46</v>
      </c>
      <c r="AY30" s="29">
        <v>12.657091562</v>
      </c>
      <c r="AZ30" s="24">
        <v>13.397326423999999</v>
      </c>
      <c r="BA30" s="29">
        <v>13.330890229</v>
      </c>
      <c r="BB30" s="29">
        <v>13.230210853999999</v>
      </c>
      <c r="BC30" s="29">
        <v>14.760322734000001</v>
      </c>
      <c r="BD30" s="29" t="s">
        <v>46</v>
      </c>
      <c r="BE30" s="103"/>
      <c r="BF30" s="24">
        <v>14.760322734000001</v>
      </c>
      <c r="BG30" s="57">
        <v>2022</v>
      </c>
      <c r="BJ30" s="46"/>
    </row>
    <row r="31" spans="1:62" ht="12.75" customHeight="1" x14ac:dyDescent="0.3">
      <c r="A31" s="16" t="s">
        <v>11</v>
      </c>
      <c r="B31" s="22" t="s">
        <v>108</v>
      </c>
      <c r="C31" s="22" t="s">
        <v>46</v>
      </c>
      <c r="D31" s="22" t="s">
        <v>46</v>
      </c>
      <c r="E31" s="22" t="s">
        <v>46</v>
      </c>
      <c r="F31" s="22" t="s">
        <v>46</v>
      </c>
      <c r="G31" s="22" t="s">
        <v>46</v>
      </c>
      <c r="H31" s="22" t="s">
        <v>46</v>
      </c>
      <c r="I31" s="22" t="s">
        <v>46</v>
      </c>
      <c r="J31" s="22" t="s">
        <v>46</v>
      </c>
      <c r="K31" s="22" t="s">
        <v>46</v>
      </c>
      <c r="L31" s="22" t="s">
        <v>46</v>
      </c>
      <c r="M31" s="22" t="s">
        <v>46</v>
      </c>
      <c r="N31" s="22" t="s">
        <v>46</v>
      </c>
      <c r="O31" s="22" t="s">
        <v>46</v>
      </c>
      <c r="P31" s="22" t="s">
        <v>46</v>
      </c>
      <c r="Q31" s="22">
        <v>21.474652003999999</v>
      </c>
      <c r="R31" s="22" t="s">
        <v>46</v>
      </c>
      <c r="S31" s="22">
        <v>23.014998739999999</v>
      </c>
      <c r="T31" s="22" t="s">
        <v>46</v>
      </c>
      <c r="U31" s="22">
        <v>20.289233743</v>
      </c>
      <c r="V31" s="22" t="s">
        <v>46</v>
      </c>
      <c r="W31" s="22">
        <v>17.111123523</v>
      </c>
      <c r="X31" s="22" t="s">
        <v>46</v>
      </c>
      <c r="Y31" s="22">
        <v>15.571564705</v>
      </c>
      <c r="Z31" s="22" t="s">
        <v>46</v>
      </c>
      <c r="AA31" s="22">
        <v>13.302432435</v>
      </c>
      <c r="AB31" s="22">
        <v>13.682829865</v>
      </c>
      <c r="AC31" s="22">
        <v>20.394885988999999</v>
      </c>
      <c r="AD31" s="22">
        <v>12.709497164</v>
      </c>
      <c r="AE31" s="22">
        <v>11.4</v>
      </c>
      <c r="AF31" s="22">
        <v>8.3333333333000006</v>
      </c>
      <c r="AG31" s="22">
        <v>7.1665560716999996</v>
      </c>
      <c r="AH31" s="22">
        <v>8.0562659846999995</v>
      </c>
      <c r="AI31" s="22">
        <v>7.3125</v>
      </c>
      <c r="AJ31" s="22">
        <v>7.6923076923</v>
      </c>
      <c r="AK31" s="22">
        <v>8.0766995933000008</v>
      </c>
      <c r="AL31" s="22">
        <v>9.6111111110999996</v>
      </c>
      <c r="AM31" s="22">
        <v>9.3333333333000006</v>
      </c>
      <c r="AN31" s="22">
        <v>7.1428571428999996</v>
      </c>
      <c r="AO31" s="22">
        <v>8.0536912752000003</v>
      </c>
      <c r="AP31" s="22">
        <v>8.7591240876000001</v>
      </c>
      <c r="AQ31" s="22">
        <v>7.0112359551000001</v>
      </c>
      <c r="AR31" s="22">
        <v>4.5333333332999999</v>
      </c>
      <c r="AS31" s="22">
        <v>5.9079061685000003</v>
      </c>
      <c r="AT31" s="22">
        <v>6.5943238730999996</v>
      </c>
      <c r="AU31" s="22">
        <v>6.0833333332999997</v>
      </c>
      <c r="AV31" s="22">
        <v>7.92</v>
      </c>
      <c r="AW31" s="22">
        <v>7.7692307692</v>
      </c>
      <c r="AX31" s="28">
        <v>7.1508379888000002</v>
      </c>
      <c r="AY31" s="28">
        <v>7.8696925329000003</v>
      </c>
      <c r="AZ31" s="22">
        <v>6.5084501978000002</v>
      </c>
      <c r="BA31" s="28">
        <v>4.5814674474999997</v>
      </c>
      <c r="BB31" s="28">
        <v>6.6666666667000003</v>
      </c>
      <c r="BC31" s="28">
        <v>6.2558648733000002</v>
      </c>
      <c r="BD31" s="28">
        <v>4.2303172737999999</v>
      </c>
      <c r="BE31" s="102"/>
      <c r="BF31" s="22">
        <v>4.2303172737999999</v>
      </c>
      <c r="BG31" s="47">
        <v>2023</v>
      </c>
      <c r="BJ31" s="46"/>
    </row>
    <row r="32" spans="1:62" ht="12.75" customHeight="1" x14ac:dyDescent="0.3">
      <c r="A32" s="13" t="s">
        <v>31</v>
      </c>
      <c r="B32" s="24" t="s">
        <v>91</v>
      </c>
      <c r="C32" s="24" t="s">
        <v>46</v>
      </c>
      <c r="D32" s="24" t="s">
        <v>46</v>
      </c>
      <c r="E32" s="24" t="s">
        <v>46</v>
      </c>
      <c r="F32" s="24" t="s">
        <v>46</v>
      </c>
      <c r="G32" s="24" t="s">
        <v>46</v>
      </c>
      <c r="H32" s="24" t="s">
        <v>46</v>
      </c>
      <c r="I32" s="24" t="s">
        <v>46</v>
      </c>
      <c r="J32" s="24" t="s">
        <v>46</v>
      </c>
      <c r="K32" s="24" t="s">
        <v>46</v>
      </c>
      <c r="L32" s="24" t="s">
        <v>46</v>
      </c>
      <c r="M32" s="24" t="s">
        <v>46</v>
      </c>
      <c r="N32" s="24" t="s">
        <v>46</v>
      </c>
      <c r="O32" s="24" t="s">
        <v>46</v>
      </c>
      <c r="P32" s="24" t="s">
        <v>46</v>
      </c>
      <c r="Q32" s="24" t="s">
        <v>46</v>
      </c>
      <c r="R32" s="24" t="s">
        <v>46</v>
      </c>
      <c r="S32" s="24" t="s">
        <v>46</v>
      </c>
      <c r="T32" s="24" t="s">
        <v>46</v>
      </c>
      <c r="U32" s="24" t="s">
        <v>46</v>
      </c>
      <c r="V32" s="24" t="s">
        <v>46</v>
      </c>
      <c r="W32" s="24" t="s">
        <v>46</v>
      </c>
      <c r="X32" s="24" t="s">
        <v>46</v>
      </c>
      <c r="Y32" s="24" t="s">
        <v>46</v>
      </c>
      <c r="Z32" s="24" t="s">
        <v>46</v>
      </c>
      <c r="AA32" s="24" t="s">
        <v>46</v>
      </c>
      <c r="AB32" s="24" t="s">
        <v>46</v>
      </c>
      <c r="AC32" s="24" t="s">
        <v>46</v>
      </c>
      <c r="AD32" s="24">
        <v>9.3189964157999992</v>
      </c>
      <c r="AE32" s="24">
        <v>8.8878326996000006</v>
      </c>
      <c r="AF32" s="24">
        <v>9.2159559835000007</v>
      </c>
      <c r="AG32" s="24">
        <v>9.2254134029999992</v>
      </c>
      <c r="AH32" s="24">
        <v>9.7875885048000004</v>
      </c>
      <c r="AI32" s="24">
        <v>9.6900745389999994</v>
      </c>
      <c r="AJ32" s="24">
        <v>9.3297791318000005</v>
      </c>
      <c r="AK32" s="24">
        <v>8.4496693607999998</v>
      </c>
      <c r="AL32" s="24">
        <v>8.6243763363999992</v>
      </c>
      <c r="AM32" s="24">
        <v>8.2107423879999999</v>
      </c>
      <c r="AN32" s="24">
        <v>8.7894397938999997</v>
      </c>
      <c r="AO32" s="24">
        <v>8.7575757575999997</v>
      </c>
      <c r="AP32" s="24">
        <v>8.2843713278000006</v>
      </c>
      <c r="AQ32" s="24">
        <v>7.2360953461999999</v>
      </c>
      <c r="AR32" s="24">
        <v>7.1448124828999999</v>
      </c>
      <c r="AS32" s="24">
        <v>5.7921184871999998</v>
      </c>
      <c r="AT32" s="24">
        <v>6.5970453388000001</v>
      </c>
      <c r="AU32" s="24">
        <v>5.8006941001000003</v>
      </c>
      <c r="AV32" s="24">
        <v>6.9577735125000002</v>
      </c>
      <c r="AW32" s="24">
        <v>6.3063063062999998</v>
      </c>
      <c r="AX32" s="29">
        <v>5.4947613504000001</v>
      </c>
      <c r="AY32" s="29">
        <v>5.1293690421999996</v>
      </c>
      <c r="AZ32" s="24">
        <v>4.3678665496000004</v>
      </c>
      <c r="BA32" s="29">
        <v>4.8138639281</v>
      </c>
      <c r="BB32" s="29">
        <v>4.6014790467999998</v>
      </c>
      <c r="BC32" s="29">
        <v>4.4814594486999999</v>
      </c>
      <c r="BD32" s="29">
        <v>4.5200892857000001</v>
      </c>
      <c r="BE32" s="103"/>
      <c r="BF32" s="24">
        <v>4.5200892857000001</v>
      </c>
      <c r="BG32" s="57">
        <v>2023</v>
      </c>
      <c r="BJ32" s="46"/>
    </row>
    <row r="33" spans="1:62" ht="12.75" customHeight="1" x14ac:dyDescent="0.3">
      <c r="A33" s="16" t="s">
        <v>12</v>
      </c>
      <c r="B33" s="22" t="s">
        <v>92</v>
      </c>
      <c r="C33" s="22" t="s">
        <v>46</v>
      </c>
      <c r="D33" s="22" t="s">
        <v>46</v>
      </c>
      <c r="E33" s="22" t="s">
        <v>46</v>
      </c>
      <c r="F33" s="22" t="s">
        <v>46</v>
      </c>
      <c r="G33" s="22" t="s">
        <v>46</v>
      </c>
      <c r="H33" s="22" t="s">
        <v>46</v>
      </c>
      <c r="I33" s="22" t="s">
        <v>46</v>
      </c>
      <c r="J33" s="22" t="s">
        <v>46</v>
      </c>
      <c r="K33" s="22" t="s">
        <v>46</v>
      </c>
      <c r="L33" s="22" t="s">
        <v>46</v>
      </c>
      <c r="M33" s="22" t="s">
        <v>46</v>
      </c>
      <c r="N33" s="22" t="s">
        <v>46</v>
      </c>
      <c r="O33" s="22" t="s">
        <v>46</v>
      </c>
      <c r="P33" s="22" t="s">
        <v>46</v>
      </c>
      <c r="Q33" s="22" t="s">
        <v>46</v>
      </c>
      <c r="R33" s="22" t="s">
        <v>46</v>
      </c>
      <c r="S33" s="22" t="s">
        <v>46</v>
      </c>
      <c r="T33" s="22" t="s">
        <v>46</v>
      </c>
      <c r="U33" s="22" t="s">
        <v>46</v>
      </c>
      <c r="V33" s="22" t="s">
        <v>46</v>
      </c>
      <c r="W33" s="22" t="s">
        <v>46</v>
      </c>
      <c r="X33" s="22">
        <v>20.148817176000001</v>
      </c>
      <c r="Y33" s="22">
        <v>17.247705061000001</v>
      </c>
      <c r="Z33" s="22">
        <v>20.028668250999999</v>
      </c>
      <c r="AA33" s="22">
        <v>18.853943975</v>
      </c>
      <c r="AB33" s="22">
        <v>20.104613516000001</v>
      </c>
      <c r="AC33" s="22">
        <v>20.465695126</v>
      </c>
      <c r="AD33" s="22">
        <v>18.568771518999998</v>
      </c>
      <c r="AE33" s="22">
        <v>19.107622600999999</v>
      </c>
      <c r="AF33" s="22">
        <v>17.559320692</v>
      </c>
      <c r="AG33" s="22" t="s">
        <v>46</v>
      </c>
      <c r="AH33" s="22">
        <v>14.299742456000001</v>
      </c>
      <c r="AI33" s="22">
        <v>11.315955408000001</v>
      </c>
      <c r="AJ33" s="22" t="s">
        <v>46</v>
      </c>
      <c r="AK33" s="22">
        <v>10.638848907</v>
      </c>
      <c r="AL33" s="22" t="s">
        <v>46</v>
      </c>
      <c r="AM33" s="22">
        <v>11.440420483</v>
      </c>
      <c r="AN33" s="22" t="s">
        <v>46</v>
      </c>
      <c r="AO33" s="22">
        <v>12.993822243</v>
      </c>
      <c r="AP33" s="22" t="s">
        <v>46</v>
      </c>
      <c r="AQ33" s="22">
        <v>7.1902070437000001</v>
      </c>
      <c r="AR33" s="22" t="s">
        <v>46</v>
      </c>
      <c r="AS33" s="22">
        <v>10.620155274</v>
      </c>
      <c r="AT33" s="22" t="s">
        <v>46</v>
      </c>
      <c r="AU33" s="22">
        <v>11.072862880000001</v>
      </c>
      <c r="AV33" s="22" t="s">
        <v>46</v>
      </c>
      <c r="AW33" s="22">
        <v>9.4178809361999996</v>
      </c>
      <c r="AX33" s="28" t="s">
        <v>46</v>
      </c>
      <c r="AY33" s="28">
        <v>11.497909952000001</v>
      </c>
      <c r="AZ33" s="22" t="s">
        <v>46</v>
      </c>
      <c r="BA33" s="28">
        <v>8.6906141367000007</v>
      </c>
      <c r="BB33" s="28" t="s">
        <v>46</v>
      </c>
      <c r="BC33" s="28">
        <v>10.170974577999999</v>
      </c>
      <c r="BD33" s="28" t="s">
        <v>46</v>
      </c>
      <c r="BE33" s="102"/>
      <c r="BF33" s="22">
        <v>10.170974577999999</v>
      </c>
      <c r="BG33" s="47">
        <v>2022</v>
      </c>
      <c r="BJ33" s="46"/>
    </row>
    <row r="34" spans="1:62" ht="12.75" customHeight="1" x14ac:dyDescent="0.3">
      <c r="A34" s="13" t="s">
        <v>13</v>
      </c>
      <c r="B34" s="24" t="s">
        <v>109</v>
      </c>
      <c r="C34" s="24" t="s">
        <v>46</v>
      </c>
      <c r="D34" s="24" t="s">
        <v>46</v>
      </c>
      <c r="E34" s="24" t="s">
        <v>46</v>
      </c>
      <c r="F34" s="24" t="s">
        <v>46</v>
      </c>
      <c r="G34" s="24" t="s">
        <v>46</v>
      </c>
      <c r="H34" s="24" t="s">
        <v>46</v>
      </c>
      <c r="I34" s="24" t="s">
        <v>46</v>
      </c>
      <c r="J34" s="24" t="s">
        <v>46</v>
      </c>
      <c r="K34" s="24" t="s">
        <v>46</v>
      </c>
      <c r="L34" s="24" t="s">
        <v>46</v>
      </c>
      <c r="M34" s="24" t="s">
        <v>46</v>
      </c>
      <c r="N34" s="24" t="s">
        <v>46</v>
      </c>
      <c r="O34" s="24" t="s">
        <v>46</v>
      </c>
      <c r="P34" s="24" t="s">
        <v>46</v>
      </c>
      <c r="Q34" s="24" t="s">
        <v>46</v>
      </c>
      <c r="R34" s="24" t="s">
        <v>46</v>
      </c>
      <c r="S34" s="24" t="s">
        <v>46</v>
      </c>
      <c r="T34" s="24" t="s">
        <v>46</v>
      </c>
      <c r="U34" s="24" t="s">
        <v>46</v>
      </c>
      <c r="V34" s="24" t="s">
        <v>46</v>
      </c>
      <c r="W34" s="24" t="s">
        <v>46</v>
      </c>
      <c r="X34" s="24" t="s">
        <v>46</v>
      </c>
      <c r="Y34" s="24" t="s">
        <v>46</v>
      </c>
      <c r="Z34" s="24" t="s">
        <v>46</v>
      </c>
      <c r="AA34" s="24" t="s">
        <v>46</v>
      </c>
      <c r="AB34" s="24" t="s">
        <v>46</v>
      </c>
      <c r="AC34" s="24" t="s">
        <v>46</v>
      </c>
      <c r="AD34" s="24" t="s">
        <v>46</v>
      </c>
      <c r="AE34" s="24" t="s">
        <v>46</v>
      </c>
      <c r="AF34" s="24" t="s">
        <v>46</v>
      </c>
      <c r="AG34" s="24" t="s">
        <v>46</v>
      </c>
      <c r="AH34" s="24" t="s">
        <v>46</v>
      </c>
      <c r="AI34" s="24">
        <v>21.857142856999999</v>
      </c>
      <c r="AJ34" s="24" t="s">
        <v>46</v>
      </c>
      <c r="AK34" s="24" t="s">
        <v>46</v>
      </c>
      <c r="AL34" s="24" t="s">
        <v>46</v>
      </c>
      <c r="AM34" s="24">
        <v>12.808460634999999</v>
      </c>
      <c r="AN34" s="24" t="s">
        <v>46</v>
      </c>
      <c r="AO34" s="24" t="s">
        <v>46</v>
      </c>
      <c r="AP34" s="24" t="s">
        <v>46</v>
      </c>
      <c r="AQ34" s="24">
        <v>16.020942408</v>
      </c>
      <c r="AR34" s="24" t="s">
        <v>46</v>
      </c>
      <c r="AS34" s="24" t="s">
        <v>46</v>
      </c>
      <c r="AT34" s="24" t="s">
        <v>46</v>
      </c>
      <c r="AU34" s="24">
        <v>15.321756895</v>
      </c>
      <c r="AV34" s="24" t="s">
        <v>46</v>
      </c>
      <c r="AW34" s="24" t="s">
        <v>46</v>
      </c>
      <c r="AX34" s="29" t="s">
        <v>46</v>
      </c>
      <c r="AY34" s="29">
        <v>11.665004984999999</v>
      </c>
      <c r="AZ34" s="24">
        <v>12.011700320999999</v>
      </c>
      <c r="BA34" s="29">
        <v>6.6708452722000002</v>
      </c>
      <c r="BB34" s="29">
        <v>9.6153846154</v>
      </c>
      <c r="BC34" s="29">
        <v>6.0972381541000003</v>
      </c>
      <c r="BD34" s="29" t="s">
        <v>46</v>
      </c>
      <c r="BE34" s="103"/>
      <c r="BF34" s="24">
        <v>6.0972381541000003</v>
      </c>
      <c r="BG34" s="57">
        <v>2022</v>
      </c>
      <c r="BJ34" s="46"/>
    </row>
    <row r="35" spans="1:62" ht="12.75" customHeight="1" x14ac:dyDescent="0.3">
      <c r="A35" s="16" t="s">
        <v>32</v>
      </c>
      <c r="B35" s="22" t="s">
        <v>110</v>
      </c>
      <c r="C35" s="22" t="s">
        <v>46</v>
      </c>
      <c r="D35" s="22" t="s">
        <v>46</v>
      </c>
      <c r="E35" s="22" t="s">
        <v>46</v>
      </c>
      <c r="F35" s="22" t="s">
        <v>46</v>
      </c>
      <c r="G35" s="22" t="s">
        <v>46</v>
      </c>
      <c r="H35" s="22" t="s">
        <v>46</v>
      </c>
      <c r="I35" s="22" t="s">
        <v>46</v>
      </c>
      <c r="J35" s="22" t="s">
        <v>46</v>
      </c>
      <c r="K35" s="22" t="s">
        <v>46</v>
      </c>
      <c r="L35" s="22" t="s">
        <v>46</v>
      </c>
      <c r="M35" s="22" t="s">
        <v>46</v>
      </c>
      <c r="N35" s="22" t="s">
        <v>46</v>
      </c>
      <c r="O35" s="22" t="s">
        <v>46</v>
      </c>
      <c r="P35" s="22" t="s">
        <v>46</v>
      </c>
      <c r="Q35" s="22" t="s">
        <v>46</v>
      </c>
      <c r="R35" s="22" t="s">
        <v>46</v>
      </c>
      <c r="S35" s="22" t="s">
        <v>46</v>
      </c>
      <c r="T35" s="22" t="s">
        <v>46</v>
      </c>
      <c r="U35" s="22" t="s">
        <v>46</v>
      </c>
      <c r="V35" s="22" t="s">
        <v>46</v>
      </c>
      <c r="W35" s="22" t="s">
        <v>46</v>
      </c>
      <c r="X35" s="22" t="s">
        <v>46</v>
      </c>
      <c r="Y35" s="22" t="s">
        <v>46</v>
      </c>
      <c r="Z35" s="22" t="s">
        <v>46</v>
      </c>
      <c r="AA35" s="22" t="s">
        <v>46</v>
      </c>
      <c r="AB35" s="22" t="s">
        <v>46</v>
      </c>
      <c r="AC35" s="22" t="s">
        <v>46</v>
      </c>
      <c r="AD35" s="22" t="s">
        <v>46</v>
      </c>
      <c r="AE35" s="22" t="s">
        <v>46</v>
      </c>
      <c r="AF35" s="22" t="s">
        <v>46</v>
      </c>
      <c r="AG35" s="22" t="s">
        <v>46</v>
      </c>
      <c r="AH35" s="22" t="s">
        <v>46</v>
      </c>
      <c r="AI35" s="22">
        <v>20.355160932</v>
      </c>
      <c r="AJ35" s="22">
        <v>20.689655171999998</v>
      </c>
      <c r="AK35" s="22">
        <v>20.883765610000001</v>
      </c>
      <c r="AL35" s="22">
        <v>20.099255583000001</v>
      </c>
      <c r="AM35" s="22">
        <v>17.802768166</v>
      </c>
      <c r="AN35" s="22">
        <v>17.521704815</v>
      </c>
      <c r="AO35" s="22">
        <v>16.444769568000002</v>
      </c>
      <c r="AP35" s="22">
        <v>16.432721259000001</v>
      </c>
      <c r="AQ35" s="22">
        <v>14.851117649000001</v>
      </c>
      <c r="AR35" s="22">
        <v>15.449856429</v>
      </c>
      <c r="AS35" s="22">
        <v>15.965269161</v>
      </c>
      <c r="AT35" s="22">
        <v>14.109329756999999</v>
      </c>
      <c r="AU35" s="22">
        <v>14.350047528999999</v>
      </c>
      <c r="AV35" s="22">
        <v>13.376624885</v>
      </c>
      <c r="AW35" s="22">
        <v>13.899182143000001</v>
      </c>
      <c r="AX35" s="28">
        <v>15.040042332000001</v>
      </c>
      <c r="AY35" s="28">
        <v>15.662080133</v>
      </c>
      <c r="AZ35" s="22">
        <v>13.869849949000001</v>
      </c>
      <c r="BA35" s="28">
        <v>11.014467821</v>
      </c>
      <c r="BB35" s="28">
        <v>11.700371359</v>
      </c>
      <c r="BC35" s="28">
        <v>13.808194646</v>
      </c>
      <c r="BD35" s="28" t="s">
        <v>46</v>
      </c>
      <c r="BE35" s="102"/>
      <c r="BF35" s="22">
        <v>13.808194646</v>
      </c>
      <c r="BG35" s="47">
        <v>2022</v>
      </c>
      <c r="BJ35" s="46"/>
    </row>
    <row r="36" spans="1:62" ht="12.75" customHeight="1" x14ac:dyDescent="0.3">
      <c r="A36" s="13" t="s">
        <v>29</v>
      </c>
      <c r="B36" s="24" t="s">
        <v>111</v>
      </c>
      <c r="C36" s="24" t="s">
        <v>46</v>
      </c>
      <c r="D36" s="24" t="s">
        <v>46</v>
      </c>
      <c r="E36" s="24" t="s">
        <v>46</v>
      </c>
      <c r="F36" s="24" t="s">
        <v>46</v>
      </c>
      <c r="G36" s="24" t="s">
        <v>46</v>
      </c>
      <c r="H36" s="24" t="s">
        <v>46</v>
      </c>
      <c r="I36" s="24" t="s">
        <v>46</v>
      </c>
      <c r="J36" s="24" t="s">
        <v>46</v>
      </c>
      <c r="K36" s="24" t="s">
        <v>46</v>
      </c>
      <c r="L36" s="24" t="s">
        <v>46</v>
      </c>
      <c r="M36" s="24" t="s">
        <v>46</v>
      </c>
      <c r="N36" s="24" t="s">
        <v>46</v>
      </c>
      <c r="O36" s="24" t="s">
        <v>46</v>
      </c>
      <c r="P36" s="24" t="s">
        <v>46</v>
      </c>
      <c r="Q36" s="24" t="s">
        <v>46</v>
      </c>
      <c r="R36" s="24" t="s">
        <v>46</v>
      </c>
      <c r="S36" s="24" t="s">
        <v>46</v>
      </c>
      <c r="T36" s="24" t="s">
        <v>46</v>
      </c>
      <c r="U36" s="24" t="s">
        <v>46</v>
      </c>
      <c r="V36" s="24" t="s">
        <v>46</v>
      </c>
      <c r="W36" s="24" t="s">
        <v>46</v>
      </c>
      <c r="X36" s="24" t="s">
        <v>46</v>
      </c>
      <c r="Y36" s="24" t="s">
        <v>46</v>
      </c>
      <c r="Z36" s="24" t="s">
        <v>46</v>
      </c>
      <c r="AA36" s="24" t="s">
        <v>46</v>
      </c>
      <c r="AB36" s="24" t="s">
        <v>46</v>
      </c>
      <c r="AC36" s="24" t="s">
        <v>46</v>
      </c>
      <c r="AD36" s="24" t="s">
        <v>46</v>
      </c>
      <c r="AE36" s="24" t="s">
        <v>46</v>
      </c>
      <c r="AF36" s="24" t="s">
        <v>46</v>
      </c>
      <c r="AG36" s="24" t="s">
        <v>46</v>
      </c>
      <c r="AH36" s="24" t="s">
        <v>46</v>
      </c>
      <c r="AI36" s="24">
        <v>9.3588840675</v>
      </c>
      <c r="AJ36" s="24" t="s">
        <v>46</v>
      </c>
      <c r="AK36" s="24" t="s">
        <v>46</v>
      </c>
      <c r="AL36" s="24" t="s">
        <v>46</v>
      </c>
      <c r="AM36" s="24">
        <v>6.5573770492000003</v>
      </c>
      <c r="AN36" s="24" t="s">
        <v>46</v>
      </c>
      <c r="AO36" s="24" t="s">
        <v>46</v>
      </c>
      <c r="AP36" s="24" t="s">
        <v>46</v>
      </c>
      <c r="AQ36" s="24">
        <v>0.99173553719999996</v>
      </c>
      <c r="AR36" s="24" t="s">
        <v>46</v>
      </c>
      <c r="AS36" s="24" t="s">
        <v>46</v>
      </c>
      <c r="AT36" s="24" t="s">
        <v>46</v>
      </c>
      <c r="AU36" s="24">
        <v>4.9962714392000001</v>
      </c>
      <c r="AV36" s="24" t="s">
        <v>46</v>
      </c>
      <c r="AW36" s="24" t="s">
        <v>46</v>
      </c>
      <c r="AX36" s="29" t="s">
        <v>46</v>
      </c>
      <c r="AY36" s="29">
        <v>8.1945369753000001</v>
      </c>
      <c r="AZ36" s="24">
        <v>9.4946401224999999</v>
      </c>
      <c r="BA36" s="29">
        <v>8.4268984667000009</v>
      </c>
      <c r="BB36" s="29">
        <v>8.8680084509999997</v>
      </c>
      <c r="BC36" s="29">
        <v>8.3182733516000003</v>
      </c>
      <c r="BD36" s="29" t="s">
        <v>46</v>
      </c>
      <c r="BE36" s="103"/>
      <c r="BF36" s="24">
        <v>8.3182733516000003</v>
      </c>
      <c r="BG36" s="57">
        <v>2022</v>
      </c>
      <c r="BJ36" s="46"/>
    </row>
    <row r="37" spans="1:62" ht="12.75" customHeight="1" x14ac:dyDescent="0.3">
      <c r="A37" s="16" t="s">
        <v>14</v>
      </c>
      <c r="B37" s="22" t="s">
        <v>112</v>
      </c>
      <c r="C37" s="22" t="s">
        <v>46</v>
      </c>
      <c r="D37" s="22" t="s">
        <v>46</v>
      </c>
      <c r="E37" s="22" t="s">
        <v>46</v>
      </c>
      <c r="F37" s="22" t="s">
        <v>46</v>
      </c>
      <c r="G37" s="22" t="s">
        <v>46</v>
      </c>
      <c r="H37" s="22" t="s">
        <v>46</v>
      </c>
      <c r="I37" s="22" t="s">
        <v>46</v>
      </c>
      <c r="J37" s="22" t="s">
        <v>46</v>
      </c>
      <c r="K37" s="22" t="s">
        <v>46</v>
      </c>
      <c r="L37" s="22" t="s">
        <v>46</v>
      </c>
      <c r="M37" s="22" t="s">
        <v>46</v>
      </c>
      <c r="N37" s="22" t="s">
        <v>46</v>
      </c>
      <c r="O37" s="22" t="s">
        <v>46</v>
      </c>
      <c r="P37" s="22" t="s">
        <v>46</v>
      </c>
      <c r="Q37" s="22" t="s">
        <v>46</v>
      </c>
      <c r="R37" s="22" t="s">
        <v>46</v>
      </c>
      <c r="S37" s="22" t="s">
        <v>46</v>
      </c>
      <c r="T37" s="22" t="s">
        <v>46</v>
      </c>
      <c r="U37" s="22" t="s">
        <v>46</v>
      </c>
      <c r="V37" s="22" t="s">
        <v>46</v>
      </c>
      <c r="W37" s="22" t="s">
        <v>46</v>
      </c>
      <c r="X37" s="22" t="s">
        <v>46</v>
      </c>
      <c r="Y37" s="22" t="s">
        <v>46</v>
      </c>
      <c r="Z37" s="22" t="s">
        <v>46</v>
      </c>
      <c r="AA37" s="22" t="s">
        <v>46</v>
      </c>
      <c r="AB37" s="22" t="s">
        <v>46</v>
      </c>
      <c r="AC37" s="22" t="s">
        <v>46</v>
      </c>
      <c r="AD37" s="22" t="s">
        <v>46</v>
      </c>
      <c r="AE37" s="22" t="s">
        <v>46</v>
      </c>
      <c r="AF37" s="22" t="s">
        <v>46</v>
      </c>
      <c r="AG37" s="22" t="s">
        <v>46</v>
      </c>
      <c r="AH37" s="22" t="s">
        <v>46</v>
      </c>
      <c r="AI37" s="22">
        <v>17.161961367</v>
      </c>
      <c r="AJ37" s="22" t="s">
        <v>46</v>
      </c>
      <c r="AK37" s="22" t="s">
        <v>46</v>
      </c>
      <c r="AL37" s="22" t="s">
        <v>46</v>
      </c>
      <c r="AM37" s="22">
        <v>13.533333333</v>
      </c>
      <c r="AN37" s="22" t="s">
        <v>46</v>
      </c>
      <c r="AO37" s="22" t="s">
        <v>46</v>
      </c>
      <c r="AP37" s="22" t="s">
        <v>46</v>
      </c>
      <c r="AQ37" s="22">
        <v>13.504464285999999</v>
      </c>
      <c r="AR37" s="22" t="s">
        <v>46</v>
      </c>
      <c r="AS37" s="22" t="s">
        <v>46</v>
      </c>
      <c r="AT37" s="22" t="s">
        <v>46</v>
      </c>
      <c r="AU37" s="22">
        <v>11.540497618</v>
      </c>
      <c r="AV37" s="22" t="s">
        <v>46</v>
      </c>
      <c r="AW37" s="22" t="s">
        <v>46</v>
      </c>
      <c r="AX37" s="28" t="s">
        <v>46</v>
      </c>
      <c r="AY37" s="28">
        <v>8.6216072378999993</v>
      </c>
      <c r="AZ37" s="28">
        <v>12.866598504000001</v>
      </c>
      <c r="BA37" s="28">
        <v>8.0924855490999992</v>
      </c>
      <c r="BB37" s="28">
        <v>3.7168232455000001</v>
      </c>
      <c r="BC37" s="28">
        <v>6.7220834134</v>
      </c>
      <c r="BD37" s="28" t="s">
        <v>46</v>
      </c>
      <c r="BE37" s="102"/>
      <c r="BF37" s="22">
        <v>6.7220834134</v>
      </c>
      <c r="BG37" s="47">
        <v>2022</v>
      </c>
      <c r="BJ37" s="46"/>
    </row>
    <row r="38" spans="1:62" ht="12.75" customHeight="1" x14ac:dyDescent="0.3">
      <c r="A38" s="13" t="s">
        <v>15</v>
      </c>
      <c r="B38" s="24" t="s">
        <v>93</v>
      </c>
      <c r="C38" s="24" t="s">
        <v>46</v>
      </c>
      <c r="D38" s="24" t="s">
        <v>46</v>
      </c>
      <c r="E38" s="24" t="s">
        <v>46</v>
      </c>
      <c r="F38" s="24" t="s">
        <v>46</v>
      </c>
      <c r="G38" s="24" t="s">
        <v>46</v>
      </c>
      <c r="H38" s="24" t="s">
        <v>46</v>
      </c>
      <c r="I38" s="24" t="s">
        <v>46</v>
      </c>
      <c r="J38" s="24" t="s">
        <v>46</v>
      </c>
      <c r="K38" s="24" t="s">
        <v>46</v>
      </c>
      <c r="L38" s="24" t="s">
        <v>46</v>
      </c>
      <c r="M38" s="24" t="s">
        <v>46</v>
      </c>
      <c r="N38" s="24" t="s">
        <v>46</v>
      </c>
      <c r="O38" s="24" t="s">
        <v>46</v>
      </c>
      <c r="P38" s="24" t="s">
        <v>46</v>
      </c>
      <c r="Q38" s="24" t="s">
        <v>46</v>
      </c>
      <c r="R38" s="24" t="s">
        <v>46</v>
      </c>
      <c r="S38" s="24" t="s">
        <v>46</v>
      </c>
      <c r="T38" s="24" t="s">
        <v>46</v>
      </c>
      <c r="U38" s="24" t="s">
        <v>46</v>
      </c>
      <c r="V38" s="24" t="s">
        <v>46</v>
      </c>
      <c r="W38" s="24" t="s">
        <v>46</v>
      </c>
      <c r="X38" s="24" t="s">
        <v>46</v>
      </c>
      <c r="Y38" s="24" t="s">
        <v>46</v>
      </c>
      <c r="Z38" s="24" t="s">
        <v>46</v>
      </c>
      <c r="AA38" s="24" t="s">
        <v>46</v>
      </c>
      <c r="AB38" s="24">
        <v>9.6774193547999996</v>
      </c>
      <c r="AC38" s="24">
        <v>11.515151514999999</v>
      </c>
      <c r="AD38" s="24">
        <v>11.560693642</v>
      </c>
      <c r="AE38" s="24">
        <v>12.777777778000001</v>
      </c>
      <c r="AF38" s="24">
        <v>11.827956989</v>
      </c>
      <c r="AG38" s="24">
        <v>12.371134021</v>
      </c>
      <c r="AH38" s="24">
        <v>12.376237624</v>
      </c>
      <c r="AI38" s="24">
        <v>11.904761905000001</v>
      </c>
      <c r="AJ38" s="24">
        <v>11.520737327000001</v>
      </c>
      <c r="AK38" s="24">
        <v>10.762331839</v>
      </c>
      <c r="AL38" s="24">
        <v>11.304347826000001</v>
      </c>
      <c r="AM38" s="24">
        <v>11.016949153000001</v>
      </c>
      <c r="AN38" s="24">
        <v>11.836734694</v>
      </c>
      <c r="AO38" s="24">
        <v>10.588235294</v>
      </c>
      <c r="AP38" s="24">
        <v>9.5419847327999996</v>
      </c>
      <c r="AQ38" s="24">
        <v>9.3632958801000008</v>
      </c>
      <c r="AR38" s="24">
        <v>9.1575091574999998</v>
      </c>
      <c r="AS38" s="24">
        <v>9.2857142856999992</v>
      </c>
      <c r="AT38" s="24">
        <v>9.375</v>
      </c>
      <c r="AU38" s="24">
        <v>9.1525423728999993</v>
      </c>
      <c r="AV38" s="24">
        <v>8.3333333333000006</v>
      </c>
      <c r="AW38" s="24">
        <v>8.1699346404999993</v>
      </c>
      <c r="AX38" s="29">
        <v>7.3482428114999996</v>
      </c>
      <c r="AY38" s="29">
        <v>7.1428571428999996</v>
      </c>
      <c r="AZ38" s="24">
        <v>7.5757575758</v>
      </c>
      <c r="BA38" s="29">
        <v>7.4183976261</v>
      </c>
      <c r="BB38" s="29">
        <v>7.2463768116000002</v>
      </c>
      <c r="BC38" s="29">
        <v>7.0422535211000001</v>
      </c>
      <c r="BD38" s="29">
        <v>7.2972972973000001</v>
      </c>
      <c r="BE38" s="103"/>
      <c r="BF38" s="24">
        <v>7.2972972973000001</v>
      </c>
      <c r="BG38" s="57">
        <v>2023</v>
      </c>
      <c r="BJ38" s="46"/>
    </row>
    <row r="39" spans="1:62" ht="12.75" customHeight="1" x14ac:dyDescent="0.3">
      <c r="A39" s="16" t="s">
        <v>16</v>
      </c>
      <c r="B39" s="22" t="s">
        <v>113</v>
      </c>
      <c r="C39" s="22" t="s">
        <v>46</v>
      </c>
      <c r="D39" s="22" t="s">
        <v>46</v>
      </c>
      <c r="E39" s="22" t="s">
        <v>46</v>
      </c>
      <c r="F39" s="22" t="s">
        <v>46</v>
      </c>
      <c r="G39" s="22" t="s">
        <v>46</v>
      </c>
      <c r="H39" s="22" t="s">
        <v>46</v>
      </c>
      <c r="I39" s="22" t="s">
        <v>46</v>
      </c>
      <c r="J39" s="22" t="s">
        <v>46</v>
      </c>
      <c r="K39" s="22" t="s">
        <v>46</v>
      </c>
      <c r="L39" s="22" t="s">
        <v>46</v>
      </c>
      <c r="M39" s="22" t="s">
        <v>46</v>
      </c>
      <c r="N39" s="22" t="s">
        <v>46</v>
      </c>
      <c r="O39" s="22" t="s">
        <v>46</v>
      </c>
      <c r="P39" s="22" t="s">
        <v>46</v>
      </c>
      <c r="Q39" s="22" t="s">
        <v>46</v>
      </c>
      <c r="R39" s="22" t="s">
        <v>46</v>
      </c>
      <c r="S39" s="22" t="s">
        <v>46</v>
      </c>
      <c r="T39" s="22" t="s">
        <v>46</v>
      </c>
      <c r="U39" s="22" t="s">
        <v>46</v>
      </c>
      <c r="V39" s="22" t="s">
        <v>46</v>
      </c>
      <c r="W39" s="22" t="s">
        <v>46</v>
      </c>
      <c r="X39" s="22" t="s">
        <v>46</v>
      </c>
      <c r="Y39" s="22" t="s">
        <v>46</v>
      </c>
      <c r="Z39" s="22" t="s">
        <v>46</v>
      </c>
      <c r="AA39" s="22" t="s">
        <v>46</v>
      </c>
      <c r="AB39" s="22" t="s">
        <v>46</v>
      </c>
      <c r="AC39" s="22">
        <v>25.472027971999999</v>
      </c>
      <c r="AD39" s="22" t="s">
        <v>46</v>
      </c>
      <c r="AE39" s="22">
        <v>24.122427806000001</v>
      </c>
      <c r="AF39" s="22" t="s">
        <v>46</v>
      </c>
      <c r="AG39" s="22">
        <v>23.787141177999999</v>
      </c>
      <c r="AH39" s="22" t="s">
        <v>46</v>
      </c>
      <c r="AI39" s="22">
        <v>22.801619432999999</v>
      </c>
      <c r="AJ39" s="22" t="s">
        <v>46</v>
      </c>
      <c r="AK39" s="22">
        <v>22.012478003999998</v>
      </c>
      <c r="AL39" s="22" t="s">
        <v>46</v>
      </c>
      <c r="AM39" s="22">
        <v>21.318132125999998</v>
      </c>
      <c r="AN39" s="22" t="s">
        <v>46</v>
      </c>
      <c r="AO39" s="22">
        <v>21.307506053000001</v>
      </c>
      <c r="AP39" s="22" t="s">
        <v>46</v>
      </c>
      <c r="AQ39" s="22">
        <v>20.053595354999999</v>
      </c>
      <c r="AR39" s="22" t="s">
        <v>46</v>
      </c>
      <c r="AS39" s="22">
        <v>19.343526441000002</v>
      </c>
      <c r="AT39" s="22" t="s">
        <v>46</v>
      </c>
      <c r="AU39" s="22">
        <v>16.940742840999999</v>
      </c>
      <c r="AV39" s="22" t="s">
        <v>46</v>
      </c>
      <c r="AW39" s="22">
        <v>14.762372073</v>
      </c>
      <c r="AX39" s="28" t="s">
        <v>46</v>
      </c>
      <c r="AY39" s="28">
        <v>15.095647352</v>
      </c>
      <c r="AZ39" s="22" t="s">
        <v>46</v>
      </c>
      <c r="BA39" s="28">
        <v>13.802546898999999</v>
      </c>
      <c r="BB39" s="28">
        <v>15.237921557</v>
      </c>
      <c r="BC39" s="28">
        <v>12.067099567</v>
      </c>
      <c r="BD39" s="28" t="s">
        <v>46</v>
      </c>
      <c r="BE39" s="102"/>
      <c r="BF39" s="22">
        <v>12.067099567</v>
      </c>
      <c r="BG39" s="47">
        <v>2022</v>
      </c>
      <c r="BJ39" s="46"/>
    </row>
    <row r="40" spans="1:62" ht="12.75" customHeight="1" x14ac:dyDescent="0.3">
      <c r="A40" s="13" t="s">
        <v>122</v>
      </c>
      <c r="B40" s="24" t="s">
        <v>94</v>
      </c>
      <c r="C40" s="24" t="s">
        <v>46</v>
      </c>
      <c r="D40" s="24" t="s">
        <v>46</v>
      </c>
      <c r="E40" s="24" t="s">
        <v>46</v>
      </c>
      <c r="F40" s="24" t="s">
        <v>46</v>
      </c>
      <c r="G40" s="24" t="s">
        <v>46</v>
      </c>
      <c r="H40" s="24" t="s">
        <v>46</v>
      </c>
      <c r="I40" s="24" t="s">
        <v>46</v>
      </c>
      <c r="J40" s="24" t="s">
        <v>46</v>
      </c>
      <c r="K40" s="24" t="s">
        <v>46</v>
      </c>
      <c r="L40" s="24" t="s">
        <v>46</v>
      </c>
      <c r="M40" s="24" t="s">
        <v>46</v>
      </c>
      <c r="N40" s="24" t="s">
        <v>46</v>
      </c>
      <c r="O40" s="24" t="s">
        <v>46</v>
      </c>
      <c r="P40" s="24" t="s">
        <v>46</v>
      </c>
      <c r="Q40" s="24" t="s">
        <v>46</v>
      </c>
      <c r="R40" s="24" t="s">
        <v>46</v>
      </c>
      <c r="S40" s="24" t="s">
        <v>46</v>
      </c>
      <c r="T40" s="24" t="s">
        <v>46</v>
      </c>
      <c r="U40" s="24" t="s">
        <v>46</v>
      </c>
      <c r="V40" s="24" t="s">
        <v>46</v>
      </c>
      <c r="W40" s="24" t="s">
        <v>46</v>
      </c>
      <c r="X40" s="24" t="s">
        <v>46</v>
      </c>
      <c r="Y40" s="24" t="s">
        <v>46</v>
      </c>
      <c r="Z40" s="24" t="s">
        <v>46</v>
      </c>
      <c r="AA40" s="24" t="s">
        <v>46</v>
      </c>
      <c r="AB40" s="24" t="s">
        <v>46</v>
      </c>
      <c r="AC40" s="24" t="s">
        <v>46</v>
      </c>
      <c r="AD40" s="24" t="s">
        <v>46</v>
      </c>
      <c r="AE40" s="24" t="s">
        <v>46</v>
      </c>
      <c r="AF40" s="24" t="s">
        <v>46</v>
      </c>
      <c r="AG40" s="24" t="s">
        <v>46</v>
      </c>
      <c r="AH40" s="24" t="s">
        <v>46</v>
      </c>
      <c r="AI40" s="24" t="s">
        <v>46</v>
      </c>
      <c r="AJ40" s="24" t="s">
        <v>46</v>
      </c>
      <c r="AK40" s="24" t="s">
        <v>46</v>
      </c>
      <c r="AL40" s="24" t="s">
        <v>46</v>
      </c>
      <c r="AM40" s="24">
        <v>3.2069970845000002</v>
      </c>
      <c r="AN40" s="24" t="s">
        <v>46</v>
      </c>
      <c r="AO40" s="24" t="s">
        <v>46</v>
      </c>
      <c r="AP40" s="24" t="s">
        <v>46</v>
      </c>
      <c r="AQ40" s="24">
        <v>3.1042128603000001</v>
      </c>
      <c r="AR40" s="24" t="s">
        <v>46</v>
      </c>
      <c r="AS40" s="24" t="s">
        <v>46</v>
      </c>
      <c r="AT40" s="24" t="s">
        <v>46</v>
      </c>
      <c r="AU40" s="24">
        <v>6.8825910931000003</v>
      </c>
      <c r="AV40" s="24" t="s">
        <v>46</v>
      </c>
      <c r="AW40" s="24" t="s">
        <v>46</v>
      </c>
      <c r="AX40" s="29" t="s">
        <v>46</v>
      </c>
      <c r="AY40" s="29">
        <v>9.9808061420000005</v>
      </c>
      <c r="AZ40" s="24" t="s">
        <v>46</v>
      </c>
      <c r="BA40" s="29" t="s">
        <v>46</v>
      </c>
      <c r="BB40" s="29" t="s">
        <v>46</v>
      </c>
      <c r="BC40" s="29" t="s">
        <v>46</v>
      </c>
      <c r="BD40" s="29" t="s">
        <v>46</v>
      </c>
      <c r="BE40" s="103"/>
      <c r="BF40" s="24">
        <v>9.9808061420000005</v>
      </c>
      <c r="BG40" s="57">
        <v>2018</v>
      </c>
      <c r="BJ40" s="46"/>
    </row>
    <row r="41" spans="1:62" ht="12.75" customHeight="1" x14ac:dyDescent="0.3">
      <c r="A41" s="16" t="s">
        <v>18</v>
      </c>
      <c r="B41" s="22" t="s">
        <v>114</v>
      </c>
      <c r="C41" s="22">
        <v>47.578039177999997</v>
      </c>
      <c r="D41" s="22">
        <v>45.527421846999999</v>
      </c>
      <c r="E41" s="22">
        <v>45.677794734999999</v>
      </c>
      <c r="F41" s="22">
        <v>46.378726413999999</v>
      </c>
      <c r="G41" s="22">
        <v>44.422234330000002</v>
      </c>
      <c r="H41" s="22">
        <v>39.855414721000002</v>
      </c>
      <c r="I41" s="22">
        <v>36.550301935999997</v>
      </c>
      <c r="J41" s="22">
        <v>35.788367618999999</v>
      </c>
      <c r="K41" s="22">
        <v>37.474868761000003</v>
      </c>
      <c r="L41" s="22">
        <v>38.295239524000003</v>
      </c>
      <c r="M41" s="22">
        <v>36.688585969000002</v>
      </c>
      <c r="N41" s="22">
        <v>35.426812296999998</v>
      </c>
      <c r="O41" s="22">
        <v>35.659619487999997</v>
      </c>
      <c r="P41" s="22">
        <v>34.567281917999999</v>
      </c>
      <c r="Q41" s="22">
        <v>35.081526588999999</v>
      </c>
      <c r="R41" s="22">
        <v>35.120114366000003</v>
      </c>
      <c r="S41" s="22">
        <v>34.938506318000002</v>
      </c>
      <c r="T41" s="22">
        <v>34.512954385</v>
      </c>
      <c r="U41" s="22">
        <v>34.045729487999999</v>
      </c>
      <c r="V41" s="22">
        <v>33.730659166000002</v>
      </c>
      <c r="W41" s="22">
        <v>32.744955955000002</v>
      </c>
      <c r="X41" s="22">
        <v>31.075478051000001</v>
      </c>
      <c r="Y41" s="22">
        <v>29.946679401000001</v>
      </c>
      <c r="Z41" s="22">
        <v>28.719019262</v>
      </c>
      <c r="AA41" s="22">
        <v>28.079718536000001</v>
      </c>
      <c r="AB41" s="22">
        <v>28.192834912999999</v>
      </c>
      <c r="AC41" s="22">
        <v>27.218410884000001</v>
      </c>
      <c r="AD41" s="22">
        <v>26.919070155</v>
      </c>
      <c r="AE41" s="22">
        <v>27.035294220000001</v>
      </c>
      <c r="AF41" s="22">
        <v>26.089728421</v>
      </c>
      <c r="AG41" s="22">
        <v>26.280313829000001</v>
      </c>
      <c r="AH41" s="22">
        <v>25.639645898000001</v>
      </c>
      <c r="AI41" s="22">
        <v>24.379099436000001</v>
      </c>
      <c r="AJ41" s="22">
        <v>24.124467087999999</v>
      </c>
      <c r="AK41" s="22">
        <v>23.358740967999999</v>
      </c>
      <c r="AL41" s="22">
        <v>22.063958199999998</v>
      </c>
      <c r="AM41" s="22">
        <v>21.718084023999999</v>
      </c>
      <c r="AN41" s="22">
        <v>21.634780708000001</v>
      </c>
      <c r="AO41" s="22">
        <v>21.857869106999999</v>
      </c>
      <c r="AP41" s="22">
        <v>20.686295952999998</v>
      </c>
      <c r="AQ41" s="22">
        <v>19.231436917</v>
      </c>
      <c r="AR41" s="22">
        <v>18.246005202999999</v>
      </c>
      <c r="AS41" s="22">
        <v>17.783882783999999</v>
      </c>
      <c r="AT41" s="22">
        <v>17.482014388</v>
      </c>
      <c r="AU41" s="22">
        <v>17.382742571000001</v>
      </c>
      <c r="AV41" s="22">
        <v>17.101551481000001</v>
      </c>
      <c r="AW41" s="22">
        <v>16.796536797000002</v>
      </c>
      <c r="AX41" s="28">
        <v>16.534100524999999</v>
      </c>
      <c r="AY41" s="28">
        <v>16.310424203</v>
      </c>
      <c r="AZ41" s="22">
        <v>16.099809281999999</v>
      </c>
      <c r="BA41" s="28">
        <v>11.983805668</v>
      </c>
      <c r="BB41" s="28">
        <v>14.169356078</v>
      </c>
      <c r="BC41" s="28">
        <v>13.978337237</v>
      </c>
      <c r="BD41" s="28">
        <v>13.255172414</v>
      </c>
      <c r="BE41" s="102"/>
      <c r="BF41" s="22">
        <v>13.255172414</v>
      </c>
      <c r="BG41" s="47">
        <v>2023</v>
      </c>
      <c r="BJ41" s="46"/>
    </row>
    <row r="42" spans="1:62" ht="12.75" customHeight="1" x14ac:dyDescent="0.3">
      <c r="A42" s="13" t="s">
        <v>17</v>
      </c>
      <c r="B42" s="24" t="s">
        <v>115</v>
      </c>
      <c r="C42" s="24" t="s">
        <v>46</v>
      </c>
      <c r="D42" s="24" t="s">
        <v>46</v>
      </c>
      <c r="E42" s="24" t="s">
        <v>46</v>
      </c>
      <c r="F42" s="24">
        <v>38.110403396999999</v>
      </c>
      <c r="G42" s="24">
        <v>39.100684262000001</v>
      </c>
      <c r="H42" s="24">
        <v>37.63003166</v>
      </c>
      <c r="I42" s="24">
        <v>37.755972696000001</v>
      </c>
      <c r="J42" s="24">
        <v>38.224852071000001</v>
      </c>
      <c r="K42" s="24">
        <v>38.972477064000003</v>
      </c>
      <c r="L42" s="24">
        <v>37.641950567999999</v>
      </c>
      <c r="M42" s="24">
        <v>36.552151037000002</v>
      </c>
      <c r="N42" s="24">
        <v>35.174000575000001</v>
      </c>
      <c r="O42" s="24">
        <v>34.724091520999998</v>
      </c>
      <c r="P42" s="24">
        <v>34.286450283000001</v>
      </c>
      <c r="Q42" s="24">
        <v>33.432171979000003</v>
      </c>
      <c r="R42" s="24">
        <v>32.978219697</v>
      </c>
      <c r="S42" s="24">
        <v>32.190214906000001</v>
      </c>
      <c r="T42" s="24">
        <v>31.022222222</v>
      </c>
      <c r="U42" s="24">
        <v>30.069174232999998</v>
      </c>
      <c r="V42" s="24">
        <v>29.363579080000001</v>
      </c>
      <c r="W42" s="24">
        <v>28.455449563999998</v>
      </c>
      <c r="X42" s="24">
        <v>26.571091909</v>
      </c>
      <c r="Y42" s="24">
        <v>25.057736721000001</v>
      </c>
      <c r="Z42" s="24">
        <v>23.876404493999999</v>
      </c>
      <c r="AA42" s="24">
        <v>23.884514436</v>
      </c>
      <c r="AB42" s="24">
        <v>24.579985391000001</v>
      </c>
      <c r="AC42" s="24">
        <v>23.823948681000001</v>
      </c>
      <c r="AD42" s="24">
        <v>23.786491622</v>
      </c>
      <c r="AE42" s="24">
        <v>23.745819397999998</v>
      </c>
      <c r="AF42" s="24">
        <v>23.462783172000002</v>
      </c>
      <c r="AG42" s="24">
        <v>23.088923557000001</v>
      </c>
      <c r="AH42" s="24">
        <v>23.582089551999999</v>
      </c>
      <c r="AI42" s="24">
        <v>22.091310751000002</v>
      </c>
      <c r="AJ42" s="24">
        <v>20.575539568</v>
      </c>
      <c r="AK42" s="24">
        <v>19.635343619</v>
      </c>
      <c r="AL42" s="24">
        <v>18.975069252000001</v>
      </c>
      <c r="AM42" s="24">
        <v>19.246298789000001</v>
      </c>
      <c r="AN42" s="24">
        <v>19.843342036999999</v>
      </c>
      <c r="AO42" s="24">
        <v>20.050125312999999</v>
      </c>
      <c r="AP42" s="24">
        <v>19.780219779999999</v>
      </c>
      <c r="AQ42" s="24">
        <v>18.810679612000001</v>
      </c>
      <c r="AR42" s="24">
        <v>17.788461538</v>
      </c>
      <c r="AS42" s="24">
        <v>19.086651054000001</v>
      </c>
      <c r="AT42" s="24">
        <v>17.906976744000001</v>
      </c>
      <c r="AU42" s="24">
        <v>17.451205511000001</v>
      </c>
      <c r="AV42" s="24">
        <v>18.882681563999999</v>
      </c>
      <c r="AW42" s="24">
        <v>18.142076502999998</v>
      </c>
      <c r="AX42" s="29">
        <v>18.172157279</v>
      </c>
      <c r="AY42" s="29">
        <v>18.910585817000001</v>
      </c>
      <c r="AZ42" s="24">
        <v>18.470705065000001</v>
      </c>
      <c r="BA42" s="29">
        <v>17.652495379000001</v>
      </c>
      <c r="BB42" s="29">
        <v>16.864175023000001</v>
      </c>
      <c r="BC42" s="29">
        <v>16.984402079999999</v>
      </c>
      <c r="BD42" s="29">
        <v>16.389351082000001</v>
      </c>
      <c r="BE42" s="103"/>
      <c r="BF42" s="24">
        <v>16.389351082000001</v>
      </c>
      <c r="BG42" s="57">
        <v>2023</v>
      </c>
      <c r="BJ42" s="46"/>
    </row>
    <row r="43" spans="1:62" ht="12.75" customHeight="1" x14ac:dyDescent="0.3">
      <c r="A43" s="95" t="s">
        <v>123</v>
      </c>
      <c r="B43" s="93" t="s">
        <v>121</v>
      </c>
      <c r="C43" s="93" t="s">
        <v>46</v>
      </c>
      <c r="D43" s="93" t="s">
        <v>46</v>
      </c>
      <c r="E43" s="93" t="s">
        <v>46</v>
      </c>
      <c r="F43" s="93" t="s">
        <v>46</v>
      </c>
      <c r="G43" s="93" t="s">
        <v>46</v>
      </c>
      <c r="H43" s="93" t="s">
        <v>46</v>
      </c>
      <c r="I43" s="93" t="s">
        <v>46</v>
      </c>
      <c r="J43" s="93" t="s">
        <v>46</v>
      </c>
      <c r="K43" s="93" t="s">
        <v>46</v>
      </c>
      <c r="L43" s="93" t="s">
        <v>46</v>
      </c>
      <c r="M43" s="93" t="s">
        <v>46</v>
      </c>
      <c r="N43" s="93" t="s">
        <v>46</v>
      </c>
      <c r="O43" s="93" t="s">
        <v>46</v>
      </c>
      <c r="P43" s="93" t="s">
        <v>46</v>
      </c>
      <c r="Q43" s="93" t="s">
        <v>46</v>
      </c>
      <c r="R43" s="93" t="s">
        <v>46</v>
      </c>
      <c r="S43" s="93" t="s">
        <v>46</v>
      </c>
      <c r="T43" s="93" t="s">
        <v>46</v>
      </c>
      <c r="U43" s="93" t="s">
        <v>46</v>
      </c>
      <c r="V43" s="93" t="s">
        <v>46</v>
      </c>
      <c r="W43" s="93" t="s">
        <v>46</v>
      </c>
      <c r="X43" s="93" t="s">
        <v>46</v>
      </c>
      <c r="Y43" s="93" t="s">
        <v>46</v>
      </c>
      <c r="Z43" s="93" t="s">
        <v>46</v>
      </c>
      <c r="AA43" s="93" t="s">
        <v>46</v>
      </c>
      <c r="AB43" s="93">
        <v>18.99047514135</v>
      </c>
      <c r="AC43" s="93">
        <v>19.2077811976602</v>
      </c>
      <c r="AD43" s="93">
        <v>18.902280302822099</v>
      </c>
      <c r="AE43" s="93">
        <v>18.731921266953599</v>
      </c>
      <c r="AF43" s="93">
        <v>18.410492498103199</v>
      </c>
      <c r="AG43" s="93">
        <v>18.127029024112598</v>
      </c>
      <c r="AH43" s="93">
        <v>17.8959335326531</v>
      </c>
      <c r="AI43" s="93">
        <v>17.701669963063701</v>
      </c>
      <c r="AJ43" s="93">
        <v>16.8865859139398</v>
      </c>
      <c r="AK43" s="93">
        <v>16.505929108161599</v>
      </c>
      <c r="AL43" s="93">
        <v>16.037072345346999</v>
      </c>
      <c r="AM43" s="93">
        <v>15.7342658520806</v>
      </c>
      <c r="AN43" s="93">
        <v>15.091732739804399</v>
      </c>
      <c r="AO43" s="93">
        <v>15.1449851914522</v>
      </c>
      <c r="AP43" s="93">
        <v>14.556456573397901</v>
      </c>
      <c r="AQ43" s="93">
        <v>14.0599345872791</v>
      </c>
      <c r="AR43" s="93">
        <v>13.8724423054692</v>
      </c>
      <c r="AS43" s="93">
        <v>13.9879153132852</v>
      </c>
      <c r="AT43" s="93">
        <v>13.889822276323599</v>
      </c>
      <c r="AU43" s="93">
        <v>13.778645523768001</v>
      </c>
      <c r="AV43" s="93">
        <v>13.6442300336271</v>
      </c>
      <c r="AW43" s="93">
        <v>13.1605808617153</v>
      </c>
      <c r="AX43" s="94">
        <v>12.6811871778905</v>
      </c>
      <c r="AY43" s="94">
        <v>12.713800100747299</v>
      </c>
      <c r="AZ43" s="93">
        <v>12.6173804623705</v>
      </c>
      <c r="BA43" s="94">
        <v>11.1108721262393</v>
      </c>
      <c r="BB43" s="94">
        <v>11.3696131117613</v>
      </c>
      <c r="BC43" s="94">
        <v>11.4255679625595</v>
      </c>
      <c r="BD43" s="94" t="s">
        <v>46</v>
      </c>
      <c r="BE43" s="104"/>
      <c r="BF43" s="93">
        <v>11.4255679625595</v>
      </c>
      <c r="BG43" s="96">
        <v>2022</v>
      </c>
      <c r="BJ43" s="46"/>
    </row>
    <row r="44" spans="1:62" ht="12.75" customHeight="1" x14ac:dyDescent="0.3">
      <c r="A44" s="13" t="s">
        <v>246</v>
      </c>
      <c r="B44" s="24" t="s">
        <v>259</v>
      </c>
      <c r="C44" s="24" t="s">
        <v>46</v>
      </c>
      <c r="D44" s="24" t="s">
        <v>46</v>
      </c>
      <c r="E44" s="24" t="s">
        <v>46</v>
      </c>
      <c r="F44" s="24" t="s">
        <v>46</v>
      </c>
      <c r="G44" s="24" t="s">
        <v>46</v>
      </c>
      <c r="H44" s="24" t="s">
        <v>46</v>
      </c>
      <c r="I44" s="24" t="s">
        <v>46</v>
      </c>
      <c r="J44" s="24" t="s">
        <v>46</v>
      </c>
      <c r="K44" s="24" t="s">
        <v>46</v>
      </c>
      <c r="L44" s="24" t="s">
        <v>46</v>
      </c>
      <c r="M44" s="24" t="s">
        <v>46</v>
      </c>
      <c r="N44" s="24" t="s">
        <v>46</v>
      </c>
      <c r="O44" s="24" t="s">
        <v>46</v>
      </c>
      <c r="P44" s="24" t="s">
        <v>46</v>
      </c>
      <c r="Q44" s="24" t="s">
        <v>46</v>
      </c>
      <c r="R44" s="24" t="s">
        <v>46</v>
      </c>
      <c r="S44" s="24" t="s">
        <v>46</v>
      </c>
      <c r="T44" s="24" t="s">
        <v>46</v>
      </c>
      <c r="U44" s="24" t="s">
        <v>46</v>
      </c>
      <c r="V44" s="24" t="s">
        <v>46</v>
      </c>
      <c r="W44" s="24" t="s">
        <v>46</v>
      </c>
      <c r="X44" s="24" t="s">
        <v>46</v>
      </c>
      <c r="Y44" s="24" t="s">
        <v>46</v>
      </c>
      <c r="Z44" s="24" t="s">
        <v>46</v>
      </c>
      <c r="AA44" s="24" t="s">
        <v>46</v>
      </c>
      <c r="AB44" s="24" t="s">
        <v>46</v>
      </c>
      <c r="AC44" s="24" t="s">
        <v>46</v>
      </c>
      <c r="AD44" s="24" t="s">
        <v>46</v>
      </c>
      <c r="AE44" s="24" t="s">
        <v>46</v>
      </c>
      <c r="AF44" s="24" t="s">
        <v>46</v>
      </c>
      <c r="AG44" s="24" t="s">
        <v>46</v>
      </c>
      <c r="AH44" s="24" t="s">
        <v>46</v>
      </c>
      <c r="AI44" s="24">
        <v>18.362452958236801</v>
      </c>
      <c r="AJ44" s="24">
        <v>17.649477843292299</v>
      </c>
      <c r="AK44" s="24">
        <v>16.9403744966049</v>
      </c>
      <c r="AL44" s="24">
        <v>15.9872334162788</v>
      </c>
      <c r="AM44" s="24">
        <v>15.403598309194701</v>
      </c>
      <c r="AN44" s="24">
        <v>14.891268340091999</v>
      </c>
      <c r="AO44" s="24">
        <v>14.380318954244199</v>
      </c>
      <c r="AP44" s="24">
        <v>13.891059260994901</v>
      </c>
      <c r="AQ44" s="24">
        <v>13.570209804410499</v>
      </c>
      <c r="AR44" s="24">
        <v>13.2621165294367</v>
      </c>
      <c r="AS44" s="24">
        <v>13.084462878937501</v>
      </c>
      <c r="AT44" s="24">
        <v>12.793098913015699</v>
      </c>
      <c r="AU44" s="24">
        <v>12.700839104736801</v>
      </c>
      <c r="AV44" s="24">
        <v>12.323980574276201</v>
      </c>
      <c r="AW44" s="24">
        <v>11.942029853985799</v>
      </c>
      <c r="AX44" s="29">
        <v>11.842266830178801</v>
      </c>
      <c r="AY44" s="29">
        <v>11.7835842459688</v>
      </c>
      <c r="AZ44" s="24">
        <v>11.7839826636982</v>
      </c>
      <c r="BA44" s="29">
        <v>10.682028169442299</v>
      </c>
      <c r="BB44" s="29">
        <v>11.0780179475873</v>
      </c>
      <c r="BC44" s="29">
        <v>11.300065139413601</v>
      </c>
      <c r="BD44" s="29" t="s">
        <v>46</v>
      </c>
      <c r="BE44" s="103"/>
      <c r="BF44" s="24">
        <v>11.300065139413601</v>
      </c>
      <c r="BG44" s="57">
        <v>2022</v>
      </c>
      <c r="BJ44" s="46"/>
    </row>
    <row r="45" spans="1:62" ht="12.75" customHeight="1" x14ac:dyDescent="0.3">
      <c r="A45" s="51" t="s">
        <v>245</v>
      </c>
      <c r="B45" s="52" t="s">
        <v>242</v>
      </c>
      <c r="C45" s="52" t="s">
        <v>46</v>
      </c>
      <c r="D45" s="52" t="s">
        <v>46</v>
      </c>
      <c r="E45" s="52" t="s">
        <v>46</v>
      </c>
      <c r="F45" s="52" t="s">
        <v>46</v>
      </c>
      <c r="G45" s="52" t="s">
        <v>46</v>
      </c>
      <c r="H45" s="52" t="s">
        <v>46</v>
      </c>
      <c r="I45" s="52" t="s">
        <v>46</v>
      </c>
      <c r="J45" s="52" t="s">
        <v>46</v>
      </c>
      <c r="K45" s="52" t="s">
        <v>46</v>
      </c>
      <c r="L45" s="52" t="s">
        <v>46</v>
      </c>
      <c r="M45" s="52" t="s">
        <v>46</v>
      </c>
      <c r="N45" s="52" t="s">
        <v>46</v>
      </c>
      <c r="O45" s="52" t="s">
        <v>46</v>
      </c>
      <c r="P45" s="52" t="s">
        <v>46</v>
      </c>
      <c r="Q45" s="52" t="s">
        <v>46</v>
      </c>
      <c r="R45" s="52" t="s">
        <v>46</v>
      </c>
      <c r="S45" s="52" t="s">
        <v>46</v>
      </c>
      <c r="T45" s="52" t="s">
        <v>46</v>
      </c>
      <c r="U45" s="52" t="s">
        <v>46</v>
      </c>
      <c r="V45" s="52" t="s">
        <v>46</v>
      </c>
      <c r="W45" s="52" t="s">
        <v>46</v>
      </c>
      <c r="X45" s="52" t="s">
        <v>46</v>
      </c>
      <c r="Y45" s="52" t="s">
        <v>46</v>
      </c>
      <c r="Z45" s="52" t="s">
        <v>46</v>
      </c>
      <c r="AA45" s="52" t="s">
        <v>46</v>
      </c>
      <c r="AB45" s="52" t="s">
        <v>46</v>
      </c>
      <c r="AC45" s="52" t="s">
        <v>46</v>
      </c>
      <c r="AD45" s="52" t="s">
        <v>46</v>
      </c>
      <c r="AE45" s="52" t="s">
        <v>46</v>
      </c>
      <c r="AF45" s="52" t="s">
        <v>46</v>
      </c>
      <c r="AG45" s="52" t="s">
        <v>46</v>
      </c>
      <c r="AH45" s="52" t="s">
        <v>46</v>
      </c>
      <c r="AI45" s="52">
        <v>16.7753266431538</v>
      </c>
      <c r="AJ45" s="52">
        <v>15.319881214934799</v>
      </c>
      <c r="AK45" s="52">
        <v>14.762371131054699</v>
      </c>
      <c r="AL45" s="52">
        <v>14.063715112786999</v>
      </c>
      <c r="AM45" s="52">
        <v>13.4218555736098</v>
      </c>
      <c r="AN45" s="52">
        <v>13.254476453804701</v>
      </c>
      <c r="AO45" s="52">
        <v>12.8461167737007</v>
      </c>
      <c r="AP45" s="52">
        <v>12.2768381216144</v>
      </c>
      <c r="AQ45" s="52">
        <v>12.068932331663</v>
      </c>
      <c r="AR45" s="52">
        <v>12.045404854771</v>
      </c>
      <c r="AS45" s="52">
        <v>11.9720338955955</v>
      </c>
      <c r="AT45" s="52">
        <v>11.586380158411201</v>
      </c>
      <c r="AU45" s="52">
        <v>11.2885104389769</v>
      </c>
      <c r="AV45" s="52">
        <v>11.1610603205168</v>
      </c>
      <c r="AW45" s="52">
        <v>10.824642083090801</v>
      </c>
      <c r="AX45" s="71">
        <v>10.580785943192501</v>
      </c>
      <c r="AY45" s="71">
        <v>10.445354310033601</v>
      </c>
      <c r="AZ45" s="52">
        <v>10.8858353348049</v>
      </c>
      <c r="BA45" s="71">
        <v>10.071255455052</v>
      </c>
      <c r="BB45" s="71">
        <v>10.328017941806699</v>
      </c>
      <c r="BC45" s="71">
        <v>10.7524699494133</v>
      </c>
      <c r="BD45" s="71" t="s">
        <v>46</v>
      </c>
      <c r="BE45" s="105"/>
      <c r="BF45" s="52">
        <v>10.7524699494133</v>
      </c>
      <c r="BG45" s="58">
        <v>2022</v>
      </c>
      <c r="BJ45" s="46"/>
    </row>
    <row r="46" spans="1:62" ht="12.75" customHeight="1" x14ac:dyDescent="0.3">
      <c r="A46" s="13" t="s">
        <v>59</v>
      </c>
      <c r="B46" s="24" t="s">
        <v>116</v>
      </c>
      <c r="C46" s="24" t="s">
        <v>46</v>
      </c>
      <c r="D46" s="24" t="s">
        <v>46</v>
      </c>
      <c r="E46" s="24" t="s">
        <v>46</v>
      </c>
      <c r="F46" s="24" t="s">
        <v>46</v>
      </c>
      <c r="G46" s="24" t="s">
        <v>46</v>
      </c>
      <c r="H46" s="24" t="s">
        <v>46</v>
      </c>
      <c r="I46" s="24" t="s">
        <v>46</v>
      </c>
      <c r="J46" s="24" t="s">
        <v>46</v>
      </c>
      <c r="K46" s="24" t="s">
        <v>46</v>
      </c>
      <c r="L46" s="24" t="s">
        <v>46</v>
      </c>
      <c r="M46" s="24" t="s">
        <v>46</v>
      </c>
      <c r="N46" s="24" t="s">
        <v>46</v>
      </c>
      <c r="O46" s="24" t="s">
        <v>46</v>
      </c>
      <c r="P46" s="24" t="s">
        <v>46</v>
      </c>
      <c r="Q46" s="24" t="s">
        <v>46</v>
      </c>
      <c r="R46" s="24" t="s">
        <v>46</v>
      </c>
      <c r="S46" s="24" t="s">
        <v>46</v>
      </c>
      <c r="T46" s="24" t="s">
        <v>46</v>
      </c>
      <c r="U46" s="24" t="s">
        <v>46</v>
      </c>
      <c r="V46" s="24" t="s">
        <v>46</v>
      </c>
      <c r="W46" s="24" t="s">
        <v>46</v>
      </c>
      <c r="X46" s="24" t="s">
        <v>46</v>
      </c>
      <c r="Y46" s="24" t="s">
        <v>46</v>
      </c>
      <c r="Z46" s="24" t="s">
        <v>46</v>
      </c>
      <c r="AA46" s="24" t="s">
        <v>46</v>
      </c>
      <c r="AB46" s="24" t="s">
        <v>46</v>
      </c>
      <c r="AC46" s="24" t="s">
        <v>46</v>
      </c>
      <c r="AD46" s="24" t="s">
        <v>46</v>
      </c>
      <c r="AE46" s="24" t="s">
        <v>46</v>
      </c>
      <c r="AF46" s="24" t="s">
        <v>46</v>
      </c>
      <c r="AG46" s="24" t="s">
        <v>46</v>
      </c>
      <c r="AH46" s="24" t="s">
        <v>46</v>
      </c>
      <c r="AI46" s="24">
        <v>12.012692656</v>
      </c>
      <c r="AJ46" s="24" t="s">
        <v>46</v>
      </c>
      <c r="AK46" s="24" t="s">
        <v>46</v>
      </c>
      <c r="AL46" s="24" t="s">
        <v>46</v>
      </c>
      <c r="AM46" s="24" t="s">
        <v>46</v>
      </c>
      <c r="AN46" s="24" t="s">
        <v>46</v>
      </c>
      <c r="AO46" s="24" t="s">
        <v>46</v>
      </c>
      <c r="AP46" s="24" t="s">
        <v>46</v>
      </c>
      <c r="AQ46" s="24">
        <v>6.9343065693000003</v>
      </c>
      <c r="AR46" s="24" t="s">
        <v>46</v>
      </c>
      <c r="AS46" s="24" t="s">
        <v>46</v>
      </c>
      <c r="AT46" s="24" t="s">
        <v>46</v>
      </c>
      <c r="AU46" s="24">
        <v>4.0625</v>
      </c>
      <c r="AV46" s="24" t="s">
        <v>46</v>
      </c>
      <c r="AW46" s="24" t="s">
        <v>46</v>
      </c>
      <c r="AX46" s="29" t="s">
        <v>46</v>
      </c>
      <c r="AY46" s="29">
        <v>3.0303030302999998</v>
      </c>
      <c r="AZ46" s="24">
        <v>5.5306159094999998</v>
      </c>
      <c r="BA46" s="29">
        <v>5.9868736994000002</v>
      </c>
      <c r="BB46" s="29">
        <v>10.375275938</v>
      </c>
      <c r="BC46" s="29">
        <v>8.8059313214999992</v>
      </c>
      <c r="BD46" s="29" t="s">
        <v>46</v>
      </c>
      <c r="BE46" s="103"/>
      <c r="BF46" s="24">
        <v>8.8059313214999992</v>
      </c>
      <c r="BG46" s="57">
        <v>2022</v>
      </c>
      <c r="BJ46" s="46"/>
    </row>
    <row r="47" spans="1:62" ht="12.75" customHeight="1" x14ac:dyDescent="0.3">
      <c r="A47" s="16" t="s">
        <v>60</v>
      </c>
      <c r="B47" s="22" t="s">
        <v>117</v>
      </c>
      <c r="C47" s="22" t="s">
        <v>46</v>
      </c>
      <c r="D47" s="22" t="s">
        <v>46</v>
      </c>
      <c r="E47" s="22" t="s">
        <v>46</v>
      </c>
      <c r="F47" s="22" t="s">
        <v>46</v>
      </c>
      <c r="G47" s="22" t="s">
        <v>46</v>
      </c>
      <c r="H47" s="22" t="s">
        <v>46</v>
      </c>
      <c r="I47" s="22" t="s">
        <v>46</v>
      </c>
      <c r="J47" s="22" t="s">
        <v>46</v>
      </c>
      <c r="K47" s="22" t="s">
        <v>46</v>
      </c>
      <c r="L47" s="22" t="s">
        <v>46</v>
      </c>
      <c r="M47" s="22" t="s">
        <v>46</v>
      </c>
      <c r="N47" s="22" t="s">
        <v>46</v>
      </c>
      <c r="O47" s="22" t="s">
        <v>46</v>
      </c>
      <c r="P47" s="22" t="s">
        <v>46</v>
      </c>
      <c r="Q47" s="22" t="s">
        <v>46</v>
      </c>
      <c r="R47" s="22" t="s">
        <v>46</v>
      </c>
      <c r="S47" s="22" t="s">
        <v>46</v>
      </c>
      <c r="T47" s="22" t="s">
        <v>46</v>
      </c>
      <c r="U47" s="22" t="s">
        <v>46</v>
      </c>
      <c r="V47" s="22" t="s">
        <v>46</v>
      </c>
      <c r="W47" s="22" t="s">
        <v>46</v>
      </c>
      <c r="X47" s="22" t="s">
        <v>46</v>
      </c>
      <c r="Y47" s="22" t="s">
        <v>46</v>
      </c>
      <c r="Z47" s="22" t="s">
        <v>46</v>
      </c>
      <c r="AA47" s="22" t="s">
        <v>46</v>
      </c>
      <c r="AB47" s="22" t="s">
        <v>46</v>
      </c>
      <c r="AC47" s="22" t="s">
        <v>46</v>
      </c>
      <c r="AD47" s="22" t="s">
        <v>46</v>
      </c>
      <c r="AE47" s="22" t="s">
        <v>46</v>
      </c>
      <c r="AF47" s="22" t="s">
        <v>46</v>
      </c>
      <c r="AG47" s="22" t="s">
        <v>46</v>
      </c>
      <c r="AH47" s="22" t="s">
        <v>46</v>
      </c>
      <c r="AI47" s="22" t="s">
        <v>46</v>
      </c>
      <c r="AJ47" s="22" t="s">
        <v>46</v>
      </c>
      <c r="AK47" s="22" t="s">
        <v>46</v>
      </c>
      <c r="AL47" s="22" t="s">
        <v>46</v>
      </c>
      <c r="AM47" s="22" t="s">
        <v>46</v>
      </c>
      <c r="AN47" s="22" t="s">
        <v>46</v>
      </c>
      <c r="AO47" s="22" t="s">
        <v>46</v>
      </c>
      <c r="AP47" s="22" t="s">
        <v>46</v>
      </c>
      <c r="AQ47" s="22">
        <v>3.8323353293000002</v>
      </c>
      <c r="AR47" s="22" t="s">
        <v>46</v>
      </c>
      <c r="AS47" s="22" t="s">
        <v>46</v>
      </c>
      <c r="AT47" s="22" t="s">
        <v>46</v>
      </c>
      <c r="AU47" s="22" t="s">
        <v>46</v>
      </c>
      <c r="AV47" s="22" t="s">
        <v>46</v>
      </c>
      <c r="AW47" s="22" t="s">
        <v>46</v>
      </c>
      <c r="AX47" s="22" t="s">
        <v>46</v>
      </c>
      <c r="AY47" s="22">
        <v>7.9150579151000002</v>
      </c>
      <c r="AZ47" s="22">
        <v>8.5375706974999996</v>
      </c>
      <c r="BA47" s="22">
        <v>13.850083819</v>
      </c>
      <c r="BB47" s="22">
        <v>5.4207248922</v>
      </c>
      <c r="BC47" s="22">
        <v>3.21191052</v>
      </c>
      <c r="BD47" s="22" t="s">
        <v>46</v>
      </c>
      <c r="BE47" s="22"/>
      <c r="BF47" s="22">
        <v>3.21191052</v>
      </c>
      <c r="BG47" s="47">
        <v>2022</v>
      </c>
      <c r="BJ47" s="46"/>
    </row>
    <row r="48" spans="1:62" ht="12.75" customHeight="1" x14ac:dyDescent="0.3">
      <c r="A48" s="13" t="s">
        <v>61</v>
      </c>
      <c r="B48" s="24" t="s">
        <v>118</v>
      </c>
      <c r="C48" s="24" t="s">
        <v>46</v>
      </c>
      <c r="D48" s="24" t="s">
        <v>46</v>
      </c>
      <c r="E48" s="24" t="s">
        <v>46</v>
      </c>
      <c r="F48" s="24" t="s">
        <v>46</v>
      </c>
      <c r="G48" s="24" t="s">
        <v>46</v>
      </c>
      <c r="H48" s="24" t="s">
        <v>46</v>
      </c>
      <c r="I48" s="24" t="s">
        <v>46</v>
      </c>
      <c r="J48" s="24" t="s">
        <v>46</v>
      </c>
      <c r="K48" s="24" t="s">
        <v>46</v>
      </c>
      <c r="L48" s="24" t="s">
        <v>46</v>
      </c>
      <c r="M48" s="24" t="s">
        <v>46</v>
      </c>
      <c r="N48" s="24" t="s">
        <v>46</v>
      </c>
      <c r="O48" s="24" t="s">
        <v>46</v>
      </c>
      <c r="P48" s="24" t="s">
        <v>46</v>
      </c>
      <c r="Q48" s="24" t="s">
        <v>46</v>
      </c>
      <c r="R48" s="24" t="s">
        <v>46</v>
      </c>
      <c r="S48" s="24" t="s">
        <v>46</v>
      </c>
      <c r="T48" s="24" t="s">
        <v>46</v>
      </c>
      <c r="U48" s="24" t="s">
        <v>46</v>
      </c>
      <c r="V48" s="24" t="s">
        <v>46</v>
      </c>
      <c r="W48" s="24" t="s">
        <v>46</v>
      </c>
      <c r="X48" s="24" t="s">
        <v>46</v>
      </c>
      <c r="Y48" s="24" t="s">
        <v>46</v>
      </c>
      <c r="Z48" s="24" t="s">
        <v>46</v>
      </c>
      <c r="AA48" s="24" t="s">
        <v>46</v>
      </c>
      <c r="AB48" s="24" t="s">
        <v>46</v>
      </c>
      <c r="AC48" s="24" t="s">
        <v>46</v>
      </c>
      <c r="AD48" s="24" t="s">
        <v>46</v>
      </c>
      <c r="AE48" s="24" t="s">
        <v>46</v>
      </c>
      <c r="AF48" s="24" t="s">
        <v>46</v>
      </c>
      <c r="AG48" s="24" t="s">
        <v>46</v>
      </c>
      <c r="AH48" s="24" t="s">
        <v>46</v>
      </c>
      <c r="AI48" s="24">
        <v>31.399946315000001</v>
      </c>
      <c r="AJ48" s="24" t="s">
        <v>46</v>
      </c>
      <c r="AK48" s="24" t="s">
        <v>46</v>
      </c>
      <c r="AL48" s="24" t="s">
        <v>46</v>
      </c>
      <c r="AM48" s="24">
        <v>30.478309232000001</v>
      </c>
      <c r="AN48" s="24" t="s">
        <v>46</v>
      </c>
      <c r="AO48" s="24" t="s">
        <v>46</v>
      </c>
      <c r="AP48" s="24" t="s">
        <v>46</v>
      </c>
      <c r="AQ48" s="24">
        <v>24.600990643999999</v>
      </c>
      <c r="AR48" s="24" t="s">
        <v>46</v>
      </c>
      <c r="AS48" s="24" t="s">
        <v>46</v>
      </c>
      <c r="AT48" s="24" t="s">
        <v>46</v>
      </c>
      <c r="AU48" s="24">
        <v>13.409234661999999</v>
      </c>
      <c r="AV48" s="24" t="s">
        <v>46</v>
      </c>
      <c r="AW48" s="24" t="s">
        <v>46</v>
      </c>
      <c r="AX48" s="29" t="s">
        <v>46</v>
      </c>
      <c r="AY48" s="29">
        <v>15.871047737</v>
      </c>
      <c r="AZ48" s="24">
        <v>16.844183820000001</v>
      </c>
      <c r="BA48" s="29">
        <v>16.583172037000001</v>
      </c>
      <c r="BB48" s="29">
        <v>21.125311383</v>
      </c>
      <c r="BC48" s="29">
        <v>20.840858919999999</v>
      </c>
      <c r="BD48" s="29" t="s">
        <v>46</v>
      </c>
      <c r="BE48" s="103"/>
      <c r="BF48" s="24">
        <v>20.840858919999999</v>
      </c>
      <c r="BG48" s="57">
        <v>2022</v>
      </c>
      <c r="BJ48" s="46"/>
    </row>
    <row r="49" spans="1:62" ht="12.75" customHeight="1" x14ac:dyDescent="0.3">
      <c r="A49" s="16" t="s">
        <v>62</v>
      </c>
      <c r="B49" s="22" t="s">
        <v>119</v>
      </c>
      <c r="C49" s="22" t="s">
        <v>46</v>
      </c>
      <c r="D49" s="22" t="s">
        <v>46</v>
      </c>
      <c r="E49" s="22" t="s">
        <v>46</v>
      </c>
      <c r="F49" s="22" t="s">
        <v>46</v>
      </c>
      <c r="G49" s="22" t="s">
        <v>46</v>
      </c>
      <c r="H49" s="22" t="s">
        <v>46</v>
      </c>
      <c r="I49" s="22" t="s">
        <v>46</v>
      </c>
      <c r="J49" s="22" t="s">
        <v>46</v>
      </c>
      <c r="K49" s="22" t="s">
        <v>46</v>
      </c>
      <c r="L49" s="22" t="s">
        <v>46</v>
      </c>
      <c r="M49" s="22" t="s">
        <v>46</v>
      </c>
      <c r="N49" s="22" t="s">
        <v>46</v>
      </c>
      <c r="O49" s="22" t="s">
        <v>46</v>
      </c>
      <c r="P49" s="22" t="s">
        <v>46</v>
      </c>
      <c r="Q49" s="22" t="s">
        <v>46</v>
      </c>
      <c r="R49" s="22" t="s">
        <v>46</v>
      </c>
      <c r="S49" s="22" t="s">
        <v>46</v>
      </c>
      <c r="T49" s="22" t="s">
        <v>46</v>
      </c>
      <c r="U49" s="22" t="s">
        <v>46</v>
      </c>
      <c r="V49" s="22" t="s">
        <v>46</v>
      </c>
      <c r="W49" s="22" t="s">
        <v>46</v>
      </c>
      <c r="X49" s="22" t="s">
        <v>46</v>
      </c>
      <c r="Y49" s="22" t="s">
        <v>46</v>
      </c>
      <c r="Z49" s="22" t="s">
        <v>46</v>
      </c>
      <c r="AA49" s="22" t="s">
        <v>46</v>
      </c>
      <c r="AB49" s="22" t="s">
        <v>46</v>
      </c>
      <c r="AC49" s="22" t="s">
        <v>46</v>
      </c>
      <c r="AD49" s="22" t="s">
        <v>46</v>
      </c>
      <c r="AE49" s="22" t="s">
        <v>46</v>
      </c>
      <c r="AF49" s="22" t="s">
        <v>46</v>
      </c>
      <c r="AG49" s="22" t="s">
        <v>46</v>
      </c>
      <c r="AH49" s="22" t="s">
        <v>46</v>
      </c>
      <c r="AI49" s="22">
        <v>13.555733265000001</v>
      </c>
      <c r="AJ49" s="22" t="s">
        <v>46</v>
      </c>
      <c r="AK49" s="22" t="s">
        <v>46</v>
      </c>
      <c r="AL49" s="22" t="s">
        <v>46</v>
      </c>
      <c r="AM49" s="22">
        <v>7.4407195421000001</v>
      </c>
      <c r="AN49" s="22" t="s">
        <v>46</v>
      </c>
      <c r="AO49" s="22" t="s">
        <v>46</v>
      </c>
      <c r="AP49" s="22" t="s">
        <v>46</v>
      </c>
      <c r="AQ49" s="22">
        <v>7.0678796360999998</v>
      </c>
      <c r="AR49" s="22" t="s">
        <v>46</v>
      </c>
      <c r="AS49" s="22" t="s">
        <v>46</v>
      </c>
      <c r="AT49" s="22" t="s">
        <v>46</v>
      </c>
      <c r="AU49" s="22">
        <v>8.9894606324000002</v>
      </c>
      <c r="AV49" s="22" t="s">
        <v>46</v>
      </c>
      <c r="AW49" s="22" t="s">
        <v>46</v>
      </c>
      <c r="AX49" s="22" t="s">
        <v>46</v>
      </c>
      <c r="AY49" s="22">
        <v>11.09375</v>
      </c>
      <c r="AZ49" s="22">
        <v>14.199939958</v>
      </c>
      <c r="BA49" s="22">
        <v>15.448791715</v>
      </c>
      <c r="BB49" s="22">
        <v>16.678152998000002</v>
      </c>
      <c r="BC49" s="22">
        <v>17.888433936999999</v>
      </c>
      <c r="BD49" s="22" t="s">
        <v>46</v>
      </c>
      <c r="BE49" s="102"/>
      <c r="BF49" s="22">
        <v>17.888433936999999</v>
      </c>
      <c r="BG49" s="47">
        <v>2022</v>
      </c>
      <c r="BJ49" s="46"/>
    </row>
    <row r="50" spans="1:62" ht="12.75" customHeight="1" x14ac:dyDescent="0.3">
      <c r="A50" s="13" t="s">
        <v>63</v>
      </c>
      <c r="B50" s="24" t="s">
        <v>120</v>
      </c>
      <c r="C50" s="24" t="s">
        <v>46</v>
      </c>
      <c r="D50" s="24" t="s">
        <v>46</v>
      </c>
      <c r="E50" s="24" t="s">
        <v>46</v>
      </c>
      <c r="F50" s="24" t="s">
        <v>46</v>
      </c>
      <c r="G50" s="24" t="s">
        <v>46</v>
      </c>
      <c r="H50" s="24" t="s">
        <v>46</v>
      </c>
      <c r="I50" s="24" t="s">
        <v>46</v>
      </c>
      <c r="J50" s="24" t="s">
        <v>46</v>
      </c>
      <c r="K50" s="24" t="s">
        <v>46</v>
      </c>
      <c r="L50" s="24" t="s">
        <v>46</v>
      </c>
      <c r="M50" s="24" t="s">
        <v>46</v>
      </c>
      <c r="N50" s="24" t="s">
        <v>46</v>
      </c>
      <c r="O50" s="24" t="s">
        <v>46</v>
      </c>
      <c r="P50" s="24" t="s">
        <v>46</v>
      </c>
      <c r="Q50" s="24" t="s">
        <v>46</v>
      </c>
      <c r="R50" s="24" t="s">
        <v>46</v>
      </c>
      <c r="S50" s="24" t="s">
        <v>46</v>
      </c>
      <c r="T50" s="24" t="s">
        <v>46</v>
      </c>
      <c r="U50" s="24" t="s">
        <v>46</v>
      </c>
      <c r="V50" s="24" t="s">
        <v>46</v>
      </c>
      <c r="W50" s="24" t="s">
        <v>46</v>
      </c>
      <c r="X50" s="24" t="s">
        <v>46</v>
      </c>
      <c r="Y50" s="24" t="s">
        <v>46</v>
      </c>
      <c r="Z50" s="24" t="s">
        <v>46</v>
      </c>
      <c r="AA50" s="24" t="s">
        <v>46</v>
      </c>
      <c r="AB50" s="24" t="s">
        <v>46</v>
      </c>
      <c r="AC50" s="24" t="s">
        <v>46</v>
      </c>
      <c r="AD50" s="24" t="s">
        <v>46</v>
      </c>
      <c r="AE50" s="24" t="s">
        <v>46</v>
      </c>
      <c r="AF50" s="24" t="s">
        <v>46</v>
      </c>
      <c r="AG50" s="24" t="s">
        <v>46</v>
      </c>
      <c r="AH50" s="24" t="s">
        <v>46</v>
      </c>
      <c r="AI50" s="24">
        <v>16.160990712</v>
      </c>
      <c r="AJ50" s="24" t="s">
        <v>46</v>
      </c>
      <c r="AK50" s="24" t="s">
        <v>46</v>
      </c>
      <c r="AL50" s="24" t="s">
        <v>46</v>
      </c>
      <c r="AM50" s="24">
        <v>8.3969465649000004</v>
      </c>
      <c r="AN50" s="24" t="s">
        <v>46</v>
      </c>
      <c r="AO50" s="24" t="s">
        <v>46</v>
      </c>
      <c r="AP50" s="24" t="s">
        <v>46</v>
      </c>
      <c r="AQ50" s="24">
        <v>9.6317280452999992</v>
      </c>
      <c r="AR50" s="29" t="s">
        <v>46</v>
      </c>
      <c r="AS50" s="29" t="s">
        <v>46</v>
      </c>
      <c r="AT50" s="29" t="s">
        <v>46</v>
      </c>
      <c r="AU50" s="29">
        <v>1.5463917525999999</v>
      </c>
      <c r="AV50" s="29" t="s">
        <v>46</v>
      </c>
      <c r="AW50" s="29" t="s">
        <v>46</v>
      </c>
      <c r="AX50" s="29" t="s">
        <v>46</v>
      </c>
      <c r="AY50" s="29">
        <v>3.4965034964999999</v>
      </c>
      <c r="AZ50" s="29">
        <v>5.8545239502999999</v>
      </c>
      <c r="BA50" s="29">
        <v>3.3021145119000002</v>
      </c>
      <c r="BB50" s="29">
        <v>5.7586179316999999</v>
      </c>
      <c r="BC50" s="29">
        <v>13.636024752000001</v>
      </c>
      <c r="BD50" s="29" t="s">
        <v>46</v>
      </c>
      <c r="BE50" s="103"/>
      <c r="BF50" s="24">
        <v>13.636024752000001</v>
      </c>
      <c r="BG50" s="57">
        <v>2022</v>
      </c>
      <c r="BJ50" s="46"/>
    </row>
    <row r="51" spans="1:62" ht="12.75" customHeight="1" x14ac:dyDescent="0.3">
      <c r="A51" s="16" t="s">
        <v>247</v>
      </c>
      <c r="B51" s="22" t="s">
        <v>244</v>
      </c>
      <c r="C51" s="22" t="s">
        <v>46</v>
      </c>
      <c r="D51" s="22" t="s">
        <v>46</v>
      </c>
      <c r="E51" s="22" t="s">
        <v>46</v>
      </c>
      <c r="F51" s="22" t="s">
        <v>46</v>
      </c>
      <c r="G51" s="22" t="s">
        <v>46</v>
      </c>
      <c r="H51" s="22" t="s">
        <v>46</v>
      </c>
      <c r="I51" s="22" t="s">
        <v>46</v>
      </c>
      <c r="J51" s="22" t="s">
        <v>46</v>
      </c>
      <c r="K51" s="22" t="s">
        <v>46</v>
      </c>
      <c r="L51" s="22" t="s">
        <v>46</v>
      </c>
      <c r="M51" s="22" t="s">
        <v>46</v>
      </c>
      <c r="N51" s="22" t="s">
        <v>46</v>
      </c>
      <c r="O51" s="22" t="s">
        <v>46</v>
      </c>
      <c r="P51" s="22" t="s">
        <v>46</v>
      </c>
      <c r="Q51" s="22" t="s">
        <v>46</v>
      </c>
      <c r="R51" s="22" t="s">
        <v>46</v>
      </c>
      <c r="S51" s="22" t="s">
        <v>46</v>
      </c>
      <c r="T51" s="22" t="s">
        <v>46</v>
      </c>
      <c r="U51" s="22" t="s">
        <v>46</v>
      </c>
      <c r="V51" s="22" t="s">
        <v>46</v>
      </c>
      <c r="W51" s="22" t="s">
        <v>46</v>
      </c>
      <c r="X51" s="22" t="s">
        <v>46</v>
      </c>
      <c r="Y51" s="22" t="s">
        <v>46</v>
      </c>
      <c r="Z51" s="22" t="s">
        <v>46</v>
      </c>
      <c r="AA51" s="22" t="s">
        <v>46</v>
      </c>
      <c r="AB51" s="22" t="s">
        <v>46</v>
      </c>
      <c r="AC51" s="22" t="s">
        <v>46</v>
      </c>
      <c r="AD51" s="22" t="s">
        <v>46</v>
      </c>
      <c r="AE51" s="22" t="s">
        <v>46</v>
      </c>
      <c r="AF51" s="22" t="s">
        <v>46</v>
      </c>
      <c r="AG51" s="22" t="s">
        <v>46</v>
      </c>
      <c r="AH51" s="22" t="s">
        <v>46</v>
      </c>
      <c r="AI51" s="22" t="s">
        <v>46</v>
      </c>
      <c r="AJ51" s="22" t="s">
        <v>46</v>
      </c>
      <c r="AK51" s="22" t="s">
        <v>46</v>
      </c>
      <c r="AL51" s="22" t="s">
        <v>46</v>
      </c>
      <c r="AM51" s="22" t="s">
        <v>46</v>
      </c>
      <c r="AN51" s="22" t="s">
        <v>46</v>
      </c>
      <c r="AO51" s="22" t="s">
        <v>46</v>
      </c>
      <c r="AP51" s="22" t="s">
        <v>46</v>
      </c>
      <c r="AQ51" s="22" t="s">
        <v>46</v>
      </c>
      <c r="AR51" s="28" t="s">
        <v>46</v>
      </c>
      <c r="AS51" s="28" t="s">
        <v>46</v>
      </c>
      <c r="AT51" s="28" t="s">
        <v>46</v>
      </c>
      <c r="AU51" s="28" t="s">
        <v>46</v>
      </c>
      <c r="AV51" s="28" t="s">
        <v>46</v>
      </c>
      <c r="AW51" s="28" t="s">
        <v>46</v>
      </c>
      <c r="AX51" s="28">
        <v>7.8571428571000004</v>
      </c>
      <c r="AY51" s="28">
        <v>11.111111111</v>
      </c>
      <c r="AZ51" s="28">
        <v>12</v>
      </c>
      <c r="BA51" s="28">
        <v>6.25</v>
      </c>
      <c r="BB51" s="28">
        <v>6.25</v>
      </c>
      <c r="BC51" s="28">
        <v>6.6666666667000003</v>
      </c>
      <c r="BD51" s="28">
        <v>6.25</v>
      </c>
      <c r="BE51" s="102"/>
      <c r="BF51" s="22">
        <v>6.25</v>
      </c>
      <c r="BG51" s="47">
        <v>2023</v>
      </c>
      <c r="BJ51" s="46"/>
    </row>
    <row r="52" spans="1:62" s="9" customFormat="1" ht="13" x14ac:dyDescent="0.3">
      <c r="A52" s="14" t="s">
        <v>248</v>
      </c>
      <c r="B52" s="21" t="s">
        <v>243</v>
      </c>
      <c r="C52" s="21" t="s">
        <v>46</v>
      </c>
      <c r="D52" s="21" t="s">
        <v>46</v>
      </c>
      <c r="E52" s="21" t="s">
        <v>46</v>
      </c>
      <c r="F52" s="21" t="s">
        <v>46</v>
      </c>
      <c r="G52" s="21" t="s">
        <v>46</v>
      </c>
      <c r="H52" s="21" t="s">
        <v>46</v>
      </c>
      <c r="I52" s="21" t="s">
        <v>46</v>
      </c>
      <c r="J52" s="21" t="s">
        <v>46</v>
      </c>
      <c r="K52" s="21" t="s">
        <v>46</v>
      </c>
      <c r="L52" s="21" t="s">
        <v>46</v>
      </c>
      <c r="M52" s="21" t="s">
        <v>46</v>
      </c>
      <c r="N52" s="21" t="s">
        <v>46</v>
      </c>
      <c r="O52" s="21" t="s">
        <v>46</v>
      </c>
      <c r="P52" s="21" t="s">
        <v>46</v>
      </c>
      <c r="Q52" s="21" t="s">
        <v>46</v>
      </c>
      <c r="R52" s="21" t="s">
        <v>46</v>
      </c>
      <c r="S52" s="21" t="s">
        <v>46</v>
      </c>
      <c r="T52" s="21" t="s">
        <v>46</v>
      </c>
      <c r="U52" s="21" t="s">
        <v>46</v>
      </c>
      <c r="V52" s="21" t="s">
        <v>46</v>
      </c>
      <c r="W52" s="21" t="s">
        <v>46</v>
      </c>
      <c r="X52" s="21" t="s">
        <v>46</v>
      </c>
      <c r="Y52" s="21" t="s">
        <v>46</v>
      </c>
      <c r="Z52" s="21" t="s">
        <v>46</v>
      </c>
      <c r="AA52" s="21" t="s">
        <v>46</v>
      </c>
      <c r="AB52" s="21" t="s">
        <v>46</v>
      </c>
      <c r="AC52" s="21" t="s">
        <v>46</v>
      </c>
      <c r="AD52" s="21" t="s">
        <v>46</v>
      </c>
      <c r="AE52" s="21" t="s">
        <v>46</v>
      </c>
      <c r="AF52" s="21" t="s">
        <v>46</v>
      </c>
      <c r="AG52" s="21" t="s">
        <v>46</v>
      </c>
      <c r="AH52" s="21" t="s">
        <v>46</v>
      </c>
      <c r="AI52" s="21" t="s">
        <v>46</v>
      </c>
      <c r="AJ52" s="21" t="s">
        <v>46</v>
      </c>
      <c r="AK52" s="21" t="s">
        <v>46</v>
      </c>
      <c r="AL52" s="21" t="s">
        <v>46</v>
      </c>
      <c r="AM52" s="21" t="s">
        <v>46</v>
      </c>
      <c r="AN52" s="21" t="s">
        <v>46</v>
      </c>
      <c r="AO52" s="21" t="s">
        <v>46</v>
      </c>
      <c r="AP52" s="21" t="s">
        <v>46</v>
      </c>
      <c r="AQ52" s="21" t="s">
        <v>46</v>
      </c>
      <c r="AR52" s="21" t="s">
        <v>46</v>
      </c>
      <c r="AS52" s="21">
        <v>15</v>
      </c>
      <c r="AT52" s="21">
        <v>16.363636364000001</v>
      </c>
      <c r="AU52" s="21">
        <v>16.666666667000001</v>
      </c>
      <c r="AV52" s="21">
        <v>15.384615385</v>
      </c>
      <c r="AW52" s="21">
        <v>14.285714285999999</v>
      </c>
      <c r="AX52" s="77">
        <v>13.333333333000001</v>
      </c>
      <c r="AY52" s="77">
        <v>10.666666666999999</v>
      </c>
      <c r="AZ52" s="21">
        <v>6.6666666667000003</v>
      </c>
      <c r="BA52" s="77">
        <v>6.25</v>
      </c>
      <c r="BB52" s="77">
        <v>9.0909090909000003</v>
      </c>
      <c r="BC52" s="77">
        <v>11.111111111</v>
      </c>
      <c r="BD52" s="77">
        <v>10</v>
      </c>
      <c r="BE52" s="106"/>
      <c r="BF52" s="21">
        <v>10</v>
      </c>
      <c r="BG52" s="18">
        <v>2023</v>
      </c>
    </row>
    <row r="53" spans="1:62" s="9" customFormat="1" ht="13" x14ac:dyDescent="0.3">
      <c r="A53" s="40"/>
      <c r="B53" s="40"/>
      <c r="C53" s="41"/>
      <c r="D53" s="41"/>
      <c r="E53" s="8"/>
      <c r="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91"/>
    </row>
    <row r="54" spans="1:62" s="9" customFormat="1" ht="13" x14ac:dyDescent="0.3">
      <c r="A54" s="40" t="s">
        <v>44</v>
      </c>
      <c r="B54" s="40"/>
      <c r="C54" s="41"/>
      <c r="D54" s="41"/>
      <c r="E54" s="8"/>
      <c r="F54" s="8"/>
      <c r="BG54" s="91"/>
    </row>
    <row r="55" spans="1:62" s="9" customFormat="1" ht="13" x14ac:dyDescent="0.3">
      <c r="A55" s="40" t="s">
        <v>48</v>
      </c>
      <c r="B55" s="40"/>
      <c r="C55" s="41"/>
      <c r="D55" s="41"/>
      <c r="E55" s="8"/>
      <c r="F55" s="8"/>
      <c r="BG55" s="91"/>
    </row>
    <row r="56" spans="1:62" s="9" customFormat="1" ht="13" x14ac:dyDescent="0.3">
      <c r="A56" s="40" t="s">
        <v>75</v>
      </c>
      <c r="B56" s="40"/>
      <c r="C56" s="41"/>
      <c r="D56" s="41"/>
      <c r="E56" s="8"/>
      <c r="F56" s="8"/>
      <c r="BG56" s="91"/>
    </row>
    <row r="57" spans="1:62" s="9" customFormat="1" ht="13" x14ac:dyDescent="0.3">
      <c r="A57" s="40" t="s">
        <v>76</v>
      </c>
      <c r="B57" s="40"/>
      <c r="C57" s="41"/>
      <c r="D57" s="41"/>
      <c r="E57" s="8"/>
      <c r="F57" s="8"/>
      <c r="BG57" s="91"/>
    </row>
    <row r="58" spans="1:62" ht="12.75" customHeight="1" x14ac:dyDescent="0.3">
      <c r="A58" s="30" t="s">
        <v>70</v>
      </c>
      <c r="B58" s="27"/>
    </row>
    <row r="59" spans="1:62" ht="12.75" customHeight="1" x14ac:dyDescent="0.25"/>
  </sheetData>
  <mergeCells count="4">
    <mergeCell ref="A1:BG1"/>
    <mergeCell ref="A2:BG2"/>
    <mergeCell ref="BF3:BF4"/>
    <mergeCell ref="BG3:BG4"/>
  </mergeCells>
  <hyperlinks>
    <hyperlink ref="A58" r:id="rId1" display="Source: OECD Employment Database" xr:uid="{00000000-0004-0000-0600-000000000000}"/>
  </hyperlinks>
  <printOptions horizontalCentered="1" verticalCentered="1"/>
  <pageMargins left="0.74803149606299213" right="0.74803149606299213" top="0.98425196850393704" bottom="0.98425196850393704" header="0.51181102362204722" footer="0.51181102362204722"/>
  <pageSetup paperSize="9" scale="48" orientation="landscape" r:id="rId2"/>
  <headerFooter alignWithMargins="0">
    <oddHeader>&amp;COECD Family database (www.oecd.org/els/social/family/database)</oddHeader>
    <oddFooter>&amp;C_x000D_&amp;1#&amp;"Arial Narrow"&amp;10&amp;K0000FF Unclassified - Non classifié</oddFooter>
  </headerFooter>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pageSetUpPr fitToPage="1"/>
  </sheetPr>
  <dimension ref="A1:BF55"/>
  <sheetViews>
    <sheetView zoomScaleNormal="100" workbookViewId="0">
      <pane xSplit="2" ySplit="4" topLeftCell="Y5" activePane="bottomRight" state="frozen"/>
      <selection pane="topRight" activeCell="C1" sqref="C1"/>
      <selection pane="bottomLeft" activeCell="A5" sqref="A5"/>
      <selection pane="bottomRight" activeCell="AA45" sqref="AA45"/>
    </sheetView>
  </sheetViews>
  <sheetFormatPr baseColWidth="10" defaultColWidth="9.1796875" defaultRowHeight="12.5" x14ac:dyDescent="0.25"/>
  <cols>
    <col min="1" max="1" width="14" style="7" customWidth="1"/>
    <col min="2" max="2" width="4.26953125" style="7" customWidth="1"/>
    <col min="3" max="52" width="4.453125" style="7" customWidth="1"/>
    <col min="53" max="53" width="2.81640625" style="7" customWidth="1"/>
    <col min="54" max="55" width="9.81640625" style="7" customWidth="1"/>
    <col min="56" max="16384" width="9.1796875" style="7"/>
  </cols>
  <sheetData>
    <row r="1" spans="1:58" s="6" customFormat="1" ht="14.25" customHeight="1" x14ac:dyDescent="0.3">
      <c r="A1" s="130" t="s">
        <v>57</v>
      </c>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row>
    <row r="2" spans="1:58" s="6" customFormat="1" ht="13.5" thickBot="1" x14ac:dyDescent="0.35">
      <c r="A2" s="131" t="s">
        <v>47</v>
      </c>
      <c r="B2" s="13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row>
    <row r="3" spans="1:58" s="6" customFormat="1" ht="12.75" customHeight="1"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32" t="s">
        <v>56</v>
      </c>
      <c r="BC3" s="132" t="s">
        <v>40</v>
      </c>
    </row>
    <row r="4" spans="1:58" s="11" customFormat="1" ht="12.75" customHeight="1" x14ac:dyDescent="0.3">
      <c r="A4" s="14"/>
      <c r="B4" s="66" t="s">
        <v>43</v>
      </c>
      <c r="C4" s="54">
        <v>1970</v>
      </c>
      <c r="D4" s="55">
        <v>1971</v>
      </c>
      <c r="E4" s="55">
        <v>1972</v>
      </c>
      <c r="F4" s="55">
        <v>1973</v>
      </c>
      <c r="G4" s="55">
        <v>1974</v>
      </c>
      <c r="H4" s="54">
        <v>1975</v>
      </c>
      <c r="I4" s="55">
        <v>1976</v>
      </c>
      <c r="J4" s="55">
        <v>1977</v>
      </c>
      <c r="K4" s="55">
        <v>1978</v>
      </c>
      <c r="L4" s="55">
        <v>1979</v>
      </c>
      <c r="M4" s="54">
        <v>1980</v>
      </c>
      <c r="N4" s="55">
        <v>1981</v>
      </c>
      <c r="O4" s="55">
        <v>1982</v>
      </c>
      <c r="P4" s="55">
        <v>1983</v>
      </c>
      <c r="Q4" s="55">
        <v>1984</v>
      </c>
      <c r="R4" s="54">
        <v>1985</v>
      </c>
      <c r="S4" s="55">
        <v>1986</v>
      </c>
      <c r="T4" s="55">
        <v>1987</v>
      </c>
      <c r="U4" s="55">
        <v>1988</v>
      </c>
      <c r="V4" s="55">
        <v>1989</v>
      </c>
      <c r="W4" s="54">
        <v>1990</v>
      </c>
      <c r="X4" s="55">
        <v>1991</v>
      </c>
      <c r="Y4" s="55">
        <v>1992</v>
      </c>
      <c r="Z4" s="55">
        <v>1993</v>
      </c>
      <c r="AA4" s="55">
        <v>1994</v>
      </c>
      <c r="AB4" s="54">
        <v>1995</v>
      </c>
      <c r="AC4" s="55">
        <v>1996</v>
      </c>
      <c r="AD4" s="55">
        <v>1997</v>
      </c>
      <c r="AE4" s="55">
        <v>1998</v>
      </c>
      <c r="AF4" s="55">
        <v>1999</v>
      </c>
      <c r="AG4" s="54">
        <v>2000</v>
      </c>
      <c r="AH4" s="55">
        <v>2001</v>
      </c>
      <c r="AI4" s="55">
        <v>2002</v>
      </c>
      <c r="AJ4" s="55">
        <v>2003</v>
      </c>
      <c r="AK4" s="55">
        <v>2004</v>
      </c>
      <c r="AL4" s="54">
        <v>2005</v>
      </c>
      <c r="AM4" s="55">
        <v>2006</v>
      </c>
      <c r="AN4" s="55">
        <v>2007</v>
      </c>
      <c r="AO4" s="55">
        <v>2008</v>
      </c>
      <c r="AP4" s="55">
        <v>2009</v>
      </c>
      <c r="AQ4" s="54">
        <v>2010</v>
      </c>
      <c r="AR4" s="56">
        <v>2011</v>
      </c>
      <c r="AS4" s="56">
        <v>2012</v>
      </c>
      <c r="AT4" s="56">
        <v>2013</v>
      </c>
      <c r="AU4" s="56">
        <v>2014</v>
      </c>
      <c r="AV4" s="56">
        <v>2015</v>
      </c>
      <c r="AW4" s="56">
        <v>2016</v>
      </c>
      <c r="AX4" s="56">
        <v>2017</v>
      </c>
      <c r="AY4" s="56">
        <v>2018</v>
      </c>
      <c r="AZ4" s="56">
        <v>2019</v>
      </c>
      <c r="BA4" s="56"/>
      <c r="BB4" s="133"/>
      <c r="BC4" s="133"/>
    </row>
    <row r="5" spans="1:58" ht="12.75" customHeight="1" x14ac:dyDescent="0.3">
      <c r="A5" s="16" t="s">
        <v>0</v>
      </c>
      <c r="B5" s="22"/>
      <c r="C5" s="22" t="s">
        <v>46</v>
      </c>
      <c r="D5" s="22" t="s">
        <v>46</v>
      </c>
      <c r="E5" s="22" t="s">
        <v>46</v>
      </c>
      <c r="F5" s="22" t="s">
        <v>46</v>
      </c>
      <c r="G5" s="22" t="s">
        <v>46</v>
      </c>
      <c r="H5" s="22">
        <v>21.582733813000001</v>
      </c>
      <c r="I5" s="22">
        <v>20.754716981000001</v>
      </c>
      <c r="J5" s="22">
        <v>18.390804597999999</v>
      </c>
      <c r="K5" s="22">
        <v>19.791666667000001</v>
      </c>
      <c r="L5" s="22">
        <v>20</v>
      </c>
      <c r="M5" s="22">
        <v>18.75</v>
      </c>
      <c r="N5" s="22">
        <v>18.253968254</v>
      </c>
      <c r="O5" s="22">
        <v>20.819112627999999</v>
      </c>
      <c r="P5" s="22">
        <v>19.155844156000001</v>
      </c>
      <c r="Q5" s="22">
        <v>18.674698795000001</v>
      </c>
      <c r="R5" s="22">
        <v>19.607843137</v>
      </c>
      <c r="S5" s="22">
        <v>18.848167538999999</v>
      </c>
      <c r="T5" s="22">
        <v>18.518518519000001</v>
      </c>
      <c r="U5" s="22">
        <v>18.793503479999998</v>
      </c>
      <c r="V5" s="22">
        <v>18.589743590000001</v>
      </c>
      <c r="W5" s="22">
        <v>18.181818182000001</v>
      </c>
      <c r="X5" s="22">
        <v>16.015625</v>
      </c>
      <c r="Y5" s="22">
        <v>14.258555133</v>
      </c>
      <c r="Z5" s="22">
        <v>13.224637681000001</v>
      </c>
      <c r="AA5" s="22">
        <v>14.409722221999999</v>
      </c>
      <c r="AB5" s="22">
        <v>14.478114478</v>
      </c>
      <c r="AC5" s="22" t="s">
        <v>46</v>
      </c>
      <c r="AD5" s="22">
        <v>15.254237288000001</v>
      </c>
      <c r="AE5" s="22">
        <v>13.242009132</v>
      </c>
      <c r="AF5" s="22">
        <v>14.285714285999999</v>
      </c>
      <c r="AG5" s="22">
        <v>17.2</v>
      </c>
      <c r="AH5" s="22">
        <v>14.342105263000001</v>
      </c>
      <c r="AI5" s="22">
        <v>15</v>
      </c>
      <c r="AJ5" s="22">
        <v>13.043478261000001</v>
      </c>
      <c r="AK5" s="22">
        <v>14.352941176</v>
      </c>
      <c r="AL5" s="22">
        <v>15.777777778000001</v>
      </c>
      <c r="AM5" s="22">
        <v>16.666666667000001</v>
      </c>
      <c r="AN5" s="22">
        <v>15.4</v>
      </c>
      <c r="AO5" s="22">
        <v>11.937377691</v>
      </c>
      <c r="AP5" s="22">
        <v>16.363636364000001</v>
      </c>
      <c r="AQ5" s="22">
        <v>14.042933809999999</v>
      </c>
      <c r="AR5" s="28">
        <v>15.966386555</v>
      </c>
      <c r="AS5" s="28">
        <v>13.75</v>
      </c>
      <c r="AT5" s="28">
        <v>18</v>
      </c>
      <c r="AU5" s="28">
        <v>15.384615385</v>
      </c>
      <c r="AV5" s="28">
        <v>13</v>
      </c>
      <c r="AW5" s="28">
        <v>11.538461538</v>
      </c>
      <c r="AX5" s="28">
        <v>11.664190193</v>
      </c>
      <c r="AY5" s="28">
        <v>11.714285714000001</v>
      </c>
      <c r="AZ5" s="28" t="s">
        <v>46</v>
      </c>
      <c r="BA5" s="23"/>
      <c r="BB5" s="28">
        <f>AY5</f>
        <v>11.714285714000001</v>
      </c>
      <c r="BC5" s="47">
        <v>2018</v>
      </c>
      <c r="BF5" s="46"/>
    </row>
    <row r="6" spans="1:58" ht="12.75" customHeight="1" x14ac:dyDescent="0.3">
      <c r="A6" s="13" t="s">
        <v>22</v>
      </c>
      <c r="B6" s="24"/>
      <c r="C6" s="24" t="s">
        <v>46</v>
      </c>
      <c r="D6" s="24" t="s">
        <v>46</v>
      </c>
      <c r="E6" s="24" t="s">
        <v>46</v>
      </c>
      <c r="F6" s="24" t="s">
        <v>46</v>
      </c>
      <c r="G6" s="24" t="s">
        <v>46</v>
      </c>
      <c r="H6" s="24" t="s">
        <v>46</v>
      </c>
      <c r="I6" s="24" t="s">
        <v>46</v>
      </c>
      <c r="J6" s="24" t="s">
        <v>46</v>
      </c>
      <c r="K6" s="24" t="s">
        <v>46</v>
      </c>
      <c r="L6" s="24" t="s">
        <v>46</v>
      </c>
      <c r="M6" s="24" t="s">
        <v>46</v>
      </c>
      <c r="N6" s="24" t="s">
        <v>46</v>
      </c>
      <c r="O6" s="24" t="s">
        <v>46</v>
      </c>
      <c r="P6" s="24" t="s">
        <v>46</v>
      </c>
      <c r="Q6" s="24" t="s">
        <v>46</v>
      </c>
      <c r="R6" s="24" t="s">
        <v>46</v>
      </c>
      <c r="S6" s="24" t="s">
        <v>46</v>
      </c>
      <c r="T6" s="24" t="s">
        <v>46</v>
      </c>
      <c r="U6" s="24" t="s">
        <v>46</v>
      </c>
      <c r="V6" s="24" t="s">
        <v>46</v>
      </c>
      <c r="W6" s="24" t="s">
        <v>46</v>
      </c>
      <c r="X6" s="24" t="s">
        <v>46</v>
      </c>
      <c r="Y6" s="24" t="s">
        <v>46</v>
      </c>
      <c r="Z6" s="24" t="s">
        <v>46</v>
      </c>
      <c r="AA6" s="24" t="s">
        <v>46</v>
      </c>
      <c r="AB6" s="24" t="s">
        <v>46</v>
      </c>
      <c r="AC6" s="24" t="s">
        <v>46</v>
      </c>
      <c r="AD6" s="24" t="s">
        <v>46</v>
      </c>
      <c r="AE6" s="24" t="s">
        <v>46</v>
      </c>
      <c r="AF6" s="24" t="s">
        <v>46</v>
      </c>
      <c r="AG6" s="24">
        <v>23.141943088000001</v>
      </c>
      <c r="AH6" s="24">
        <v>22.801817823</v>
      </c>
      <c r="AI6" s="24">
        <v>24.489223620000001</v>
      </c>
      <c r="AJ6" s="24">
        <v>21.136921977</v>
      </c>
      <c r="AK6" s="24">
        <v>22.430792157999999</v>
      </c>
      <c r="AL6" s="24">
        <v>22.032085753</v>
      </c>
      <c r="AM6" s="24">
        <v>21.855130426999999</v>
      </c>
      <c r="AN6" s="24">
        <v>21.634276366000002</v>
      </c>
      <c r="AO6" s="24">
        <v>20.917320274000001</v>
      </c>
      <c r="AP6" s="24">
        <v>19.355965916999999</v>
      </c>
      <c r="AQ6" s="24">
        <v>19.188862682</v>
      </c>
      <c r="AR6" s="29">
        <v>18.550554118000001</v>
      </c>
      <c r="AS6" s="29">
        <v>18.185056843000002</v>
      </c>
      <c r="AT6" s="29">
        <v>18.053211410999999</v>
      </c>
      <c r="AU6" s="29">
        <v>17.728884245</v>
      </c>
      <c r="AV6" s="29">
        <v>17.043252989999999</v>
      </c>
      <c r="AW6" s="29">
        <v>15.670899643</v>
      </c>
      <c r="AX6" s="29">
        <v>15.382153969999999</v>
      </c>
      <c r="AY6" s="29">
        <v>14.876690891999999</v>
      </c>
      <c r="AZ6" s="29" t="s">
        <v>46</v>
      </c>
      <c r="BA6" s="26"/>
      <c r="BB6" s="29">
        <f>AY6</f>
        <v>14.876690891999999</v>
      </c>
      <c r="BC6" s="57">
        <v>2018</v>
      </c>
      <c r="BF6" s="46"/>
    </row>
    <row r="7" spans="1:58" ht="12.75" customHeight="1" x14ac:dyDescent="0.3">
      <c r="A7" s="16" t="s">
        <v>1</v>
      </c>
      <c r="B7" s="22"/>
      <c r="C7" s="22" t="s">
        <v>46</v>
      </c>
      <c r="D7" s="22" t="s">
        <v>46</v>
      </c>
      <c r="E7" s="22" t="s">
        <v>46</v>
      </c>
      <c r="F7" s="22" t="s">
        <v>46</v>
      </c>
      <c r="G7" s="22" t="s">
        <v>46</v>
      </c>
      <c r="H7" s="22" t="s">
        <v>46</v>
      </c>
      <c r="I7" s="22" t="s">
        <v>46</v>
      </c>
      <c r="J7" s="22" t="s">
        <v>46</v>
      </c>
      <c r="K7" s="22" t="s">
        <v>46</v>
      </c>
      <c r="L7" s="22" t="s">
        <v>46</v>
      </c>
      <c r="M7" s="22" t="s">
        <v>46</v>
      </c>
      <c r="N7" s="22" t="s">
        <v>46</v>
      </c>
      <c r="O7" s="22" t="s">
        <v>46</v>
      </c>
      <c r="P7" s="22" t="s">
        <v>46</v>
      </c>
      <c r="Q7" s="22" t="s">
        <v>46</v>
      </c>
      <c r="R7" s="22" t="s">
        <v>46</v>
      </c>
      <c r="S7" s="22" t="s">
        <v>46</v>
      </c>
      <c r="T7" s="22" t="s">
        <v>46</v>
      </c>
      <c r="U7" s="22" t="s">
        <v>46</v>
      </c>
      <c r="V7" s="22" t="s">
        <v>46</v>
      </c>
      <c r="W7" s="22" t="s">
        <v>46</v>
      </c>
      <c r="X7" s="22" t="s">
        <v>46</v>
      </c>
      <c r="Y7" s="22" t="s">
        <v>46</v>
      </c>
      <c r="Z7" s="22" t="s">
        <v>46</v>
      </c>
      <c r="AA7" s="22" t="s">
        <v>46</v>
      </c>
      <c r="AB7" s="22" t="s">
        <v>46</v>
      </c>
      <c r="AC7" s="22" t="s">
        <v>46</v>
      </c>
      <c r="AD7" s="22" t="s">
        <v>46</v>
      </c>
      <c r="AE7" s="22" t="s">
        <v>46</v>
      </c>
      <c r="AF7" s="22">
        <v>15.182987141</v>
      </c>
      <c r="AG7" s="22">
        <v>13.599231139</v>
      </c>
      <c r="AH7" s="22">
        <v>13.186813187</v>
      </c>
      <c r="AI7" s="22">
        <v>11.604714415</v>
      </c>
      <c r="AJ7" s="22">
        <v>15.205183585</v>
      </c>
      <c r="AK7" s="22">
        <v>11.832061069</v>
      </c>
      <c r="AL7" s="22">
        <v>11.511092507000001</v>
      </c>
      <c r="AM7" s="22">
        <v>10.253267974</v>
      </c>
      <c r="AN7" s="22">
        <v>9.8736176935</v>
      </c>
      <c r="AO7" s="22">
        <v>8.9157536834000002</v>
      </c>
      <c r="AP7" s="22">
        <v>7.4804614811999999</v>
      </c>
      <c r="AQ7" s="22">
        <v>7.0437956204000001</v>
      </c>
      <c r="AR7" s="28">
        <v>5.8381088825000003</v>
      </c>
      <c r="AS7" s="28">
        <v>6.4111498257999999</v>
      </c>
      <c r="AT7" s="28">
        <v>5.9128630705000003</v>
      </c>
      <c r="AU7" s="28">
        <v>3.2989003664999998</v>
      </c>
      <c r="AV7" s="28">
        <v>4.6719999999999997</v>
      </c>
      <c r="AW7" s="28">
        <v>3.7012987012999998</v>
      </c>
      <c r="AX7" s="28">
        <v>4.1902961562999996</v>
      </c>
      <c r="AY7" s="28" t="s">
        <v>46</v>
      </c>
      <c r="AZ7" s="28" t="s">
        <v>46</v>
      </c>
      <c r="BA7" s="23"/>
      <c r="BB7" s="28">
        <f>AX7</f>
        <v>4.1902961562999996</v>
      </c>
      <c r="BC7" s="47">
        <v>2017</v>
      </c>
      <c r="BF7" s="46"/>
    </row>
    <row r="8" spans="1:58" ht="12.75" customHeight="1" x14ac:dyDescent="0.3">
      <c r="A8" s="13" t="s">
        <v>2</v>
      </c>
      <c r="B8" s="24"/>
      <c r="C8" s="24" t="s">
        <v>46</v>
      </c>
      <c r="D8" s="24" t="s">
        <v>46</v>
      </c>
      <c r="E8" s="24" t="s">
        <v>46</v>
      </c>
      <c r="F8" s="24" t="s">
        <v>46</v>
      </c>
      <c r="G8" s="24" t="s">
        <v>46</v>
      </c>
      <c r="H8" s="24" t="s">
        <v>46</v>
      </c>
      <c r="I8" s="24" t="s">
        <v>46</v>
      </c>
      <c r="J8" s="24" t="s">
        <v>46</v>
      </c>
      <c r="K8" s="24" t="s">
        <v>46</v>
      </c>
      <c r="L8" s="24" t="s">
        <v>46</v>
      </c>
      <c r="M8" s="24" t="s">
        <v>46</v>
      </c>
      <c r="N8" s="24" t="s">
        <v>46</v>
      </c>
      <c r="O8" s="24" t="s">
        <v>46</v>
      </c>
      <c r="P8" s="24" t="s">
        <v>46</v>
      </c>
      <c r="Q8" s="24" t="s">
        <v>46</v>
      </c>
      <c r="R8" s="24" t="s">
        <v>46</v>
      </c>
      <c r="S8" s="24" t="s">
        <v>46</v>
      </c>
      <c r="T8" s="24" t="s">
        <v>46</v>
      </c>
      <c r="U8" s="24" t="s">
        <v>46</v>
      </c>
      <c r="V8" s="24" t="s">
        <v>46</v>
      </c>
      <c r="W8" s="24" t="s">
        <v>46</v>
      </c>
      <c r="X8" s="24" t="s">
        <v>46</v>
      </c>
      <c r="Y8" s="24" t="s">
        <v>46</v>
      </c>
      <c r="Z8" s="24" t="s">
        <v>46</v>
      </c>
      <c r="AA8" s="24" t="s">
        <v>46</v>
      </c>
      <c r="AB8" s="24" t="s">
        <v>46</v>
      </c>
      <c r="AC8" s="24" t="s">
        <v>46</v>
      </c>
      <c r="AD8" s="24">
        <v>24.705882353</v>
      </c>
      <c r="AE8" s="24">
        <v>24.855491328999999</v>
      </c>
      <c r="AF8" s="24">
        <v>24</v>
      </c>
      <c r="AG8" s="24">
        <v>23.875</v>
      </c>
      <c r="AH8" s="24">
        <v>24.324579125</v>
      </c>
      <c r="AI8" s="24">
        <v>24.013157894999999</v>
      </c>
      <c r="AJ8" s="24">
        <v>22.502340337</v>
      </c>
      <c r="AK8" s="24">
        <v>22.717948717999999</v>
      </c>
      <c r="AL8" s="24">
        <v>21.25</v>
      </c>
      <c r="AM8" s="24">
        <v>21.123321123</v>
      </c>
      <c r="AN8" s="24">
        <v>20.808235293999999</v>
      </c>
      <c r="AO8" s="24">
        <v>20.454545455000002</v>
      </c>
      <c r="AP8" s="24">
        <v>20.131868132000001</v>
      </c>
      <c r="AQ8" s="24">
        <v>18.977469671000001</v>
      </c>
      <c r="AR8" s="24">
        <v>19.175531915000001</v>
      </c>
      <c r="AS8" s="24">
        <v>19.511231281000001</v>
      </c>
      <c r="AT8" s="24">
        <v>19.303234979999999</v>
      </c>
      <c r="AU8" s="24">
        <v>19.228999999999999</v>
      </c>
      <c r="AV8" s="24">
        <v>18.627450979999999</v>
      </c>
      <c r="AW8" s="24">
        <v>18.221153846</v>
      </c>
      <c r="AX8" s="29">
        <v>18.173222389999999</v>
      </c>
      <c r="AY8" s="29">
        <v>18.518518519000001</v>
      </c>
      <c r="AZ8" s="24">
        <v>17.59375</v>
      </c>
      <c r="BA8" s="26"/>
      <c r="BB8" s="24">
        <f>AZ8</f>
        <v>17.59375</v>
      </c>
      <c r="BC8" s="57">
        <v>2019</v>
      </c>
      <c r="BF8" s="46"/>
    </row>
    <row r="9" spans="1:58" ht="12.75" customHeight="1" x14ac:dyDescent="0.3">
      <c r="A9" s="16" t="s">
        <v>35</v>
      </c>
      <c r="B9" s="22"/>
      <c r="C9" s="22" t="s">
        <v>46</v>
      </c>
      <c r="D9" s="22" t="s">
        <v>46</v>
      </c>
      <c r="E9" s="22" t="s">
        <v>46</v>
      </c>
      <c r="F9" s="22" t="s">
        <v>46</v>
      </c>
      <c r="G9" s="22" t="s">
        <v>46</v>
      </c>
      <c r="H9" s="22" t="s">
        <v>46</v>
      </c>
      <c r="I9" s="22" t="s">
        <v>46</v>
      </c>
      <c r="J9" s="22" t="s">
        <v>46</v>
      </c>
      <c r="K9" s="22" t="s">
        <v>46</v>
      </c>
      <c r="L9" s="22" t="s">
        <v>46</v>
      </c>
      <c r="M9" s="22" t="s">
        <v>46</v>
      </c>
      <c r="N9" s="22" t="s">
        <v>46</v>
      </c>
      <c r="O9" s="22" t="s">
        <v>46</v>
      </c>
      <c r="P9" s="22" t="s">
        <v>46</v>
      </c>
      <c r="Q9" s="22" t="s">
        <v>46</v>
      </c>
      <c r="R9" s="22" t="s">
        <v>46</v>
      </c>
      <c r="S9" s="22" t="s">
        <v>46</v>
      </c>
      <c r="T9" s="22" t="s">
        <v>46</v>
      </c>
      <c r="U9" s="22" t="s">
        <v>46</v>
      </c>
      <c r="V9" s="22" t="s">
        <v>46</v>
      </c>
      <c r="W9" s="22" t="s">
        <v>46</v>
      </c>
      <c r="X9" s="22" t="s">
        <v>46</v>
      </c>
      <c r="Y9" s="22" t="s">
        <v>46</v>
      </c>
      <c r="Z9" s="22" t="s">
        <v>46</v>
      </c>
      <c r="AA9" s="22" t="s">
        <v>46</v>
      </c>
      <c r="AB9" s="22" t="s">
        <v>46</v>
      </c>
      <c r="AC9" s="22" t="s">
        <v>46</v>
      </c>
      <c r="AD9" s="22" t="s">
        <v>46</v>
      </c>
      <c r="AE9" s="22">
        <v>14.285714285999999</v>
      </c>
      <c r="AF9" s="22" t="s">
        <v>46</v>
      </c>
      <c r="AG9" s="22">
        <v>6.0728999999999997</v>
      </c>
      <c r="AH9" s="22" t="s">
        <v>46</v>
      </c>
      <c r="AI9" s="22" t="s">
        <v>46</v>
      </c>
      <c r="AJ9" s="22">
        <v>1.6831838917999999</v>
      </c>
      <c r="AK9" s="22" t="s">
        <v>46</v>
      </c>
      <c r="AL9" s="22" t="s">
        <v>46</v>
      </c>
      <c r="AM9" s="22">
        <v>5.5555555555999998</v>
      </c>
      <c r="AN9" s="22" t="s">
        <v>46</v>
      </c>
      <c r="AO9" s="22" t="s">
        <v>46</v>
      </c>
      <c r="AP9" s="22">
        <v>9.0909090909000003</v>
      </c>
      <c r="AQ9" s="22" t="s">
        <v>46</v>
      </c>
      <c r="AR9" s="22">
        <v>16</v>
      </c>
      <c r="AS9" s="22" t="s">
        <v>46</v>
      </c>
      <c r="AT9" s="22">
        <v>10.666666666999999</v>
      </c>
      <c r="AU9" s="22" t="s">
        <v>46</v>
      </c>
      <c r="AV9" s="22">
        <v>14.285714285999999</v>
      </c>
      <c r="AW9" s="22" t="s">
        <v>46</v>
      </c>
      <c r="AX9" s="28">
        <v>12.5</v>
      </c>
      <c r="AY9" s="28" t="s">
        <v>46</v>
      </c>
      <c r="AZ9" s="22" t="s">
        <v>46</v>
      </c>
      <c r="BA9" s="23"/>
      <c r="BB9" s="22">
        <f>AX9</f>
        <v>12.5</v>
      </c>
      <c r="BC9" s="47">
        <v>2017</v>
      </c>
      <c r="BF9" s="46"/>
    </row>
    <row r="10" spans="1:58" ht="12.75" customHeight="1" x14ac:dyDescent="0.3">
      <c r="A10" s="13" t="s">
        <v>41</v>
      </c>
      <c r="B10" s="24"/>
      <c r="C10" s="24" t="s">
        <v>46</v>
      </c>
      <c r="D10" s="24" t="s">
        <v>46</v>
      </c>
      <c r="E10" s="24" t="s">
        <v>46</v>
      </c>
      <c r="F10" s="24" t="s">
        <v>46</v>
      </c>
      <c r="G10" s="24" t="s">
        <v>46</v>
      </c>
      <c r="H10" s="24" t="s">
        <v>46</v>
      </c>
      <c r="I10" s="24" t="s">
        <v>46</v>
      </c>
      <c r="J10" s="24" t="s">
        <v>46</v>
      </c>
      <c r="K10" s="24" t="s">
        <v>46</v>
      </c>
      <c r="L10" s="24" t="s">
        <v>46</v>
      </c>
      <c r="M10" s="24" t="s">
        <v>46</v>
      </c>
      <c r="N10" s="24" t="s">
        <v>46</v>
      </c>
      <c r="O10" s="24" t="s">
        <v>46</v>
      </c>
      <c r="P10" s="24" t="s">
        <v>46</v>
      </c>
      <c r="Q10" s="24" t="s">
        <v>46</v>
      </c>
      <c r="R10" s="24" t="s">
        <v>46</v>
      </c>
      <c r="S10" s="24" t="s">
        <v>46</v>
      </c>
      <c r="T10" s="24" t="s">
        <v>46</v>
      </c>
      <c r="U10" s="24" t="s">
        <v>46</v>
      </c>
      <c r="V10" s="24" t="s">
        <v>46</v>
      </c>
      <c r="W10" s="24" t="s">
        <v>46</v>
      </c>
      <c r="X10" s="24" t="s">
        <v>46</v>
      </c>
      <c r="Y10" s="24" t="s">
        <v>46</v>
      </c>
      <c r="Z10" s="24" t="s">
        <v>46</v>
      </c>
      <c r="AA10" s="24" t="s">
        <v>46</v>
      </c>
      <c r="AB10" s="24" t="s">
        <v>46</v>
      </c>
      <c r="AC10" s="24" t="s">
        <v>46</v>
      </c>
      <c r="AD10" s="24" t="s">
        <v>46</v>
      </c>
      <c r="AE10" s="24" t="s">
        <v>46</v>
      </c>
      <c r="AF10" s="24" t="s">
        <v>46</v>
      </c>
      <c r="AG10" s="24" t="s">
        <v>46</v>
      </c>
      <c r="AH10" s="24" t="s">
        <v>46</v>
      </c>
      <c r="AI10" s="24" t="s">
        <v>46</v>
      </c>
      <c r="AJ10" s="24" t="s">
        <v>46</v>
      </c>
      <c r="AK10" s="24" t="s">
        <v>46</v>
      </c>
      <c r="AL10" s="24" t="s">
        <v>46</v>
      </c>
      <c r="AM10" s="24" t="s">
        <v>46</v>
      </c>
      <c r="AN10" s="24">
        <v>1.3393170184000001</v>
      </c>
      <c r="AO10" s="24">
        <v>1.7396907215999999</v>
      </c>
      <c r="AP10" s="24">
        <v>3.3846751713000001</v>
      </c>
      <c r="AQ10" s="24">
        <v>6.4305555555999998</v>
      </c>
      <c r="AR10" s="24">
        <v>3.5348084188</v>
      </c>
      <c r="AS10" s="24">
        <v>8.1979467756000002</v>
      </c>
      <c r="AT10" s="24">
        <v>7.1428571428999996</v>
      </c>
      <c r="AU10" s="24">
        <v>9.6</v>
      </c>
      <c r="AV10" s="24">
        <v>11.141715727999999</v>
      </c>
      <c r="AW10" s="24">
        <v>7.0917506685999996</v>
      </c>
      <c r="AX10" s="29">
        <v>7.6923076923</v>
      </c>
      <c r="AY10" s="29">
        <v>5.7879259258999998</v>
      </c>
      <c r="AZ10" s="24">
        <v>4</v>
      </c>
      <c r="BA10" s="26"/>
      <c r="BB10" s="24">
        <f>AZ10</f>
        <v>4</v>
      </c>
      <c r="BC10" s="57">
        <v>2019</v>
      </c>
      <c r="BF10" s="46"/>
    </row>
    <row r="11" spans="1:58" ht="12.75" customHeight="1" x14ac:dyDescent="0.3">
      <c r="A11" s="16" t="s">
        <v>19</v>
      </c>
      <c r="B11" s="22"/>
      <c r="C11" s="22" t="s">
        <v>46</v>
      </c>
      <c r="D11" s="22" t="s">
        <v>46</v>
      </c>
      <c r="E11" s="22" t="s">
        <v>46</v>
      </c>
      <c r="F11" s="22" t="s">
        <v>46</v>
      </c>
      <c r="G11" s="22" t="s">
        <v>46</v>
      </c>
      <c r="H11" s="22" t="s">
        <v>46</v>
      </c>
      <c r="I11" s="22" t="s">
        <v>46</v>
      </c>
      <c r="J11" s="22" t="s">
        <v>46</v>
      </c>
      <c r="K11" s="22" t="s">
        <v>46</v>
      </c>
      <c r="L11" s="22" t="s">
        <v>46</v>
      </c>
      <c r="M11" s="22" t="s">
        <v>46</v>
      </c>
      <c r="N11" s="22" t="s">
        <v>46</v>
      </c>
      <c r="O11" s="22" t="s">
        <v>46</v>
      </c>
      <c r="P11" s="22" t="s">
        <v>46</v>
      </c>
      <c r="Q11" s="22" t="s">
        <v>46</v>
      </c>
      <c r="R11" s="22" t="s">
        <v>46</v>
      </c>
      <c r="S11" s="22" t="s">
        <v>46</v>
      </c>
      <c r="T11" s="22" t="s">
        <v>46</v>
      </c>
      <c r="U11" s="22" t="s">
        <v>46</v>
      </c>
      <c r="V11" s="22" t="s">
        <v>46</v>
      </c>
      <c r="W11" s="22" t="s">
        <v>46</v>
      </c>
      <c r="X11" s="22" t="s">
        <v>46</v>
      </c>
      <c r="Y11" s="22" t="s">
        <v>46</v>
      </c>
      <c r="Z11" s="22" t="s">
        <v>46</v>
      </c>
      <c r="AA11" s="22" t="s">
        <v>46</v>
      </c>
      <c r="AB11" s="22" t="s">
        <v>46</v>
      </c>
      <c r="AC11" s="22">
        <v>18.289856234999998</v>
      </c>
      <c r="AD11" s="22">
        <v>18.429043742000001</v>
      </c>
      <c r="AE11" s="22" t="s">
        <v>46</v>
      </c>
      <c r="AF11" s="22">
        <v>19.030314257000001</v>
      </c>
      <c r="AG11" s="22" t="s">
        <v>46</v>
      </c>
      <c r="AH11" s="22">
        <v>16.876621646</v>
      </c>
      <c r="AI11" s="22">
        <v>15.950697829999999</v>
      </c>
      <c r="AJ11" s="22">
        <v>15.637497317999999</v>
      </c>
      <c r="AK11" s="22">
        <v>16.14681968</v>
      </c>
      <c r="AL11" s="22">
        <v>15.938929460000001</v>
      </c>
      <c r="AM11" s="22">
        <v>15.351766206000001</v>
      </c>
      <c r="AN11" s="22">
        <v>16.931531878000001</v>
      </c>
      <c r="AO11" s="22">
        <v>17.873019877000001</v>
      </c>
      <c r="AP11" s="22">
        <v>15.105017965</v>
      </c>
      <c r="AQ11" s="22">
        <v>15.798503073999999</v>
      </c>
      <c r="AR11" s="22">
        <v>16.329656698000001</v>
      </c>
      <c r="AS11" s="22">
        <v>15.262979874999999</v>
      </c>
      <c r="AT11" s="22">
        <v>15.378835316</v>
      </c>
      <c r="AU11" s="22">
        <v>16.254560195</v>
      </c>
      <c r="AV11" s="22">
        <v>16.455154157999999</v>
      </c>
      <c r="AW11" s="22">
        <v>16.023430837999999</v>
      </c>
      <c r="AX11" s="28">
        <v>15.614010894</v>
      </c>
      <c r="AY11" s="28">
        <v>15.127413863999999</v>
      </c>
      <c r="AZ11" s="22">
        <v>14.714332257000001</v>
      </c>
      <c r="BA11" s="23"/>
      <c r="BB11" s="22">
        <f>AZ11</f>
        <v>14.714332257000001</v>
      </c>
      <c r="BC11" s="47">
        <v>2019</v>
      </c>
      <c r="BF11" s="46"/>
    </row>
    <row r="12" spans="1:58" ht="12.75" customHeight="1" x14ac:dyDescent="0.3">
      <c r="A12" s="13" t="s">
        <v>3</v>
      </c>
      <c r="B12" s="24"/>
      <c r="C12" s="24" t="s">
        <v>46</v>
      </c>
      <c r="D12" s="24" t="s">
        <v>46</v>
      </c>
      <c r="E12" s="24" t="s">
        <v>46</v>
      </c>
      <c r="F12" s="24" t="s">
        <v>46</v>
      </c>
      <c r="G12" s="24" t="s">
        <v>46</v>
      </c>
      <c r="H12" s="24" t="s">
        <v>46</v>
      </c>
      <c r="I12" s="24" t="s">
        <v>46</v>
      </c>
      <c r="J12" s="24" t="s">
        <v>46</v>
      </c>
      <c r="K12" s="24" t="s">
        <v>46</v>
      </c>
      <c r="L12" s="24" t="s">
        <v>46</v>
      </c>
      <c r="M12" s="24" t="s">
        <v>46</v>
      </c>
      <c r="N12" s="24" t="s">
        <v>46</v>
      </c>
      <c r="O12" s="24" t="s">
        <v>46</v>
      </c>
      <c r="P12" s="24" t="s">
        <v>46</v>
      </c>
      <c r="Q12" s="24" t="s">
        <v>46</v>
      </c>
      <c r="R12" s="24" t="s">
        <v>46</v>
      </c>
      <c r="S12" s="24" t="s">
        <v>46</v>
      </c>
      <c r="T12" s="24" t="s">
        <v>46</v>
      </c>
      <c r="U12" s="24" t="s">
        <v>46</v>
      </c>
      <c r="V12" s="24" t="s">
        <v>46</v>
      </c>
      <c r="W12" s="24" t="s">
        <v>46</v>
      </c>
      <c r="X12" s="24" t="s">
        <v>46</v>
      </c>
      <c r="Y12" s="24" t="s">
        <v>46</v>
      </c>
      <c r="Z12" s="24" t="s">
        <v>46</v>
      </c>
      <c r="AA12" s="24" t="s">
        <v>46</v>
      </c>
      <c r="AB12" s="24" t="s">
        <v>46</v>
      </c>
      <c r="AC12" s="24" t="s">
        <v>46</v>
      </c>
      <c r="AD12" s="24" t="s">
        <v>46</v>
      </c>
      <c r="AE12" s="24" t="s">
        <v>46</v>
      </c>
      <c r="AF12" s="24" t="s">
        <v>46</v>
      </c>
      <c r="AG12" s="24" t="s">
        <v>46</v>
      </c>
      <c r="AH12" s="24" t="s">
        <v>46</v>
      </c>
      <c r="AI12" s="24">
        <v>10.797075706999999</v>
      </c>
      <c r="AJ12" s="24">
        <v>9.9218040939000005</v>
      </c>
      <c r="AK12" s="24">
        <v>10.182205378999999</v>
      </c>
      <c r="AL12" s="24">
        <v>10.167330438</v>
      </c>
      <c r="AM12" s="24">
        <v>10.172061257999999</v>
      </c>
      <c r="AN12" s="24">
        <v>9.8502979506999999</v>
      </c>
      <c r="AO12" s="24">
        <v>10.183549034</v>
      </c>
      <c r="AP12" s="24">
        <v>10.172005061</v>
      </c>
      <c r="AQ12" s="24">
        <v>8.8950984789999996</v>
      </c>
      <c r="AR12" s="29">
        <v>7.9471972535999997</v>
      </c>
      <c r="AS12" s="29">
        <v>6.9998448762000001</v>
      </c>
      <c r="AT12" s="29">
        <v>6.7689119452000002</v>
      </c>
      <c r="AU12" s="29">
        <v>6.3238656948000003</v>
      </c>
      <c r="AV12" s="29">
        <v>5.8360481128000004</v>
      </c>
      <c r="AW12" s="29">
        <v>5.7326280383999997</v>
      </c>
      <c r="AX12" s="29">
        <v>5.2966919656</v>
      </c>
      <c r="AY12" s="29">
        <v>4.8632060094999998</v>
      </c>
      <c r="AZ12" s="29" t="s">
        <v>46</v>
      </c>
      <c r="BA12" s="26"/>
      <c r="BB12" s="29">
        <f>AY12</f>
        <v>4.8632060094999998</v>
      </c>
      <c r="BC12" s="57">
        <v>2018</v>
      </c>
      <c r="BF12" s="46"/>
    </row>
    <row r="13" spans="1:58" ht="12.75" customHeight="1" x14ac:dyDescent="0.3">
      <c r="A13" s="16" t="s">
        <v>25</v>
      </c>
      <c r="B13" s="22"/>
      <c r="C13" s="22" t="s">
        <v>46</v>
      </c>
      <c r="D13" s="22" t="s">
        <v>46</v>
      </c>
      <c r="E13" s="22" t="s">
        <v>46</v>
      </c>
      <c r="F13" s="22" t="s">
        <v>46</v>
      </c>
      <c r="G13" s="22" t="s">
        <v>46</v>
      </c>
      <c r="H13" s="22" t="s">
        <v>46</v>
      </c>
      <c r="I13" s="22" t="s">
        <v>46</v>
      </c>
      <c r="J13" s="22" t="s">
        <v>46</v>
      </c>
      <c r="K13" s="22" t="s">
        <v>46</v>
      </c>
      <c r="L13" s="22" t="s">
        <v>46</v>
      </c>
      <c r="M13" s="22" t="s">
        <v>46</v>
      </c>
      <c r="N13" s="22" t="s">
        <v>46</v>
      </c>
      <c r="O13" s="22" t="s">
        <v>46</v>
      </c>
      <c r="P13" s="22" t="s">
        <v>46</v>
      </c>
      <c r="Q13" s="22" t="s">
        <v>46</v>
      </c>
      <c r="R13" s="22" t="s">
        <v>46</v>
      </c>
      <c r="S13" s="22" t="s">
        <v>46</v>
      </c>
      <c r="T13" s="22" t="s">
        <v>46</v>
      </c>
      <c r="U13" s="22" t="s">
        <v>46</v>
      </c>
      <c r="V13" s="22" t="s">
        <v>46</v>
      </c>
      <c r="W13" s="22" t="s">
        <v>46</v>
      </c>
      <c r="X13" s="22" t="s">
        <v>46</v>
      </c>
      <c r="Y13" s="22" t="s">
        <v>46</v>
      </c>
      <c r="Z13" s="22" t="s">
        <v>46</v>
      </c>
      <c r="AA13" s="22" t="s">
        <v>46</v>
      </c>
      <c r="AB13" s="22" t="s">
        <v>46</v>
      </c>
      <c r="AC13" s="22" t="s">
        <v>46</v>
      </c>
      <c r="AD13" s="22" t="s">
        <v>46</v>
      </c>
      <c r="AE13" s="22" t="s">
        <v>46</v>
      </c>
      <c r="AF13" s="22" t="s">
        <v>46</v>
      </c>
      <c r="AG13" s="22" t="s">
        <v>46</v>
      </c>
      <c r="AH13" s="22" t="s">
        <v>46</v>
      </c>
      <c r="AI13" s="22">
        <v>25.000651941000001</v>
      </c>
      <c r="AJ13" s="22" t="s">
        <v>46</v>
      </c>
      <c r="AK13" s="22" t="s">
        <v>46</v>
      </c>
      <c r="AL13" s="22" t="s">
        <v>46</v>
      </c>
      <c r="AM13" s="22">
        <v>29.6875</v>
      </c>
      <c r="AN13" s="22" t="s">
        <v>46</v>
      </c>
      <c r="AO13" s="22" t="s">
        <v>46</v>
      </c>
      <c r="AP13" s="22" t="s">
        <v>46</v>
      </c>
      <c r="AQ13" s="22">
        <v>27.797833935</v>
      </c>
      <c r="AR13" s="28" t="s">
        <v>46</v>
      </c>
      <c r="AS13" s="28" t="s">
        <v>46</v>
      </c>
      <c r="AT13" s="28" t="s">
        <v>46</v>
      </c>
      <c r="AU13" s="28">
        <v>28.339350181</v>
      </c>
      <c r="AV13" s="28" t="s">
        <v>46</v>
      </c>
      <c r="AW13" s="28" t="s">
        <v>46</v>
      </c>
      <c r="AX13" s="28" t="s">
        <v>46</v>
      </c>
      <c r="AY13" s="28" t="s">
        <v>46</v>
      </c>
      <c r="AZ13" s="28" t="s">
        <v>46</v>
      </c>
      <c r="BA13" s="23"/>
      <c r="BB13" s="28">
        <f>AU13</f>
        <v>28.339350181</v>
      </c>
      <c r="BC13" s="47">
        <v>2014</v>
      </c>
      <c r="BF13" s="46"/>
    </row>
    <row r="14" spans="1:58" ht="12.75" customHeight="1" x14ac:dyDescent="0.3">
      <c r="A14" s="13" t="s">
        <v>4</v>
      </c>
      <c r="B14" s="24"/>
      <c r="C14" s="24" t="s">
        <v>46</v>
      </c>
      <c r="D14" s="24" t="s">
        <v>46</v>
      </c>
      <c r="E14" s="24" t="s">
        <v>46</v>
      </c>
      <c r="F14" s="24" t="s">
        <v>46</v>
      </c>
      <c r="G14" s="24" t="s">
        <v>46</v>
      </c>
      <c r="H14" s="24" t="s">
        <v>46</v>
      </c>
      <c r="I14" s="24" t="s">
        <v>46</v>
      </c>
      <c r="J14" s="24">
        <v>27.690401810000001</v>
      </c>
      <c r="K14" s="24">
        <v>27.088607594999999</v>
      </c>
      <c r="L14" s="24">
        <v>27.168949772000001</v>
      </c>
      <c r="M14" s="24">
        <v>26.623818676999999</v>
      </c>
      <c r="N14" s="24" t="s">
        <v>46</v>
      </c>
      <c r="O14" s="24">
        <v>25.961538462</v>
      </c>
      <c r="P14" s="24">
        <v>25.631742918</v>
      </c>
      <c r="Q14" s="24">
        <v>23.427041499000001</v>
      </c>
      <c r="R14" s="24" t="s">
        <v>46</v>
      </c>
      <c r="S14" s="24">
        <v>22.531420386000001</v>
      </c>
      <c r="T14" s="24">
        <v>23.612840074000001</v>
      </c>
      <c r="U14" s="24">
        <v>23.045794438000001</v>
      </c>
      <c r="V14" s="24">
        <v>23.559035501</v>
      </c>
      <c r="W14" s="24">
        <v>22.862101997</v>
      </c>
      <c r="X14" s="24">
        <v>21.467746962</v>
      </c>
      <c r="Y14" s="24">
        <v>20.284986187000001</v>
      </c>
      <c r="Z14" s="24">
        <v>21.984812501</v>
      </c>
      <c r="AA14" s="24">
        <v>23.149578754</v>
      </c>
      <c r="AB14" s="24">
        <v>22.402194089999998</v>
      </c>
      <c r="AC14" s="24">
        <v>20.582669662000001</v>
      </c>
      <c r="AD14" s="24">
        <v>21.332011655999999</v>
      </c>
      <c r="AE14" s="24">
        <v>20.800426409</v>
      </c>
      <c r="AF14" s="24">
        <v>21.716236106</v>
      </c>
      <c r="AG14" s="24">
        <v>20.427489177000002</v>
      </c>
      <c r="AH14" s="24">
        <v>21.239091287000001</v>
      </c>
      <c r="AI14" s="24">
        <v>20.373202813999999</v>
      </c>
      <c r="AJ14" s="24">
        <v>20.099255583000001</v>
      </c>
      <c r="AK14" s="24">
        <v>20.015151036999999</v>
      </c>
      <c r="AL14" s="24">
        <v>18.941694033000001</v>
      </c>
      <c r="AM14" s="24">
        <v>19.374794537</v>
      </c>
      <c r="AN14" s="24">
        <v>21.376904093</v>
      </c>
      <c r="AO14" s="24">
        <v>21.233952657</v>
      </c>
      <c r="AP14" s="24">
        <v>19.675672792</v>
      </c>
      <c r="AQ14" s="24">
        <v>18.876999846</v>
      </c>
      <c r="AR14" s="29">
        <v>18.607617094999998</v>
      </c>
      <c r="AS14" s="29">
        <v>18.726074526000001</v>
      </c>
      <c r="AT14" s="29">
        <v>20.178432710999999</v>
      </c>
      <c r="AU14" s="29">
        <v>19.609079444999999</v>
      </c>
      <c r="AV14" s="29">
        <v>18.055981324000001</v>
      </c>
      <c r="AW14" s="29">
        <v>16.472258369999999</v>
      </c>
      <c r="AX14" s="29">
        <v>17.717920637999999</v>
      </c>
      <c r="AY14" s="29">
        <v>18.855203721999999</v>
      </c>
      <c r="AZ14" s="29" t="s">
        <v>46</v>
      </c>
      <c r="BA14" s="26"/>
      <c r="BB14" s="24">
        <f>AY14</f>
        <v>18.855203721999999</v>
      </c>
      <c r="BC14" s="57">
        <v>2018</v>
      </c>
      <c r="BF14" s="46"/>
    </row>
    <row r="15" spans="1:58" ht="12.75" customHeight="1" x14ac:dyDescent="0.3">
      <c r="A15" s="16" t="s">
        <v>5</v>
      </c>
      <c r="B15" s="22"/>
      <c r="C15" s="22" t="s">
        <v>46</v>
      </c>
      <c r="D15" s="22" t="s">
        <v>46</v>
      </c>
      <c r="E15" s="22" t="s">
        <v>46</v>
      </c>
      <c r="F15" s="22" t="s">
        <v>46</v>
      </c>
      <c r="G15" s="22" t="s">
        <v>46</v>
      </c>
      <c r="H15" s="22" t="s">
        <v>46</v>
      </c>
      <c r="I15" s="22" t="s">
        <v>46</v>
      </c>
      <c r="J15" s="22" t="s">
        <v>46</v>
      </c>
      <c r="K15" s="22" t="s">
        <v>46</v>
      </c>
      <c r="L15" s="22" t="s">
        <v>46</v>
      </c>
      <c r="M15" s="22" t="s">
        <v>46</v>
      </c>
      <c r="N15" s="22" t="s">
        <v>46</v>
      </c>
      <c r="O15" s="22" t="s">
        <v>46</v>
      </c>
      <c r="P15" s="22" t="s">
        <v>46</v>
      </c>
      <c r="Q15" s="22" t="s">
        <v>46</v>
      </c>
      <c r="R15" s="22" t="s">
        <v>46</v>
      </c>
      <c r="S15" s="22" t="s">
        <v>46</v>
      </c>
      <c r="T15" s="22" t="s">
        <v>46</v>
      </c>
      <c r="U15" s="22" t="s">
        <v>46</v>
      </c>
      <c r="V15" s="22" t="s">
        <v>46</v>
      </c>
      <c r="W15" s="22" t="s">
        <v>46</v>
      </c>
      <c r="X15" s="22" t="s">
        <v>46</v>
      </c>
      <c r="Y15" s="22" t="s">
        <v>46</v>
      </c>
      <c r="Z15" s="22" t="s">
        <v>46</v>
      </c>
      <c r="AA15" s="22" t="s">
        <v>46</v>
      </c>
      <c r="AB15" s="22">
        <v>14.571465562</v>
      </c>
      <c r="AC15" s="22">
        <v>15.629953713000001</v>
      </c>
      <c r="AD15" s="22">
        <v>15.380299252</v>
      </c>
      <c r="AE15" s="22">
        <v>14.573853155</v>
      </c>
      <c r="AF15" s="22">
        <v>14.320447361999999</v>
      </c>
      <c r="AG15" s="22">
        <v>14.5712405</v>
      </c>
      <c r="AH15" s="22">
        <v>15.125460607000001</v>
      </c>
      <c r="AI15" s="22">
        <v>15.205245154</v>
      </c>
      <c r="AJ15" s="22">
        <v>15.144244183</v>
      </c>
      <c r="AK15" s="22">
        <v>14.95429416</v>
      </c>
      <c r="AL15" s="22">
        <v>14.389410760000001</v>
      </c>
      <c r="AM15" s="22">
        <v>13.977816327999999</v>
      </c>
      <c r="AN15" s="22">
        <v>13.964793778000001</v>
      </c>
      <c r="AO15" s="22">
        <v>14.344262295</v>
      </c>
      <c r="AP15" s="22">
        <v>14.031266638</v>
      </c>
      <c r="AQ15" s="22">
        <v>14.054336468000001</v>
      </c>
      <c r="AR15" s="28">
        <v>13.950789229</v>
      </c>
      <c r="AS15" s="28">
        <v>13.672823944999999</v>
      </c>
      <c r="AT15" s="28">
        <v>13.660614212</v>
      </c>
      <c r="AU15" s="28">
        <v>13.175042399000001</v>
      </c>
      <c r="AV15" s="28">
        <v>13.049450548999999</v>
      </c>
      <c r="AW15" s="28">
        <v>13.691416535</v>
      </c>
      <c r="AX15" s="28" t="s">
        <v>46</v>
      </c>
      <c r="AY15" s="28" t="s">
        <v>46</v>
      </c>
      <c r="AZ15" s="28" t="s">
        <v>46</v>
      </c>
      <c r="BA15" s="23"/>
      <c r="BB15" s="28">
        <f>AW15</f>
        <v>13.691416535</v>
      </c>
      <c r="BC15" s="47">
        <v>2016</v>
      </c>
      <c r="BF15" s="46"/>
    </row>
    <row r="16" spans="1:58" ht="12.75" customHeight="1" x14ac:dyDescent="0.3">
      <c r="A16" s="13" t="s">
        <v>6</v>
      </c>
      <c r="B16" s="24"/>
      <c r="C16" s="24" t="s">
        <v>46</v>
      </c>
      <c r="D16" s="24" t="s">
        <v>46</v>
      </c>
      <c r="E16" s="24" t="s">
        <v>46</v>
      </c>
      <c r="F16" s="24" t="s">
        <v>46</v>
      </c>
      <c r="G16" s="24" t="s">
        <v>46</v>
      </c>
      <c r="H16" s="24" t="s">
        <v>46</v>
      </c>
      <c r="I16" s="24" t="s">
        <v>46</v>
      </c>
      <c r="J16" s="24" t="s">
        <v>46</v>
      </c>
      <c r="K16" s="24" t="s">
        <v>46</v>
      </c>
      <c r="L16" s="24" t="s">
        <v>46</v>
      </c>
      <c r="M16" s="24" t="s">
        <v>46</v>
      </c>
      <c r="N16" s="24" t="s">
        <v>46</v>
      </c>
      <c r="O16" s="24" t="s">
        <v>46</v>
      </c>
      <c r="P16" s="24" t="s">
        <v>46</v>
      </c>
      <c r="Q16" s="24" t="s">
        <v>46</v>
      </c>
      <c r="R16" s="24" t="s">
        <v>46</v>
      </c>
      <c r="S16" s="24" t="s">
        <v>46</v>
      </c>
      <c r="T16" s="24" t="s">
        <v>46</v>
      </c>
      <c r="U16" s="24" t="s">
        <v>46</v>
      </c>
      <c r="V16" s="24" t="s">
        <v>46</v>
      </c>
      <c r="W16" s="24" t="s">
        <v>46</v>
      </c>
      <c r="X16" s="24" t="s">
        <v>46</v>
      </c>
      <c r="Y16" s="24">
        <v>26.935449734999999</v>
      </c>
      <c r="Z16" s="24">
        <v>23.017612524</v>
      </c>
      <c r="AA16" s="24">
        <v>20.498641460000002</v>
      </c>
      <c r="AB16" s="24">
        <v>19.411547001999999</v>
      </c>
      <c r="AC16" s="24">
        <v>20.649557521999998</v>
      </c>
      <c r="AD16" s="24">
        <v>21.409751924999998</v>
      </c>
      <c r="AE16" s="24">
        <v>20.896610168999999</v>
      </c>
      <c r="AF16" s="24">
        <v>20.169491525000002</v>
      </c>
      <c r="AG16" s="24">
        <v>19.579030976999999</v>
      </c>
      <c r="AH16" s="24">
        <v>19.105008078000001</v>
      </c>
      <c r="AI16" s="24">
        <v>19.076590488000001</v>
      </c>
      <c r="AJ16" s="24">
        <v>19.554572271000001</v>
      </c>
      <c r="AK16" s="24">
        <v>21.850217724</v>
      </c>
      <c r="AL16" s="24">
        <v>16.347569956000001</v>
      </c>
      <c r="AM16" s="24">
        <v>18.128654971</v>
      </c>
      <c r="AN16" s="24">
        <v>16.715542522</v>
      </c>
      <c r="AO16" s="24">
        <v>16.737517957000001</v>
      </c>
      <c r="AP16" s="24">
        <v>16.524216524</v>
      </c>
      <c r="AQ16" s="24">
        <v>16.694715584000001</v>
      </c>
      <c r="AR16" s="29">
        <v>16.944444443999998</v>
      </c>
      <c r="AS16" s="29">
        <v>15.646258503</v>
      </c>
      <c r="AT16" s="29">
        <v>14.093150684999999</v>
      </c>
      <c r="AU16" s="29">
        <v>17.1875</v>
      </c>
      <c r="AV16" s="29">
        <v>15.816326531</v>
      </c>
      <c r="AW16" s="29">
        <v>15.510718789</v>
      </c>
      <c r="AX16" s="29">
        <v>16.190476189999998</v>
      </c>
      <c r="AY16" s="29">
        <v>15.250121418000001</v>
      </c>
      <c r="AZ16" s="29" t="s">
        <v>46</v>
      </c>
      <c r="BA16" s="26"/>
      <c r="BB16" s="29">
        <f>AY16</f>
        <v>15.250121418000001</v>
      </c>
      <c r="BC16" s="57">
        <v>2018</v>
      </c>
      <c r="BF16" s="46"/>
    </row>
    <row r="17" spans="1:58" ht="12.75" customHeight="1" x14ac:dyDescent="0.3">
      <c r="A17" s="16" t="s">
        <v>21</v>
      </c>
      <c r="B17" s="22"/>
      <c r="C17" s="22" t="s">
        <v>46</v>
      </c>
      <c r="D17" s="22" t="s">
        <v>46</v>
      </c>
      <c r="E17" s="22" t="s">
        <v>46</v>
      </c>
      <c r="F17" s="22" t="s">
        <v>46</v>
      </c>
      <c r="G17" s="22" t="s">
        <v>46</v>
      </c>
      <c r="H17" s="22" t="s">
        <v>46</v>
      </c>
      <c r="I17" s="22" t="s">
        <v>46</v>
      </c>
      <c r="J17" s="22" t="s">
        <v>46</v>
      </c>
      <c r="K17" s="22" t="s">
        <v>46</v>
      </c>
      <c r="L17" s="22" t="s">
        <v>46</v>
      </c>
      <c r="M17" s="22" t="s">
        <v>46</v>
      </c>
      <c r="N17" s="22" t="s">
        <v>46</v>
      </c>
      <c r="O17" s="22" t="s">
        <v>46</v>
      </c>
      <c r="P17" s="22" t="s">
        <v>46</v>
      </c>
      <c r="Q17" s="22" t="s">
        <v>46</v>
      </c>
      <c r="R17" s="22" t="s">
        <v>46</v>
      </c>
      <c r="S17" s="22" t="s">
        <v>46</v>
      </c>
      <c r="T17" s="22" t="s">
        <v>46</v>
      </c>
      <c r="U17" s="22" t="s">
        <v>46</v>
      </c>
      <c r="V17" s="22" t="s">
        <v>46</v>
      </c>
      <c r="W17" s="22" t="s">
        <v>46</v>
      </c>
      <c r="X17" s="22" t="s">
        <v>46</v>
      </c>
      <c r="Y17" s="22" t="s">
        <v>46</v>
      </c>
      <c r="Z17" s="22" t="s">
        <v>46</v>
      </c>
      <c r="AA17" s="22" t="s">
        <v>46</v>
      </c>
      <c r="AB17" s="22" t="s">
        <v>46</v>
      </c>
      <c r="AC17" s="22" t="s">
        <v>46</v>
      </c>
      <c r="AD17" s="22" t="s">
        <v>46</v>
      </c>
      <c r="AE17" s="22" t="s">
        <v>46</v>
      </c>
      <c r="AF17" s="22" t="s">
        <v>46</v>
      </c>
      <c r="AG17" s="22" t="s">
        <v>46</v>
      </c>
      <c r="AH17" s="22" t="s">
        <v>46</v>
      </c>
      <c r="AI17" s="22" t="s">
        <v>46</v>
      </c>
      <c r="AJ17" s="22" t="s">
        <v>46</v>
      </c>
      <c r="AK17" s="22">
        <v>13.875598298</v>
      </c>
      <c r="AL17" s="22">
        <v>16.666665690999999</v>
      </c>
      <c r="AM17" s="22">
        <v>11.878629485999999</v>
      </c>
      <c r="AN17" s="22">
        <v>11.629049359</v>
      </c>
      <c r="AO17" s="22">
        <v>9.5237715742999995</v>
      </c>
      <c r="AP17" s="22">
        <v>9.5871657346999992</v>
      </c>
      <c r="AQ17" s="22">
        <v>12.172840390999999</v>
      </c>
      <c r="AR17" s="28">
        <v>10.714285714000001</v>
      </c>
      <c r="AS17" s="28">
        <v>6.8528027344</v>
      </c>
      <c r="AT17" s="28">
        <v>11.273731295999999</v>
      </c>
      <c r="AU17" s="28">
        <v>9.0909090909000003</v>
      </c>
      <c r="AV17" s="28">
        <v>6.25</v>
      </c>
      <c r="AW17" s="28">
        <v>4.4862794539999999</v>
      </c>
      <c r="AX17" s="28">
        <v>4.4862794539999999</v>
      </c>
      <c r="AY17" s="28">
        <v>4.4862794539999999</v>
      </c>
      <c r="AZ17" s="28" t="s">
        <v>46</v>
      </c>
      <c r="BA17" s="23"/>
      <c r="BB17" s="28">
        <f>AY17</f>
        <v>4.4862794539999999</v>
      </c>
      <c r="BC17" s="47">
        <v>2018</v>
      </c>
      <c r="BF17" s="46"/>
    </row>
    <row r="18" spans="1:58" ht="12.75" customHeight="1" x14ac:dyDescent="0.3">
      <c r="A18" s="13" t="s">
        <v>7</v>
      </c>
      <c r="B18" s="24"/>
      <c r="C18" s="24" t="s">
        <v>46</v>
      </c>
      <c r="D18" s="24" t="s">
        <v>46</v>
      </c>
      <c r="E18" s="24" t="s">
        <v>46</v>
      </c>
      <c r="F18" s="24" t="s">
        <v>46</v>
      </c>
      <c r="G18" s="24" t="s">
        <v>46</v>
      </c>
      <c r="H18" s="24" t="s">
        <v>46</v>
      </c>
      <c r="I18" s="24" t="s">
        <v>46</v>
      </c>
      <c r="J18" s="24" t="s">
        <v>46</v>
      </c>
      <c r="K18" s="24" t="s">
        <v>46</v>
      </c>
      <c r="L18" s="24" t="s">
        <v>46</v>
      </c>
      <c r="M18" s="24" t="s">
        <v>46</v>
      </c>
      <c r="N18" s="24" t="s">
        <v>46</v>
      </c>
      <c r="O18" s="24" t="s">
        <v>46</v>
      </c>
      <c r="P18" s="24" t="s">
        <v>46</v>
      </c>
      <c r="Q18" s="24" t="s">
        <v>46</v>
      </c>
      <c r="R18" s="24" t="s">
        <v>46</v>
      </c>
      <c r="S18" s="24" t="s">
        <v>46</v>
      </c>
      <c r="T18" s="24" t="s">
        <v>46</v>
      </c>
      <c r="U18" s="24" t="s">
        <v>46</v>
      </c>
      <c r="V18" s="24">
        <v>25.979979417999999</v>
      </c>
      <c r="W18" s="24" t="s">
        <v>46</v>
      </c>
      <c r="X18" s="24" t="s">
        <v>46</v>
      </c>
      <c r="Y18" s="24">
        <v>17.391092723</v>
      </c>
      <c r="Z18" s="24">
        <v>7.9486289482999997</v>
      </c>
      <c r="AA18" s="24">
        <v>15.181054045</v>
      </c>
      <c r="AB18" s="24">
        <v>15.754001685</v>
      </c>
      <c r="AC18" s="24">
        <v>17.775349235</v>
      </c>
      <c r="AD18" s="24" t="s">
        <v>46</v>
      </c>
      <c r="AE18" s="24">
        <v>15.671892873999999</v>
      </c>
      <c r="AF18" s="24">
        <v>15.30123115</v>
      </c>
      <c r="AG18" s="24">
        <v>14.098768043</v>
      </c>
      <c r="AH18" s="24">
        <v>13.689781485999999</v>
      </c>
      <c r="AI18" s="24">
        <v>9.1297122935000008</v>
      </c>
      <c r="AJ18" s="24">
        <v>1.4760044902</v>
      </c>
      <c r="AK18" s="24">
        <v>3.0343737652999998</v>
      </c>
      <c r="AL18" s="24">
        <v>4.0215265743000002</v>
      </c>
      <c r="AM18" s="24">
        <v>0.38438703590000001</v>
      </c>
      <c r="AN18" s="24">
        <v>3.6481061267000001</v>
      </c>
      <c r="AO18" s="24">
        <v>2.2206544601</v>
      </c>
      <c r="AP18" s="24">
        <v>3.8760880696000002</v>
      </c>
      <c r="AQ18" s="24">
        <v>6.3817122517999998</v>
      </c>
      <c r="AR18" s="29">
        <v>6.8639053254000002</v>
      </c>
      <c r="AS18" s="29">
        <v>11.332462443000001</v>
      </c>
      <c r="AT18" s="29">
        <v>8.7236506348000002</v>
      </c>
      <c r="AU18" s="29">
        <v>3.7726055271000001</v>
      </c>
      <c r="AV18" s="29">
        <v>9.5238095238000007</v>
      </c>
      <c r="AW18" s="29">
        <v>9.3643171806000005</v>
      </c>
      <c r="AX18" s="29" t="s">
        <v>46</v>
      </c>
      <c r="AY18" s="29" t="s">
        <v>46</v>
      </c>
      <c r="AZ18" s="29" t="s">
        <v>46</v>
      </c>
      <c r="BA18" s="26"/>
      <c r="BB18" s="29">
        <f>AW18</f>
        <v>9.3643171806000005</v>
      </c>
      <c r="BC18" s="57">
        <v>2016</v>
      </c>
      <c r="BF18" s="46"/>
    </row>
    <row r="19" spans="1:58" ht="12.75" customHeight="1" x14ac:dyDescent="0.3">
      <c r="A19" s="16" t="s">
        <v>30</v>
      </c>
      <c r="B19" s="22"/>
      <c r="C19" s="22" t="s">
        <v>46</v>
      </c>
      <c r="D19" s="22" t="s">
        <v>46</v>
      </c>
      <c r="E19" s="22" t="s">
        <v>46</v>
      </c>
      <c r="F19" s="22" t="s">
        <v>46</v>
      </c>
      <c r="G19" s="22" t="s">
        <v>46</v>
      </c>
      <c r="H19" s="22" t="s">
        <v>46</v>
      </c>
      <c r="I19" s="22" t="s">
        <v>46</v>
      </c>
      <c r="J19" s="22" t="s">
        <v>46</v>
      </c>
      <c r="K19" s="22" t="s">
        <v>46</v>
      </c>
      <c r="L19" s="22" t="s">
        <v>46</v>
      </c>
      <c r="M19" s="22" t="s">
        <v>46</v>
      </c>
      <c r="N19" s="22" t="s">
        <v>46</v>
      </c>
      <c r="O19" s="22" t="s">
        <v>46</v>
      </c>
      <c r="P19" s="22" t="s">
        <v>46</v>
      </c>
      <c r="Q19" s="22" t="s">
        <v>46</v>
      </c>
      <c r="R19" s="22" t="s">
        <v>46</v>
      </c>
      <c r="S19" s="22" t="s">
        <v>46</v>
      </c>
      <c r="T19" s="22" t="s">
        <v>46</v>
      </c>
      <c r="U19" s="22" t="s">
        <v>46</v>
      </c>
      <c r="V19" s="22" t="s">
        <v>46</v>
      </c>
      <c r="W19" s="22" t="s">
        <v>46</v>
      </c>
      <c r="X19" s="22" t="s">
        <v>46</v>
      </c>
      <c r="Y19" s="22" t="s">
        <v>46</v>
      </c>
      <c r="Z19" s="22" t="s">
        <v>46</v>
      </c>
      <c r="AA19" s="22" t="s">
        <v>46</v>
      </c>
      <c r="AB19" s="22" t="s">
        <v>46</v>
      </c>
      <c r="AC19" s="22" t="s">
        <v>46</v>
      </c>
      <c r="AD19" s="22" t="s">
        <v>46</v>
      </c>
      <c r="AE19" s="22" t="s">
        <v>46</v>
      </c>
      <c r="AF19" s="22" t="s">
        <v>46</v>
      </c>
      <c r="AG19" s="22" t="s">
        <v>46</v>
      </c>
      <c r="AH19" s="22" t="s">
        <v>46</v>
      </c>
      <c r="AI19" s="22" t="s">
        <v>46</v>
      </c>
      <c r="AJ19" s="22" t="s">
        <v>46</v>
      </c>
      <c r="AK19" s="22">
        <v>19.225463109</v>
      </c>
      <c r="AL19" s="22">
        <v>13.199229153999999</v>
      </c>
      <c r="AM19" s="22">
        <v>12.400076757000001</v>
      </c>
      <c r="AN19" s="22">
        <v>15.89033019</v>
      </c>
      <c r="AO19" s="22">
        <v>13.328559333999999</v>
      </c>
      <c r="AP19" s="22">
        <v>15.977812776</v>
      </c>
      <c r="AQ19" s="22">
        <v>14.314783610999999</v>
      </c>
      <c r="AR19" s="22">
        <v>14.07981281</v>
      </c>
      <c r="AS19" s="22" t="s">
        <v>46</v>
      </c>
      <c r="AT19" s="22">
        <v>14.527463643999999</v>
      </c>
      <c r="AU19" s="22">
        <v>13.593489464999999</v>
      </c>
      <c r="AV19" s="22">
        <v>9.9314030689999999</v>
      </c>
      <c r="AW19" s="22">
        <v>11.543446315000001</v>
      </c>
      <c r="AX19" s="28" t="s">
        <v>46</v>
      </c>
      <c r="AY19" s="28" t="s">
        <v>46</v>
      </c>
      <c r="AZ19" s="22" t="s">
        <v>46</v>
      </c>
      <c r="BA19" s="23"/>
      <c r="BB19" s="22">
        <f>AW19</f>
        <v>11.543446315000001</v>
      </c>
      <c r="BC19" s="47">
        <v>2016</v>
      </c>
      <c r="BF19" s="46"/>
    </row>
    <row r="20" spans="1:58" ht="12.75" customHeight="1" x14ac:dyDescent="0.3">
      <c r="A20" s="13" t="s">
        <v>8</v>
      </c>
      <c r="B20" s="24"/>
      <c r="C20" s="24" t="s">
        <v>46</v>
      </c>
      <c r="D20" s="24" t="s">
        <v>46</v>
      </c>
      <c r="E20" s="24" t="s">
        <v>46</v>
      </c>
      <c r="F20" s="24" t="s">
        <v>46</v>
      </c>
      <c r="G20" s="24" t="s">
        <v>46</v>
      </c>
      <c r="H20" s="24" t="s">
        <v>46</v>
      </c>
      <c r="I20" s="24" t="s">
        <v>46</v>
      </c>
      <c r="J20" s="24" t="s">
        <v>46</v>
      </c>
      <c r="K20" s="24" t="s">
        <v>46</v>
      </c>
      <c r="L20" s="24" t="s">
        <v>46</v>
      </c>
      <c r="M20" s="24" t="s">
        <v>46</v>
      </c>
      <c r="N20" s="24" t="s">
        <v>46</v>
      </c>
      <c r="O20" s="24" t="s">
        <v>46</v>
      </c>
      <c r="P20" s="24" t="s">
        <v>46</v>
      </c>
      <c r="Q20" s="24" t="s">
        <v>46</v>
      </c>
      <c r="R20" s="24" t="s">
        <v>46</v>
      </c>
      <c r="S20" s="24" t="s">
        <v>46</v>
      </c>
      <c r="T20" s="24" t="s">
        <v>46</v>
      </c>
      <c r="U20" s="24" t="s">
        <v>46</v>
      </c>
      <c r="V20" s="24" t="s">
        <v>46</v>
      </c>
      <c r="W20" s="24" t="s">
        <v>46</v>
      </c>
      <c r="X20" s="24" t="s">
        <v>46</v>
      </c>
      <c r="Y20" s="24" t="s">
        <v>46</v>
      </c>
      <c r="Z20" s="24" t="s">
        <v>46</v>
      </c>
      <c r="AA20" s="24" t="s">
        <v>46</v>
      </c>
      <c r="AB20" s="24" t="s">
        <v>46</v>
      </c>
      <c r="AC20" s="24" t="s">
        <v>46</v>
      </c>
      <c r="AD20" s="24" t="s">
        <v>46</v>
      </c>
      <c r="AE20" s="24" t="s">
        <v>46</v>
      </c>
      <c r="AF20" s="24" t="s">
        <v>46</v>
      </c>
      <c r="AG20" s="24" t="s">
        <v>46</v>
      </c>
      <c r="AH20" s="24" t="s">
        <v>46</v>
      </c>
      <c r="AI20" s="24">
        <v>17.198136868999999</v>
      </c>
      <c r="AJ20" s="24" t="s">
        <v>46</v>
      </c>
      <c r="AK20" s="24" t="s">
        <v>46</v>
      </c>
      <c r="AL20" s="24" t="s">
        <v>46</v>
      </c>
      <c r="AM20" s="24">
        <v>18.586227910000002</v>
      </c>
      <c r="AN20" s="24" t="s">
        <v>46</v>
      </c>
      <c r="AO20" s="24" t="s">
        <v>46</v>
      </c>
      <c r="AP20" s="24" t="s">
        <v>46</v>
      </c>
      <c r="AQ20" s="24">
        <v>14.345864662</v>
      </c>
      <c r="AR20" s="29" t="s">
        <v>46</v>
      </c>
      <c r="AS20" s="29" t="s">
        <v>46</v>
      </c>
      <c r="AT20" s="29" t="s">
        <v>46</v>
      </c>
      <c r="AU20" s="29">
        <v>10.606060606</v>
      </c>
      <c r="AV20" s="29" t="s">
        <v>46</v>
      </c>
      <c r="AW20" s="29" t="s">
        <v>46</v>
      </c>
      <c r="AX20" s="29" t="s">
        <v>46</v>
      </c>
      <c r="AY20" s="29" t="s">
        <v>46</v>
      </c>
      <c r="AZ20" s="29" t="s">
        <v>46</v>
      </c>
      <c r="BA20" s="26"/>
      <c r="BB20" s="29">
        <f>AU20</f>
        <v>10.606060606</v>
      </c>
      <c r="BC20" s="57">
        <v>2014</v>
      </c>
      <c r="BF20" s="46"/>
    </row>
    <row r="21" spans="1:58" ht="12.75" customHeight="1" x14ac:dyDescent="0.3">
      <c r="A21" s="16" t="s">
        <v>33</v>
      </c>
      <c r="B21" s="22"/>
      <c r="C21" s="22" t="s">
        <v>46</v>
      </c>
      <c r="D21" s="22" t="s">
        <v>46</v>
      </c>
      <c r="E21" s="22" t="s">
        <v>46</v>
      </c>
      <c r="F21" s="22" t="s">
        <v>46</v>
      </c>
      <c r="G21" s="22" t="s">
        <v>46</v>
      </c>
      <c r="H21" s="22" t="s">
        <v>46</v>
      </c>
      <c r="I21" s="22" t="s">
        <v>46</v>
      </c>
      <c r="J21" s="22" t="s">
        <v>46</v>
      </c>
      <c r="K21" s="22" t="s">
        <v>46</v>
      </c>
      <c r="L21" s="22" t="s">
        <v>46</v>
      </c>
      <c r="M21" s="22" t="s">
        <v>46</v>
      </c>
      <c r="N21" s="22" t="s">
        <v>46</v>
      </c>
      <c r="O21" s="22" t="s">
        <v>46</v>
      </c>
      <c r="P21" s="22" t="s">
        <v>46</v>
      </c>
      <c r="Q21" s="22" t="s">
        <v>46</v>
      </c>
      <c r="R21" s="22" t="s">
        <v>46</v>
      </c>
      <c r="S21" s="22" t="s">
        <v>46</v>
      </c>
      <c r="T21" s="22" t="s">
        <v>46</v>
      </c>
      <c r="U21" s="22" t="s">
        <v>46</v>
      </c>
      <c r="V21" s="22" t="s">
        <v>46</v>
      </c>
      <c r="W21" s="22" t="s">
        <v>46</v>
      </c>
      <c r="X21" s="22" t="s">
        <v>46</v>
      </c>
      <c r="Y21" s="22" t="s">
        <v>46</v>
      </c>
      <c r="Z21" s="22" t="s">
        <v>46</v>
      </c>
      <c r="AA21" s="22" t="s">
        <v>46</v>
      </c>
      <c r="AB21" s="22" t="s">
        <v>46</v>
      </c>
      <c r="AC21" s="22" t="s">
        <v>46</v>
      </c>
      <c r="AD21" s="22" t="s">
        <v>46</v>
      </c>
      <c r="AE21" s="22" t="s">
        <v>46</v>
      </c>
      <c r="AF21" s="22" t="s">
        <v>46</v>
      </c>
      <c r="AG21" s="22" t="s">
        <v>46</v>
      </c>
      <c r="AH21" s="22">
        <v>27.974718329000002</v>
      </c>
      <c r="AI21" s="22">
        <v>24.207612457</v>
      </c>
      <c r="AJ21" s="22">
        <v>25.325311319000001</v>
      </c>
      <c r="AK21" s="22">
        <v>25.013528139000002</v>
      </c>
      <c r="AL21" s="22">
        <v>21.924398624999998</v>
      </c>
      <c r="AM21" s="22">
        <v>21.955215728999999</v>
      </c>
      <c r="AN21" s="22">
        <v>20.40924794</v>
      </c>
      <c r="AO21" s="22">
        <v>22.058823529000001</v>
      </c>
      <c r="AP21" s="22">
        <v>21.135998019999999</v>
      </c>
      <c r="AQ21" s="22">
        <v>20.391577391999999</v>
      </c>
      <c r="AR21" s="28">
        <v>19.659666907999998</v>
      </c>
      <c r="AS21" s="28">
        <v>20</v>
      </c>
      <c r="AT21" s="28">
        <v>20.345901815000001</v>
      </c>
      <c r="AU21" s="28">
        <v>20.108141195999998</v>
      </c>
      <c r="AV21" s="28">
        <v>20.439189189</v>
      </c>
      <c r="AW21" s="28">
        <v>21.593332041</v>
      </c>
      <c r="AX21" s="28">
        <v>21.791789941000001</v>
      </c>
      <c r="AY21" s="28">
        <v>22.659192432000001</v>
      </c>
      <c r="AZ21" s="28" t="s">
        <v>46</v>
      </c>
      <c r="BA21" s="23"/>
      <c r="BB21" s="28">
        <f>AY21</f>
        <v>22.659192432000001</v>
      </c>
      <c r="BC21" s="47">
        <v>2018</v>
      </c>
      <c r="BF21" s="46"/>
    </row>
    <row r="22" spans="1:58" ht="12.75" customHeight="1" x14ac:dyDescent="0.3">
      <c r="A22" s="13" t="s">
        <v>23</v>
      </c>
      <c r="B22" s="24"/>
      <c r="C22" s="24" t="s">
        <v>46</v>
      </c>
      <c r="D22" s="24" t="s">
        <v>46</v>
      </c>
      <c r="E22" s="24" t="s">
        <v>46</v>
      </c>
      <c r="F22" s="24" t="s">
        <v>46</v>
      </c>
      <c r="G22" s="24" t="s">
        <v>46</v>
      </c>
      <c r="H22" s="24" t="s">
        <v>46</v>
      </c>
      <c r="I22" s="24" t="s">
        <v>46</v>
      </c>
      <c r="J22" s="24" t="s">
        <v>46</v>
      </c>
      <c r="K22" s="24" t="s">
        <v>46</v>
      </c>
      <c r="L22" s="24" t="s">
        <v>46</v>
      </c>
      <c r="M22" s="24" t="s">
        <v>46</v>
      </c>
      <c r="N22" s="24" t="s">
        <v>46</v>
      </c>
      <c r="O22" s="24" t="s">
        <v>46</v>
      </c>
      <c r="P22" s="24" t="s">
        <v>46</v>
      </c>
      <c r="Q22" s="24" t="s">
        <v>46</v>
      </c>
      <c r="R22" s="24" t="s">
        <v>46</v>
      </c>
      <c r="S22" s="24">
        <v>17.241379309999999</v>
      </c>
      <c r="T22" s="24">
        <v>15.625</v>
      </c>
      <c r="U22" s="24" t="s">
        <v>46</v>
      </c>
      <c r="V22" s="24">
        <v>11.11111111</v>
      </c>
      <c r="W22" s="24" t="s">
        <v>46</v>
      </c>
      <c r="X22" s="24">
        <v>10</v>
      </c>
      <c r="Y22" s="24" t="s">
        <v>46</v>
      </c>
      <c r="Z22" s="24">
        <v>11.504424779000001</v>
      </c>
      <c r="AA22" s="24" t="s">
        <v>46</v>
      </c>
      <c r="AB22" s="24">
        <v>14.583333336000001</v>
      </c>
      <c r="AC22" s="24" t="s">
        <v>46</v>
      </c>
      <c r="AD22" s="24" t="s">
        <v>46</v>
      </c>
      <c r="AE22" s="24">
        <v>7.6923076881999997</v>
      </c>
      <c r="AF22" s="24" t="s">
        <v>46</v>
      </c>
      <c r="AG22" s="24">
        <v>8.5185185245999993</v>
      </c>
      <c r="AH22" s="24" t="s">
        <v>46</v>
      </c>
      <c r="AI22" s="24">
        <v>10.344827585999999</v>
      </c>
      <c r="AJ22" s="24" t="s">
        <v>46</v>
      </c>
      <c r="AK22" s="24">
        <v>6.6666666640000001</v>
      </c>
      <c r="AL22" s="24" t="s">
        <v>46</v>
      </c>
      <c r="AM22" s="24">
        <v>7.6923076946000002</v>
      </c>
      <c r="AN22" s="24" t="s">
        <v>46</v>
      </c>
      <c r="AO22" s="24">
        <v>11.764705884</v>
      </c>
      <c r="AP22" s="24" t="s">
        <v>46</v>
      </c>
      <c r="AQ22" s="24">
        <v>9.9403354744999994</v>
      </c>
      <c r="AR22" s="29" t="s">
        <v>46</v>
      </c>
      <c r="AS22" s="29">
        <v>11.111111113</v>
      </c>
      <c r="AT22" s="29" t="s">
        <v>46</v>
      </c>
      <c r="AU22" s="29">
        <v>5.5555555532999996</v>
      </c>
      <c r="AV22" s="29" t="s">
        <v>46</v>
      </c>
      <c r="AW22" s="29">
        <v>5.5555555532999996</v>
      </c>
      <c r="AX22" s="29" t="s">
        <v>46</v>
      </c>
      <c r="AY22" s="29" t="s">
        <v>46</v>
      </c>
      <c r="AZ22" s="29" t="s">
        <v>46</v>
      </c>
      <c r="BA22" s="26"/>
      <c r="BB22" s="29">
        <f>AW22</f>
        <v>5.5555555532999996</v>
      </c>
      <c r="BC22" s="57">
        <v>2016</v>
      </c>
      <c r="BF22" s="46"/>
    </row>
    <row r="23" spans="1:58" ht="12.75" customHeight="1" x14ac:dyDescent="0.3">
      <c r="A23" s="16" t="s">
        <v>9</v>
      </c>
      <c r="B23" s="22"/>
      <c r="C23" s="22" t="s">
        <v>46</v>
      </c>
      <c r="D23" s="22" t="s">
        <v>46</v>
      </c>
      <c r="E23" s="22" t="s">
        <v>46</v>
      </c>
      <c r="F23" s="22" t="s">
        <v>46</v>
      </c>
      <c r="G23" s="22" t="s">
        <v>46</v>
      </c>
      <c r="H23" s="22">
        <v>42.389758178999998</v>
      </c>
      <c r="I23" s="22">
        <v>39.741750359000001</v>
      </c>
      <c r="J23" s="22">
        <v>40.326797386000003</v>
      </c>
      <c r="K23" s="22">
        <v>40.565457897999998</v>
      </c>
      <c r="L23" s="22">
        <v>41.313190005999999</v>
      </c>
      <c r="M23" s="22">
        <v>41.680305509999997</v>
      </c>
      <c r="N23" s="22">
        <v>41.956967212999999</v>
      </c>
      <c r="O23" s="22">
        <v>42.159257449999998</v>
      </c>
      <c r="P23" s="22">
        <v>41.903409091</v>
      </c>
      <c r="Q23" s="22">
        <v>41.934005499999998</v>
      </c>
      <c r="R23" s="22">
        <v>41.659272405000003</v>
      </c>
      <c r="S23" s="22">
        <v>41.605524385000002</v>
      </c>
      <c r="T23" s="22">
        <v>41.226215645000003</v>
      </c>
      <c r="U23" s="22">
        <v>41.018211921000002</v>
      </c>
      <c r="V23" s="22">
        <v>40.963375796000001</v>
      </c>
      <c r="W23" s="22">
        <v>40.598938590000003</v>
      </c>
      <c r="X23" s="22">
        <v>39.898989899</v>
      </c>
      <c r="Y23" s="22">
        <v>38.884992986999997</v>
      </c>
      <c r="Z23" s="22">
        <v>38.450946643999998</v>
      </c>
      <c r="AA23" s="22">
        <v>37.815975733000002</v>
      </c>
      <c r="AB23" s="22">
        <v>37.090301003</v>
      </c>
      <c r="AC23" s="22">
        <v>36.847323199000002</v>
      </c>
      <c r="AD23" s="22">
        <v>36.521454306999999</v>
      </c>
      <c r="AE23" s="22">
        <v>35.307666996000002</v>
      </c>
      <c r="AF23" s="22">
        <v>34.550839091999997</v>
      </c>
      <c r="AG23" s="22">
        <v>33.859303089999997</v>
      </c>
      <c r="AH23" s="22">
        <v>33.864671438000002</v>
      </c>
      <c r="AI23" s="22">
        <v>32.529722589000002</v>
      </c>
      <c r="AJ23" s="22">
        <v>31.997350116</v>
      </c>
      <c r="AK23" s="22">
        <v>31.087391594</v>
      </c>
      <c r="AL23" s="22">
        <v>32.825438886999997</v>
      </c>
      <c r="AM23" s="22">
        <v>32.980832782999997</v>
      </c>
      <c r="AN23" s="22">
        <v>31.742323097</v>
      </c>
      <c r="AO23" s="22">
        <v>30.694397853000002</v>
      </c>
      <c r="AP23" s="22">
        <v>28.284923928000001</v>
      </c>
      <c r="AQ23" s="22">
        <v>28.684300927999999</v>
      </c>
      <c r="AR23" s="28">
        <v>27.395364925999999</v>
      </c>
      <c r="AS23" s="28">
        <v>26.523545706</v>
      </c>
      <c r="AT23" s="28">
        <v>26.587578507</v>
      </c>
      <c r="AU23" s="28">
        <v>25.870989996999999</v>
      </c>
      <c r="AV23" s="28">
        <v>25.731790333999999</v>
      </c>
      <c r="AW23" s="28">
        <v>24.601289446999999</v>
      </c>
      <c r="AX23" s="28">
        <v>24.518092661000001</v>
      </c>
      <c r="AY23" s="28">
        <v>23.537368955000002</v>
      </c>
      <c r="AZ23" s="28">
        <v>23.480013436</v>
      </c>
      <c r="BA23" s="23"/>
      <c r="BB23" s="28">
        <f>AZ23</f>
        <v>23.480013436</v>
      </c>
      <c r="BC23" s="47">
        <v>2019</v>
      </c>
      <c r="BF23" s="46"/>
    </row>
    <row r="24" spans="1:58" ht="12.75" customHeight="1" x14ac:dyDescent="0.3">
      <c r="A24" s="13" t="s">
        <v>10</v>
      </c>
      <c r="B24" s="24"/>
      <c r="C24" s="24" t="s">
        <v>46</v>
      </c>
      <c r="D24" s="24" t="s">
        <v>46</v>
      </c>
      <c r="E24" s="24" t="s">
        <v>46</v>
      </c>
      <c r="F24" s="24" t="s">
        <v>46</v>
      </c>
      <c r="G24" s="24" t="s">
        <v>46</v>
      </c>
      <c r="H24" s="24" t="s">
        <v>46</v>
      </c>
      <c r="I24" s="24" t="s">
        <v>46</v>
      </c>
      <c r="J24" s="24" t="s">
        <v>46</v>
      </c>
      <c r="K24" s="24" t="s">
        <v>46</v>
      </c>
      <c r="L24" s="24" t="s">
        <v>46</v>
      </c>
      <c r="M24" s="24" t="s">
        <v>46</v>
      </c>
      <c r="N24" s="24" t="s">
        <v>46</v>
      </c>
      <c r="O24" s="24" t="s">
        <v>46</v>
      </c>
      <c r="P24" s="24" t="s">
        <v>46</v>
      </c>
      <c r="Q24" s="24" t="s">
        <v>46</v>
      </c>
      <c r="R24" s="24">
        <v>52.776235511000003</v>
      </c>
      <c r="S24" s="24" t="s">
        <v>46</v>
      </c>
      <c r="T24" s="24" t="s">
        <v>46</v>
      </c>
      <c r="U24" s="24" t="s">
        <v>46</v>
      </c>
      <c r="V24" s="24" t="s">
        <v>46</v>
      </c>
      <c r="W24" s="24" t="s">
        <v>46</v>
      </c>
      <c r="X24" s="24" t="s">
        <v>46</v>
      </c>
      <c r="Y24" s="24">
        <v>46.965487183</v>
      </c>
      <c r="Z24" s="24">
        <v>47.260317786999998</v>
      </c>
      <c r="AA24" s="24">
        <v>45.506376314999997</v>
      </c>
      <c r="AB24" s="24">
        <v>44.182205883999998</v>
      </c>
      <c r="AC24" s="24">
        <v>43.282779570999999</v>
      </c>
      <c r="AD24" s="24">
        <v>42.215485792000003</v>
      </c>
      <c r="AE24" s="24">
        <v>42.021841969</v>
      </c>
      <c r="AF24" s="24">
        <v>41.803398110000003</v>
      </c>
      <c r="AG24" s="24">
        <v>41.654352443000001</v>
      </c>
      <c r="AH24" s="24">
        <v>40.416140488000003</v>
      </c>
      <c r="AI24" s="24">
        <v>41.028512788999997</v>
      </c>
      <c r="AJ24" s="24">
        <v>40.083154628999999</v>
      </c>
      <c r="AK24" s="24">
        <v>39.623548251999999</v>
      </c>
      <c r="AL24" s="24">
        <v>39.616632359</v>
      </c>
      <c r="AM24" s="24">
        <v>39.774144311000001</v>
      </c>
      <c r="AN24" s="24">
        <v>38.162064282000003</v>
      </c>
      <c r="AO24" s="24">
        <v>39.037441733999998</v>
      </c>
      <c r="AP24" s="24">
        <v>38.614682704000003</v>
      </c>
      <c r="AQ24" s="24">
        <v>39.605857342</v>
      </c>
      <c r="AR24" s="24">
        <v>36.564229500000003</v>
      </c>
      <c r="AS24" s="24">
        <v>36.298529965999997</v>
      </c>
      <c r="AT24" s="24">
        <v>36.599634369</v>
      </c>
      <c r="AU24" s="24">
        <v>36.653176139000003</v>
      </c>
      <c r="AV24" s="24">
        <v>37.176281754000001</v>
      </c>
      <c r="AW24" s="24">
        <v>36.666666667000001</v>
      </c>
      <c r="AX24" s="29">
        <v>34.617382556999999</v>
      </c>
      <c r="AY24" s="29">
        <v>34.107310951000002</v>
      </c>
      <c r="AZ24" s="24">
        <v>32.480444714999997</v>
      </c>
      <c r="BA24" s="26"/>
      <c r="BB24" s="29">
        <f>AZ24</f>
        <v>32.480444714999997</v>
      </c>
      <c r="BC24" s="57">
        <v>2019</v>
      </c>
      <c r="BF24" s="46"/>
    </row>
    <row r="25" spans="1:58" ht="12.75" customHeight="1" x14ac:dyDescent="0.3">
      <c r="A25" s="16" t="s">
        <v>26</v>
      </c>
      <c r="B25" s="22"/>
      <c r="C25" s="22" t="s">
        <v>46</v>
      </c>
      <c r="D25" s="22" t="s">
        <v>46</v>
      </c>
      <c r="E25" s="22" t="s">
        <v>46</v>
      </c>
      <c r="F25" s="22" t="s">
        <v>46</v>
      </c>
      <c r="G25" s="22" t="s">
        <v>46</v>
      </c>
      <c r="H25" s="22" t="s">
        <v>46</v>
      </c>
      <c r="I25" s="22" t="s">
        <v>46</v>
      </c>
      <c r="J25" s="22" t="s">
        <v>46</v>
      </c>
      <c r="K25" s="22" t="s">
        <v>46</v>
      </c>
      <c r="L25" s="22" t="s">
        <v>46</v>
      </c>
      <c r="M25" s="22" t="s">
        <v>46</v>
      </c>
      <c r="N25" s="22" t="s">
        <v>46</v>
      </c>
      <c r="O25" s="22" t="s">
        <v>46</v>
      </c>
      <c r="P25" s="22" t="s">
        <v>46</v>
      </c>
      <c r="Q25" s="22" t="s">
        <v>46</v>
      </c>
      <c r="R25" s="22" t="s">
        <v>46</v>
      </c>
      <c r="S25" s="22" t="s">
        <v>46</v>
      </c>
      <c r="T25" s="22" t="s">
        <v>46</v>
      </c>
      <c r="U25" s="22" t="s">
        <v>46</v>
      </c>
      <c r="V25" s="22" t="s">
        <v>46</v>
      </c>
      <c r="W25" s="22" t="s">
        <v>46</v>
      </c>
      <c r="X25" s="22" t="s">
        <v>46</v>
      </c>
      <c r="Y25" s="22" t="s">
        <v>46</v>
      </c>
      <c r="Z25" s="22" t="s">
        <v>46</v>
      </c>
      <c r="AA25" s="22" t="s">
        <v>46</v>
      </c>
      <c r="AB25" s="22" t="s">
        <v>46</v>
      </c>
      <c r="AC25" s="22" t="s">
        <v>46</v>
      </c>
      <c r="AD25" s="22" t="s">
        <v>46</v>
      </c>
      <c r="AE25" s="22" t="s">
        <v>46</v>
      </c>
      <c r="AF25" s="22" t="s">
        <v>46</v>
      </c>
      <c r="AG25" s="22" t="s">
        <v>46</v>
      </c>
      <c r="AH25" s="22" t="s">
        <v>46</v>
      </c>
      <c r="AI25" s="22">
        <v>18.919555573</v>
      </c>
      <c r="AJ25" s="22" t="s">
        <v>46</v>
      </c>
      <c r="AK25" s="22" t="s">
        <v>46</v>
      </c>
      <c r="AL25" s="22" t="s">
        <v>46</v>
      </c>
      <c r="AM25" s="22">
        <v>10.991957104999999</v>
      </c>
      <c r="AN25" s="22" t="s">
        <v>46</v>
      </c>
      <c r="AO25" s="22" t="s">
        <v>46</v>
      </c>
      <c r="AP25" s="22" t="s">
        <v>46</v>
      </c>
      <c r="AQ25" s="22">
        <v>19.055649241000001</v>
      </c>
      <c r="AR25" s="22" t="s">
        <v>46</v>
      </c>
      <c r="AS25" s="22" t="s">
        <v>46</v>
      </c>
      <c r="AT25" s="22" t="s">
        <v>46</v>
      </c>
      <c r="AU25" s="22">
        <v>21.122994651999999</v>
      </c>
      <c r="AV25" s="22" t="s">
        <v>46</v>
      </c>
      <c r="AW25" s="22" t="s">
        <v>46</v>
      </c>
      <c r="AX25" s="28" t="s">
        <v>46</v>
      </c>
      <c r="AY25" s="28" t="s">
        <v>46</v>
      </c>
      <c r="AZ25" s="22" t="s">
        <v>46</v>
      </c>
      <c r="BA25" s="23"/>
      <c r="BB25" s="22">
        <f>AU25</f>
        <v>21.122994651999999</v>
      </c>
      <c r="BC25" s="47">
        <v>2014</v>
      </c>
      <c r="BF25" s="46"/>
    </row>
    <row r="26" spans="1:58" ht="12.75" customHeight="1" x14ac:dyDescent="0.3">
      <c r="A26" s="13" t="s">
        <v>27</v>
      </c>
      <c r="B26" s="24"/>
      <c r="C26" s="24" t="s">
        <v>46</v>
      </c>
      <c r="D26" s="24" t="s">
        <v>46</v>
      </c>
      <c r="E26" s="24" t="s">
        <v>46</v>
      </c>
      <c r="F26" s="24" t="s">
        <v>46</v>
      </c>
      <c r="G26" s="24" t="s">
        <v>46</v>
      </c>
      <c r="H26" s="24" t="s">
        <v>46</v>
      </c>
      <c r="I26" s="24" t="s">
        <v>46</v>
      </c>
      <c r="J26" s="24" t="s">
        <v>46</v>
      </c>
      <c r="K26" s="24" t="s">
        <v>46</v>
      </c>
      <c r="L26" s="24" t="s">
        <v>46</v>
      </c>
      <c r="M26" s="24" t="s">
        <v>46</v>
      </c>
      <c r="N26" s="24" t="s">
        <v>46</v>
      </c>
      <c r="O26" s="24" t="s">
        <v>46</v>
      </c>
      <c r="P26" s="24" t="s">
        <v>46</v>
      </c>
      <c r="Q26" s="24" t="s">
        <v>46</v>
      </c>
      <c r="R26" s="24" t="s">
        <v>46</v>
      </c>
      <c r="S26" s="24" t="s">
        <v>46</v>
      </c>
      <c r="T26" s="24" t="s">
        <v>46</v>
      </c>
      <c r="U26" s="24" t="s">
        <v>46</v>
      </c>
      <c r="V26" s="24" t="s">
        <v>46</v>
      </c>
      <c r="W26" s="24" t="s">
        <v>46</v>
      </c>
      <c r="X26" s="24" t="s">
        <v>46</v>
      </c>
      <c r="Y26" s="24" t="s">
        <v>46</v>
      </c>
      <c r="Z26" s="24" t="s">
        <v>46</v>
      </c>
      <c r="AA26" s="24" t="s">
        <v>46</v>
      </c>
      <c r="AB26" s="24" t="s">
        <v>46</v>
      </c>
      <c r="AC26" s="24" t="s">
        <v>46</v>
      </c>
      <c r="AD26" s="24" t="s">
        <v>46</v>
      </c>
      <c r="AE26" s="24" t="s">
        <v>46</v>
      </c>
      <c r="AF26" s="24" t="s">
        <v>46</v>
      </c>
      <c r="AG26" s="24" t="s">
        <v>46</v>
      </c>
      <c r="AH26" s="24" t="s">
        <v>46</v>
      </c>
      <c r="AI26" s="24">
        <v>14.631356372999999</v>
      </c>
      <c r="AJ26" s="24" t="s">
        <v>46</v>
      </c>
      <c r="AK26" s="24" t="s">
        <v>46</v>
      </c>
      <c r="AL26" s="24" t="s">
        <v>46</v>
      </c>
      <c r="AM26" s="24">
        <v>15.952380952</v>
      </c>
      <c r="AN26" s="24" t="s">
        <v>46</v>
      </c>
      <c r="AO26" s="24" t="s">
        <v>46</v>
      </c>
      <c r="AP26" s="24" t="s">
        <v>46</v>
      </c>
      <c r="AQ26" s="24">
        <v>10.642570280999999</v>
      </c>
      <c r="AR26" s="24" t="s">
        <v>46</v>
      </c>
      <c r="AS26" s="24" t="s">
        <v>46</v>
      </c>
      <c r="AT26" s="24" t="s">
        <v>46</v>
      </c>
      <c r="AU26" s="24">
        <v>12.479740680999999</v>
      </c>
      <c r="AV26" s="24" t="s">
        <v>46</v>
      </c>
      <c r="AW26" s="24" t="s">
        <v>46</v>
      </c>
      <c r="AX26" s="29" t="s">
        <v>46</v>
      </c>
      <c r="AY26" s="29" t="s">
        <v>46</v>
      </c>
      <c r="AZ26" s="24" t="s">
        <v>46</v>
      </c>
      <c r="BA26" s="26"/>
      <c r="BB26" s="24">
        <f>AU26</f>
        <v>12.479740680999999</v>
      </c>
      <c r="BC26" s="57">
        <v>2014</v>
      </c>
      <c r="BF26" s="46"/>
    </row>
    <row r="27" spans="1:58" ht="12.75" customHeight="1" x14ac:dyDescent="0.3">
      <c r="A27" s="16" t="s">
        <v>28</v>
      </c>
      <c r="B27" s="22"/>
      <c r="C27" s="22" t="s">
        <v>46</v>
      </c>
      <c r="D27" s="22" t="s">
        <v>46</v>
      </c>
      <c r="E27" s="22" t="s">
        <v>46</v>
      </c>
      <c r="F27" s="22" t="s">
        <v>46</v>
      </c>
      <c r="G27" s="22" t="s">
        <v>46</v>
      </c>
      <c r="H27" s="22" t="s">
        <v>46</v>
      </c>
      <c r="I27" s="22" t="s">
        <v>46</v>
      </c>
      <c r="J27" s="22" t="s">
        <v>46</v>
      </c>
      <c r="K27" s="22" t="s">
        <v>46</v>
      </c>
      <c r="L27" s="22" t="s">
        <v>46</v>
      </c>
      <c r="M27" s="22" t="s">
        <v>46</v>
      </c>
      <c r="N27" s="22" t="s">
        <v>46</v>
      </c>
      <c r="O27" s="22" t="s">
        <v>46</v>
      </c>
      <c r="P27" s="22" t="s">
        <v>46</v>
      </c>
      <c r="Q27" s="22" t="s">
        <v>46</v>
      </c>
      <c r="R27" s="22" t="s">
        <v>46</v>
      </c>
      <c r="S27" s="22" t="s">
        <v>46</v>
      </c>
      <c r="T27" s="22" t="s">
        <v>46</v>
      </c>
      <c r="U27" s="22" t="s">
        <v>46</v>
      </c>
      <c r="V27" s="22" t="s">
        <v>46</v>
      </c>
      <c r="W27" s="22" t="s">
        <v>46</v>
      </c>
      <c r="X27" s="22" t="s">
        <v>46</v>
      </c>
      <c r="Y27" s="22" t="s">
        <v>46</v>
      </c>
      <c r="Z27" s="22" t="s">
        <v>46</v>
      </c>
      <c r="AA27" s="22" t="s">
        <v>46</v>
      </c>
      <c r="AB27" s="22" t="s">
        <v>46</v>
      </c>
      <c r="AC27" s="22" t="s">
        <v>46</v>
      </c>
      <c r="AD27" s="22" t="s">
        <v>46</v>
      </c>
      <c r="AE27" s="22" t="s">
        <v>46</v>
      </c>
      <c r="AF27" s="22" t="s">
        <v>46</v>
      </c>
      <c r="AG27" s="22" t="s">
        <v>46</v>
      </c>
      <c r="AH27" s="22" t="s">
        <v>46</v>
      </c>
      <c r="AI27" s="22">
        <v>15.088529638000001</v>
      </c>
      <c r="AJ27" s="22" t="s">
        <v>46</v>
      </c>
      <c r="AK27" s="22" t="s">
        <v>46</v>
      </c>
      <c r="AL27" s="22" t="s">
        <v>46</v>
      </c>
      <c r="AM27" s="22">
        <v>7.6680672268999999</v>
      </c>
      <c r="AN27" s="22" t="s">
        <v>46</v>
      </c>
      <c r="AO27" s="22" t="s">
        <v>46</v>
      </c>
      <c r="AP27" s="22" t="s">
        <v>46</v>
      </c>
      <c r="AQ27" s="22">
        <v>4.5921644188000004</v>
      </c>
      <c r="AR27" s="22" t="s">
        <v>46</v>
      </c>
      <c r="AS27" s="22" t="s">
        <v>46</v>
      </c>
      <c r="AT27" s="22" t="s">
        <v>46</v>
      </c>
      <c r="AU27" s="22">
        <v>3.4029167858</v>
      </c>
      <c r="AV27" s="22" t="s">
        <v>46</v>
      </c>
      <c r="AW27" s="22" t="s">
        <v>46</v>
      </c>
      <c r="AX27" s="28" t="s">
        <v>46</v>
      </c>
      <c r="AY27" s="28" t="s">
        <v>46</v>
      </c>
      <c r="AZ27" s="22" t="s">
        <v>46</v>
      </c>
      <c r="BA27" s="23"/>
      <c r="BB27" s="22">
        <f>AU27</f>
        <v>3.4029167858</v>
      </c>
      <c r="BC27" s="47">
        <v>2014</v>
      </c>
      <c r="BF27" s="46"/>
    </row>
    <row r="28" spans="1:58" ht="12.75" customHeight="1" x14ac:dyDescent="0.3">
      <c r="A28" s="13" t="s">
        <v>39</v>
      </c>
      <c r="B28" s="24"/>
      <c r="C28" s="24" t="s">
        <v>46</v>
      </c>
      <c r="D28" s="24" t="s">
        <v>46</v>
      </c>
      <c r="E28" s="24" t="s">
        <v>46</v>
      </c>
      <c r="F28" s="24" t="s">
        <v>46</v>
      </c>
      <c r="G28" s="24" t="s">
        <v>46</v>
      </c>
      <c r="H28" s="24" t="s">
        <v>46</v>
      </c>
      <c r="I28" s="24" t="s">
        <v>46</v>
      </c>
      <c r="J28" s="24" t="s">
        <v>46</v>
      </c>
      <c r="K28" s="24" t="s">
        <v>46</v>
      </c>
      <c r="L28" s="24" t="s">
        <v>46</v>
      </c>
      <c r="M28" s="24" t="s">
        <v>46</v>
      </c>
      <c r="N28" s="24" t="s">
        <v>46</v>
      </c>
      <c r="O28" s="24" t="s">
        <v>46</v>
      </c>
      <c r="P28" s="24" t="s">
        <v>46</v>
      </c>
      <c r="Q28" s="24" t="s">
        <v>46</v>
      </c>
      <c r="R28" s="24" t="s">
        <v>46</v>
      </c>
      <c r="S28" s="24" t="s">
        <v>46</v>
      </c>
      <c r="T28" s="24" t="s">
        <v>46</v>
      </c>
      <c r="U28" s="24" t="s">
        <v>46</v>
      </c>
      <c r="V28" s="24" t="s">
        <v>46</v>
      </c>
      <c r="W28" s="24" t="s">
        <v>46</v>
      </c>
      <c r="X28" s="24" t="s">
        <v>46</v>
      </c>
      <c r="Y28" s="24" t="s">
        <v>46</v>
      </c>
      <c r="Z28" s="24" t="s">
        <v>46</v>
      </c>
      <c r="AA28" s="24" t="s">
        <v>46</v>
      </c>
      <c r="AB28" s="24" t="s">
        <v>46</v>
      </c>
      <c r="AC28" s="24" t="s">
        <v>46</v>
      </c>
      <c r="AD28" s="24" t="s">
        <v>46</v>
      </c>
      <c r="AE28" s="24" t="s">
        <v>46</v>
      </c>
      <c r="AF28" s="24" t="s">
        <v>46</v>
      </c>
      <c r="AG28" s="24" t="s">
        <v>46</v>
      </c>
      <c r="AH28" s="24" t="s">
        <v>46</v>
      </c>
      <c r="AI28" s="24" t="s">
        <v>46</v>
      </c>
      <c r="AJ28" s="24" t="s">
        <v>46</v>
      </c>
      <c r="AK28" s="24" t="s">
        <v>46</v>
      </c>
      <c r="AL28" s="24">
        <v>16.666666667000001</v>
      </c>
      <c r="AM28" s="24">
        <v>18.604651163</v>
      </c>
      <c r="AN28" s="24">
        <v>12.5</v>
      </c>
      <c r="AO28" s="24">
        <v>22.222222221999999</v>
      </c>
      <c r="AP28" s="24">
        <v>16.666666667000001</v>
      </c>
      <c r="AQ28" s="24">
        <v>11.627906977</v>
      </c>
      <c r="AR28" s="24">
        <v>10</v>
      </c>
      <c r="AS28" s="24">
        <v>13.555555556</v>
      </c>
      <c r="AT28" s="24">
        <v>15.433403804999999</v>
      </c>
      <c r="AU28" s="24">
        <v>18.3</v>
      </c>
      <c r="AV28" s="24">
        <v>16.666666667000001</v>
      </c>
      <c r="AW28" s="24">
        <v>16.492248062000002</v>
      </c>
      <c r="AX28" s="29">
        <v>11.111111111</v>
      </c>
      <c r="AY28" s="29">
        <v>14</v>
      </c>
      <c r="AZ28" s="24">
        <v>18.75</v>
      </c>
      <c r="BA28" s="26"/>
      <c r="BB28" s="24">
        <f>AZ28</f>
        <v>18.75</v>
      </c>
      <c r="BC28" s="57">
        <v>2019</v>
      </c>
      <c r="BF28" s="46"/>
    </row>
    <row r="29" spans="1:58" ht="12.75" customHeight="1" x14ac:dyDescent="0.3">
      <c r="A29" s="16" t="s">
        <v>24</v>
      </c>
      <c r="B29" s="22"/>
      <c r="C29" s="22" t="s">
        <v>46</v>
      </c>
      <c r="D29" s="22" t="s">
        <v>46</v>
      </c>
      <c r="E29" s="22" t="s">
        <v>46</v>
      </c>
      <c r="F29" s="22" t="s">
        <v>46</v>
      </c>
      <c r="G29" s="22" t="s">
        <v>46</v>
      </c>
      <c r="H29" s="22" t="s">
        <v>46</v>
      </c>
      <c r="I29" s="22" t="s">
        <v>46</v>
      </c>
      <c r="J29" s="22" t="s">
        <v>46</v>
      </c>
      <c r="K29" s="22" t="s">
        <v>46</v>
      </c>
      <c r="L29" s="22" t="s">
        <v>46</v>
      </c>
      <c r="M29" s="22" t="s">
        <v>46</v>
      </c>
      <c r="N29" s="22" t="s">
        <v>46</v>
      </c>
      <c r="O29" s="22" t="s">
        <v>46</v>
      </c>
      <c r="P29" s="22" t="s">
        <v>46</v>
      </c>
      <c r="Q29" s="22" t="s">
        <v>46</v>
      </c>
      <c r="R29" s="22" t="s">
        <v>46</v>
      </c>
      <c r="S29" s="22" t="s">
        <v>46</v>
      </c>
      <c r="T29" s="22" t="s">
        <v>46</v>
      </c>
      <c r="U29" s="22" t="s">
        <v>46</v>
      </c>
      <c r="V29" s="22" t="s">
        <v>46</v>
      </c>
      <c r="W29" s="22" t="s">
        <v>46</v>
      </c>
      <c r="X29" s="22" t="s">
        <v>46</v>
      </c>
      <c r="Y29" s="22" t="s">
        <v>46</v>
      </c>
      <c r="Z29" s="22" t="s">
        <v>46</v>
      </c>
      <c r="AA29" s="22" t="s">
        <v>46</v>
      </c>
      <c r="AB29" s="22" t="s">
        <v>46</v>
      </c>
      <c r="AC29" s="22" t="s">
        <v>46</v>
      </c>
      <c r="AD29" s="22" t="s">
        <v>46</v>
      </c>
      <c r="AE29" s="22" t="s">
        <v>46</v>
      </c>
      <c r="AF29" s="22" t="s">
        <v>46</v>
      </c>
      <c r="AG29" s="22" t="s">
        <v>46</v>
      </c>
      <c r="AH29" s="22" t="s">
        <v>46</v>
      </c>
      <c r="AI29" s="22">
        <v>16.050386022000001</v>
      </c>
      <c r="AJ29" s="22" t="s">
        <v>46</v>
      </c>
      <c r="AK29" s="22" t="s">
        <v>46</v>
      </c>
      <c r="AL29" s="22" t="s">
        <v>46</v>
      </c>
      <c r="AM29" s="22">
        <v>16.008064516000001</v>
      </c>
      <c r="AN29" s="22" t="s">
        <v>46</v>
      </c>
      <c r="AO29" s="22" t="s">
        <v>46</v>
      </c>
      <c r="AP29" s="22" t="s">
        <v>46</v>
      </c>
      <c r="AQ29" s="22">
        <v>17.88914703</v>
      </c>
      <c r="AR29" s="22" t="s">
        <v>46</v>
      </c>
      <c r="AS29" s="22" t="s">
        <v>46</v>
      </c>
      <c r="AT29" s="22" t="s">
        <v>46</v>
      </c>
      <c r="AU29" s="22">
        <v>14.114681790000001</v>
      </c>
      <c r="AV29" s="22" t="s">
        <v>46</v>
      </c>
      <c r="AW29" s="22" t="s">
        <v>46</v>
      </c>
      <c r="AX29" s="28" t="s">
        <v>46</v>
      </c>
      <c r="AY29" s="28" t="s">
        <v>46</v>
      </c>
      <c r="AZ29" s="22" t="s">
        <v>46</v>
      </c>
      <c r="BA29" s="23"/>
      <c r="BB29" s="22">
        <f>AU29</f>
        <v>14.114681790000001</v>
      </c>
      <c r="BC29" s="47">
        <v>2014</v>
      </c>
      <c r="BF29" s="46"/>
    </row>
    <row r="30" spans="1:58" ht="12.75" customHeight="1" x14ac:dyDescent="0.3">
      <c r="A30" s="13" t="s">
        <v>11</v>
      </c>
      <c r="B30" s="24"/>
      <c r="C30" s="24" t="s">
        <v>46</v>
      </c>
      <c r="D30" s="24" t="s">
        <v>46</v>
      </c>
      <c r="E30" s="24" t="s">
        <v>46</v>
      </c>
      <c r="F30" s="24" t="s">
        <v>46</v>
      </c>
      <c r="G30" s="24" t="s">
        <v>46</v>
      </c>
      <c r="H30" s="24" t="s">
        <v>46</v>
      </c>
      <c r="I30" s="24" t="s">
        <v>46</v>
      </c>
      <c r="J30" s="24" t="s">
        <v>46</v>
      </c>
      <c r="K30" s="24" t="s">
        <v>46</v>
      </c>
      <c r="L30" s="24" t="s">
        <v>46</v>
      </c>
      <c r="M30" s="24" t="s">
        <v>46</v>
      </c>
      <c r="N30" s="24" t="s">
        <v>46</v>
      </c>
      <c r="O30" s="24" t="s">
        <v>46</v>
      </c>
      <c r="P30" s="24" t="s">
        <v>46</v>
      </c>
      <c r="Q30" s="24">
        <v>21.474652003999999</v>
      </c>
      <c r="R30" s="24" t="s">
        <v>46</v>
      </c>
      <c r="S30" s="24">
        <v>23.014998738999999</v>
      </c>
      <c r="T30" s="24" t="s">
        <v>46</v>
      </c>
      <c r="U30" s="24">
        <v>20.289233742</v>
      </c>
      <c r="V30" s="24" t="s">
        <v>46</v>
      </c>
      <c r="W30" s="24">
        <v>17.111123524</v>
      </c>
      <c r="X30" s="24" t="s">
        <v>46</v>
      </c>
      <c r="Y30" s="24">
        <v>15.571564710000001</v>
      </c>
      <c r="Z30" s="24" t="s">
        <v>46</v>
      </c>
      <c r="AA30" s="24">
        <v>13.302432435</v>
      </c>
      <c r="AB30" s="24">
        <v>13.68282986</v>
      </c>
      <c r="AC30" s="24">
        <v>20.394885992999999</v>
      </c>
      <c r="AD30" s="24">
        <v>12.709497164</v>
      </c>
      <c r="AE30" s="24">
        <v>11.4</v>
      </c>
      <c r="AF30" s="24">
        <v>8.3333333333000006</v>
      </c>
      <c r="AG30" s="24">
        <v>7.1665560716999996</v>
      </c>
      <c r="AH30" s="24">
        <v>8.0562659846999995</v>
      </c>
      <c r="AI30" s="24">
        <v>7.3125</v>
      </c>
      <c r="AJ30" s="24">
        <v>7.6923076923</v>
      </c>
      <c r="AK30" s="24">
        <v>8.0766995933000008</v>
      </c>
      <c r="AL30" s="24">
        <v>9.6111111110999996</v>
      </c>
      <c r="AM30" s="24">
        <v>9.3333333333000006</v>
      </c>
      <c r="AN30" s="24">
        <v>7.1428571428999996</v>
      </c>
      <c r="AO30" s="24">
        <v>8.0536912752000003</v>
      </c>
      <c r="AP30" s="24">
        <v>8.7591240876000001</v>
      </c>
      <c r="AQ30" s="24">
        <v>7.0112359551000001</v>
      </c>
      <c r="AR30" s="24">
        <v>4.5333333332999999</v>
      </c>
      <c r="AS30" s="24">
        <v>5.9079061685000003</v>
      </c>
      <c r="AT30" s="24">
        <v>6.5943238730999996</v>
      </c>
      <c r="AU30" s="24">
        <v>6.0833333332999997</v>
      </c>
      <c r="AV30" s="24">
        <v>7.92</v>
      </c>
      <c r="AW30" s="24">
        <v>7.7692307692</v>
      </c>
      <c r="AX30" s="29">
        <v>7.1508379888000002</v>
      </c>
      <c r="AY30" s="29">
        <v>7.8696925329000003</v>
      </c>
      <c r="AZ30" s="24">
        <v>6.5084501978000002</v>
      </c>
      <c r="BA30" s="26"/>
      <c r="BB30" s="24">
        <f>AZ30</f>
        <v>6.5084501978000002</v>
      </c>
      <c r="BC30" s="57">
        <v>2019</v>
      </c>
      <c r="BF30" s="46"/>
    </row>
    <row r="31" spans="1:58" ht="12.75" customHeight="1" x14ac:dyDescent="0.3">
      <c r="A31" s="16" t="s">
        <v>31</v>
      </c>
      <c r="B31" s="22"/>
      <c r="C31" s="22" t="s">
        <v>46</v>
      </c>
      <c r="D31" s="22" t="s">
        <v>46</v>
      </c>
      <c r="E31" s="22" t="s">
        <v>46</v>
      </c>
      <c r="F31" s="22" t="s">
        <v>46</v>
      </c>
      <c r="G31" s="22" t="s">
        <v>46</v>
      </c>
      <c r="H31" s="22" t="s">
        <v>46</v>
      </c>
      <c r="I31" s="22" t="s">
        <v>46</v>
      </c>
      <c r="J31" s="22" t="s">
        <v>46</v>
      </c>
      <c r="K31" s="22" t="s">
        <v>46</v>
      </c>
      <c r="L31" s="22" t="s">
        <v>46</v>
      </c>
      <c r="M31" s="22" t="s">
        <v>46</v>
      </c>
      <c r="N31" s="22" t="s">
        <v>46</v>
      </c>
      <c r="O31" s="22" t="s">
        <v>46</v>
      </c>
      <c r="P31" s="22" t="s">
        <v>46</v>
      </c>
      <c r="Q31" s="22" t="s">
        <v>46</v>
      </c>
      <c r="R31" s="22" t="s">
        <v>46</v>
      </c>
      <c r="S31" s="22" t="s">
        <v>46</v>
      </c>
      <c r="T31" s="22" t="s">
        <v>46</v>
      </c>
      <c r="U31" s="22" t="s">
        <v>46</v>
      </c>
      <c r="V31" s="22" t="s">
        <v>46</v>
      </c>
      <c r="W31" s="22" t="s">
        <v>46</v>
      </c>
      <c r="X31" s="22" t="s">
        <v>46</v>
      </c>
      <c r="Y31" s="22" t="s">
        <v>46</v>
      </c>
      <c r="Z31" s="22" t="s">
        <v>46</v>
      </c>
      <c r="AA31" s="22" t="s">
        <v>46</v>
      </c>
      <c r="AB31" s="22" t="s">
        <v>46</v>
      </c>
      <c r="AC31" s="22" t="s">
        <v>46</v>
      </c>
      <c r="AD31" s="22">
        <v>11.033838506</v>
      </c>
      <c r="AE31" s="22">
        <v>11.047564594000001</v>
      </c>
      <c r="AF31" s="22">
        <v>11.107292665999999</v>
      </c>
      <c r="AG31" s="22">
        <v>11.154596196</v>
      </c>
      <c r="AH31" s="22">
        <v>11.702958283999999</v>
      </c>
      <c r="AI31" s="22">
        <v>11.642621198000001</v>
      </c>
      <c r="AJ31" s="22">
        <v>11.177505823000001</v>
      </c>
      <c r="AK31" s="22">
        <v>10.677038442000001</v>
      </c>
      <c r="AL31" s="22">
        <v>10.363175262</v>
      </c>
      <c r="AM31" s="22">
        <v>10.139525797999999</v>
      </c>
      <c r="AN31" s="22">
        <v>10.801046331</v>
      </c>
      <c r="AO31" s="22">
        <v>9.5656115748000001</v>
      </c>
      <c r="AP31" s="22">
        <v>9.0007343454999997</v>
      </c>
      <c r="AQ31" s="22">
        <v>8.3939191058000002</v>
      </c>
      <c r="AR31" s="22">
        <v>8.1162106379000001</v>
      </c>
      <c r="AS31" s="22">
        <v>6.7469118270999999</v>
      </c>
      <c r="AT31" s="22">
        <v>7.3461266553</v>
      </c>
      <c r="AU31" s="22">
        <v>6.6233997275999998</v>
      </c>
      <c r="AV31" s="22">
        <v>7.4622984919000004</v>
      </c>
      <c r="AW31" s="22">
        <v>6.764027671</v>
      </c>
      <c r="AX31" s="28">
        <v>6.3909774435999998</v>
      </c>
      <c r="AY31" s="28">
        <v>5.8492413118000002</v>
      </c>
      <c r="AZ31" s="22">
        <v>4.9940828401999999</v>
      </c>
      <c r="BA31" s="23"/>
      <c r="BB31" s="22">
        <f>AZ31</f>
        <v>4.9940828401999999</v>
      </c>
      <c r="BC31" s="47">
        <v>2019</v>
      </c>
      <c r="BF31" s="46"/>
    </row>
    <row r="32" spans="1:58" ht="12.75" customHeight="1" x14ac:dyDescent="0.3">
      <c r="A32" s="13" t="s">
        <v>12</v>
      </c>
      <c r="B32" s="24"/>
      <c r="C32" s="24" t="s">
        <v>46</v>
      </c>
      <c r="D32" s="24" t="s">
        <v>46</v>
      </c>
      <c r="E32" s="24" t="s">
        <v>46</v>
      </c>
      <c r="F32" s="24" t="s">
        <v>46</v>
      </c>
      <c r="G32" s="24" t="s">
        <v>46</v>
      </c>
      <c r="H32" s="24" t="s">
        <v>46</v>
      </c>
      <c r="I32" s="24" t="s">
        <v>46</v>
      </c>
      <c r="J32" s="24" t="s">
        <v>46</v>
      </c>
      <c r="K32" s="24" t="s">
        <v>46</v>
      </c>
      <c r="L32" s="24" t="s">
        <v>46</v>
      </c>
      <c r="M32" s="24" t="s">
        <v>46</v>
      </c>
      <c r="N32" s="24" t="s">
        <v>46</v>
      </c>
      <c r="O32" s="24" t="s">
        <v>46</v>
      </c>
      <c r="P32" s="24" t="s">
        <v>46</v>
      </c>
      <c r="Q32" s="24" t="s">
        <v>46</v>
      </c>
      <c r="R32" s="24" t="s">
        <v>46</v>
      </c>
      <c r="S32" s="24" t="s">
        <v>46</v>
      </c>
      <c r="T32" s="24" t="s">
        <v>46</v>
      </c>
      <c r="U32" s="24" t="s">
        <v>46</v>
      </c>
      <c r="V32" s="24" t="s">
        <v>46</v>
      </c>
      <c r="W32" s="24" t="s">
        <v>46</v>
      </c>
      <c r="X32" s="24">
        <v>20.148817179000002</v>
      </c>
      <c r="Y32" s="24">
        <v>17.247705062000001</v>
      </c>
      <c r="Z32" s="24">
        <v>20.028668250999999</v>
      </c>
      <c r="AA32" s="24">
        <v>18.853943975</v>
      </c>
      <c r="AB32" s="24">
        <v>20.104613517000001</v>
      </c>
      <c r="AC32" s="24">
        <v>20.465695126</v>
      </c>
      <c r="AD32" s="24">
        <v>18.568771517999998</v>
      </c>
      <c r="AE32" s="24">
        <v>19.107622598999999</v>
      </c>
      <c r="AF32" s="24">
        <v>17.559320693</v>
      </c>
      <c r="AG32" s="24" t="s">
        <v>46</v>
      </c>
      <c r="AH32" s="24">
        <v>14.299742455000001</v>
      </c>
      <c r="AI32" s="24">
        <v>11.315955410999999</v>
      </c>
      <c r="AJ32" s="24" t="s">
        <v>46</v>
      </c>
      <c r="AK32" s="24">
        <v>10.638848907</v>
      </c>
      <c r="AL32" s="24" t="s">
        <v>46</v>
      </c>
      <c r="AM32" s="24">
        <v>11.440420483</v>
      </c>
      <c r="AN32" s="24" t="s">
        <v>46</v>
      </c>
      <c r="AO32" s="24">
        <v>12.993822243</v>
      </c>
      <c r="AP32" s="24" t="s">
        <v>46</v>
      </c>
      <c r="AQ32" s="24">
        <v>7.1902070437000001</v>
      </c>
      <c r="AR32" s="24" t="s">
        <v>46</v>
      </c>
      <c r="AS32" s="24">
        <v>10.620155274</v>
      </c>
      <c r="AT32" s="24" t="s">
        <v>46</v>
      </c>
      <c r="AU32" s="24">
        <v>11.072862880000001</v>
      </c>
      <c r="AV32" s="24" t="s">
        <v>46</v>
      </c>
      <c r="AW32" s="24">
        <v>9.4178809361999996</v>
      </c>
      <c r="AX32" s="29" t="s">
        <v>46</v>
      </c>
      <c r="AY32" s="29">
        <v>11.497909952000001</v>
      </c>
      <c r="AZ32" s="24" t="s">
        <v>46</v>
      </c>
      <c r="BA32" s="26"/>
      <c r="BB32" s="24">
        <f>AY32</f>
        <v>11.497909952000001</v>
      </c>
      <c r="BC32" s="57">
        <v>2018</v>
      </c>
      <c r="BF32" s="46"/>
    </row>
    <row r="33" spans="1:58" ht="12.75" customHeight="1" x14ac:dyDescent="0.3">
      <c r="A33" s="16" t="s">
        <v>13</v>
      </c>
      <c r="B33" s="22"/>
      <c r="C33" s="22" t="s">
        <v>46</v>
      </c>
      <c r="D33" s="22" t="s">
        <v>46</v>
      </c>
      <c r="E33" s="22" t="s">
        <v>46</v>
      </c>
      <c r="F33" s="22" t="s">
        <v>46</v>
      </c>
      <c r="G33" s="22" t="s">
        <v>46</v>
      </c>
      <c r="H33" s="22" t="s">
        <v>46</v>
      </c>
      <c r="I33" s="22" t="s">
        <v>46</v>
      </c>
      <c r="J33" s="22" t="s">
        <v>46</v>
      </c>
      <c r="K33" s="22" t="s">
        <v>46</v>
      </c>
      <c r="L33" s="22" t="s">
        <v>46</v>
      </c>
      <c r="M33" s="22" t="s">
        <v>46</v>
      </c>
      <c r="N33" s="22" t="s">
        <v>46</v>
      </c>
      <c r="O33" s="22" t="s">
        <v>46</v>
      </c>
      <c r="P33" s="22" t="s">
        <v>46</v>
      </c>
      <c r="Q33" s="22" t="s">
        <v>46</v>
      </c>
      <c r="R33" s="22" t="s">
        <v>46</v>
      </c>
      <c r="S33" s="22" t="s">
        <v>46</v>
      </c>
      <c r="T33" s="22" t="s">
        <v>46</v>
      </c>
      <c r="U33" s="22" t="s">
        <v>46</v>
      </c>
      <c r="V33" s="22" t="s">
        <v>46</v>
      </c>
      <c r="W33" s="22" t="s">
        <v>46</v>
      </c>
      <c r="X33" s="22" t="s">
        <v>46</v>
      </c>
      <c r="Y33" s="22" t="s">
        <v>46</v>
      </c>
      <c r="Z33" s="22" t="s">
        <v>46</v>
      </c>
      <c r="AA33" s="22" t="s">
        <v>46</v>
      </c>
      <c r="AB33" s="22" t="s">
        <v>46</v>
      </c>
      <c r="AC33" s="22" t="s">
        <v>46</v>
      </c>
      <c r="AD33" s="22" t="s">
        <v>46</v>
      </c>
      <c r="AE33" s="22" t="s">
        <v>46</v>
      </c>
      <c r="AF33" s="22" t="s">
        <v>46</v>
      </c>
      <c r="AG33" s="22" t="s">
        <v>46</v>
      </c>
      <c r="AH33" s="22" t="s">
        <v>46</v>
      </c>
      <c r="AI33" s="22" t="s">
        <v>46</v>
      </c>
      <c r="AJ33" s="22" t="s">
        <v>46</v>
      </c>
      <c r="AK33" s="22">
        <v>13.030303516</v>
      </c>
      <c r="AL33" s="22">
        <v>15.966388101</v>
      </c>
      <c r="AM33" s="22">
        <v>14.354839495</v>
      </c>
      <c r="AN33" s="22">
        <v>15.277779722</v>
      </c>
      <c r="AO33" s="22">
        <v>15.635482769999999</v>
      </c>
      <c r="AP33" s="22">
        <v>13.792500584000001</v>
      </c>
      <c r="AQ33" s="22">
        <v>13.450867733999999</v>
      </c>
      <c r="AR33" s="22">
        <v>15.248122552</v>
      </c>
      <c r="AS33" s="22">
        <v>16.315464896999998</v>
      </c>
      <c r="AT33" s="22">
        <v>16.666666667000001</v>
      </c>
      <c r="AU33" s="22">
        <v>18.879690138000001</v>
      </c>
      <c r="AV33" s="22">
        <v>18.917016404000002</v>
      </c>
      <c r="AW33" s="22">
        <v>14.313146076000001</v>
      </c>
      <c r="AX33" s="28">
        <v>14.773510708</v>
      </c>
      <c r="AY33" s="28">
        <v>9.5866017067999998</v>
      </c>
      <c r="AZ33" s="22" t="s">
        <v>46</v>
      </c>
      <c r="BA33" s="23"/>
      <c r="BB33" s="22">
        <f>AY33</f>
        <v>9.5866017067999998</v>
      </c>
      <c r="BC33" s="47">
        <v>2018</v>
      </c>
      <c r="BF33" s="46"/>
    </row>
    <row r="34" spans="1:58" ht="12.75" customHeight="1" x14ac:dyDescent="0.3">
      <c r="A34" s="13" t="s">
        <v>32</v>
      </c>
      <c r="B34" s="24"/>
      <c r="C34" s="24" t="s">
        <v>46</v>
      </c>
      <c r="D34" s="24" t="s">
        <v>46</v>
      </c>
      <c r="E34" s="24" t="s">
        <v>46</v>
      </c>
      <c r="F34" s="24" t="s">
        <v>46</v>
      </c>
      <c r="G34" s="24" t="s">
        <v>46</v>
      </c>
      <c r="H34" s="24" t="s">
        <v>46</v>
      </c>
      <c r="I34" s="24" t="s">
        <v>46</v>
      </c>
      <c r="J34" s="24" t="s">
        <v>46</v>
      </c>
      <c r="K34" s="24" t="s">
        <v>46</v>
      </c>
      <c r="L34" s="24" t="s">
        <v>46</v>
      </c>
      <c r="M34" s="24" t="s">
        <v>46</v>
      </c>
      <c r="N34" s="24" t="s">
        <v>46</v>
      </c>
      <c r="O34" s="24" t="s">
        <v>46</v>
      </c>
      <c r="P34" s="24" t="s">
        <v>46</v>
      </c>
      <c r="Q34" s="24" t="s">
        <v>46</v>
      </c>
      <c r="R34" s="24" t="s">
        <v>46</v>
      </c>
      <c r="S34" s="24" t="s">
        <v>46</v>
      </c>
      <c r="T34" s="24" t="s">
        <v>46</v>
      </c>
      <c r="U34" s="24" t="s">
        <v>46</v>
      </c>
      <c r="V34" s="24" t="s">
        <v>46</v>
      </c>
      <c r="W34" s="24" t="s">
        <v>46</v>
      </c>
      <c r="X34" s="24" t="s">
        <v>46</v>
      </c>
      <c r="Y34" s="24" t="s">
        <v>46</v>
      </c>
      <c r="Z34" s="24" t="s">
        <v>46</v>
      </c>
      <c r="AA34" s="24" t="s">
        <v>46</v>
      </c>
      <c r="AB34" s="24" t="s">
        <v>46</v>
      </c>
      <c r="AC34" s="24" t="s">
        <v>46</v>
      </c>
      <c r="AD34" s="24" t="s">
        <v>46</v>
      </c>
      <c r="AE34" s="24" t="s">
        <v>46</v>
      </c>
      <c r="AF34" s="24" t="s">
        <v>46</v>
      </c>
      <c r="AG34" s="24" t="s">
        <v>46</v>
      </c>
      <c r="AH34" s="24" t="s">
        <v>46</v>
      </c>
      <c r="AI34" s="24">
        <v>20.355160932</v>
      </c>
      <c r="AJ34" s="24">
        <v>20.689655171999998</v>
      </c>
      <c r="AK34" s="24">
        <v>20.883765610000001</v>
      </c>
      <c r="AL34" s="24">
        <v>20.099255583000001</v>
      </c>
      <c r="AM34" s="24">
        <v>17.802768166</v>
      </c>
      <c r="AN34" s="24">
        <v>17.521704815</v>
      </c>
      <c r="AO34" s="24">
        <v>16.444769568000002</v>
      </c>
      <c r="AP34" s="24">
        <v>16.432721259000001</v>
      </c>
      <c r="AQ34" s="24">
        <v>14.851117649000001</v>
      </c>
      <c r="AR34" s="24">
        <v>15.449856429</v>
      </c>
      <c r="AS34" s="24">
        <v>15.965269161</v>
      </c>
      <c r="AT34" s="24">
        <v>14.109329756999999</v>
      </c>
      <c r="AU34" s="24">
        <v>14.350047528999999</v>
      </c>
      <c r="AV34" s="24">
        <v>13.376624885</v>
      </c>
      <c r="AW34" s="24">
        <v>13.899182143000001</v>
      </c>
      <c r="AX34" s="29">
        <v>15.040042332000001</v>
      </c>
      <c r="AY34" s="29">
        <v>15.662080133</v>
      </c>
      <c r="AZ34" s="24">
        <v>13.869849949000001</v>
      </c>
      <c r="BA34" s="26"/>
      <c r="BB34" s="24">
        <f>AZ34</f>
        <v>13.869849949000001</v>
      </c>
      <c r="BC34" s="57">
        <v>2019</v>
      </c>
      <c r="BF34" s="46"/>
    </row>
    <row r="35" spans="1:58" ht="12.75" customHeight="1" x14ac:dyDescent="0.3">
      <c r="A35" s="16" t="s">
        <v>29</v>
      </c>
      <c r="B35" s="22"/>
      <c r="C35" s="22" t="s">
        <v>46</v>
      </c>
      <c r="D35" s="22" t="s">
        <v>46</v>
      </c>
      <c r="E35" s="22" t="s">
        <v>46</v>
      </c>
      <c r="F35" s="22" t="s">
        <v>46</v>
      </c>
      <c r="G35" s="22" t="s">
        <v>46</v>
      </c>
      <c r="H35" s="22" t="s">
        <v>46</v>
      </c>
      <c r="I35" s="22" t="s">
        <v>46</v>
      </c>
      <c r="J35" s="22" t="s">
        <v>46</v>
      </c>
      <c r="K35" s="22" t="s">
        <v>46</v>
      </c>
      <c r="L35" s="22" t="s">
        <v>46</v>
      </c>
      <c r="M35" s="22" t="s">
        <v>46</v>
      </c>
      <c r="N35" s="22" t="s">
        <v>46</v>
      </c>
      <c r="O35" s="22" t="s">
        <v>46</v>
      </c>
      <c r="P35" s="22" t="s">
        <v>46</v>
      </c>
      <c r="Q35" s="22" t="s">
        <v>46</v>
      </c>
      <c r="R35" s="22" t="s">
        <v>46</v>
      </c>
      <c r="S35" s="22" t="s">
        <v>46</v>
      </c>
      <c r="T35" s="22" t="s">
        <v>46</v>
      </c>
      <c r="U35" s="22" t="s">
        <v>46</v>
      </c>
      <c r="V35" s="22" t="s">
        <v>46</v>
      </c>
      <c r="W35" s="22" t="s">
        <v>46</v>
      </c>
      <c r="X35" s="22" t="s">
        <v>46</v>
      </c>
      <c r="Y35" s="22" t="s">
        <v>46</v>
      </c>
      <c r="Z35" s="22" t="s">
        <v>46</v>
      </c>
      <c r="AA35" s="22" t="s">
        <v>46</v>
      </c>
      <c r="AB35" s="22" t="s">
        <v>46</v>
      </c>
      <c r="AC35" s="22" t="s">
        <v>46</v>
      </c>
      <c r="AD35" s="22" t="s">
        <v>46</v>
      </c>
      <c r="AE35" s="22" t="s">
        <v>46</v>
      </c>
      <c r="AF35" s="22" t="s">
        <v>46</v>
      </c>
      <c r="AG35" s="22" t="s">
        <v>46</v>
      </c>
      <c r="AH35" s="22" t="s">
        <v>46</v>
      </c>
      <c r="AI35" s="22">
        <v>9.4052412233999991</v>
      </c>
      <c r="AJ35" s="22" t="s">
        <v>46</v>
      </c>
      <c r="AK35" s="22" t="s">
        <v>46</v>
      </c>
      <c r="AL35" s="22" t="s">
        <v>46</v>
      </c>
      <c r="AM35" s="22">
        <v>7.2205736894000001</v>
      </c>
      <c r="AN35" s="22" t="s">
        <v>46</v>
      </c>
      <c r="AO35" s="22" t="s">
        <v>46</v>
      </c>
      <c r="AP35" s="22" t="s">
        <v>46</v>
      </c>
      <c r="AQ35" s="22">
        <v>0.99173553719999996</v>
      </c>
      <c r="AR35" s="22" t="s">
        <v>46</v>
      </c>
      <c r="AS35" s="22" t="s">
        <v>46</v>
      </c>
      <c r="AT35" s="22" t="s">
        <v>46</v>
      </c>
      <c r="AU35" s="22">
        <v>4.9962714392000001</v>
      </c>
      <c r="AV35" s="22" t="s">
        <v>46</v>
      </c>
      <c r="AW35" s="22" t="s">
        <v>46</v>
      </c>
      <c r="AX35" s="28" t="s">
        <v>46</v>
      </c>
      <c r="AY35" s="28" t="s">
        <v>46</v>
      </c>
      <c r="AZ35" s="22" t="s">
        <v>46</v>
      </c>
      <c r="BA35" s="23"/>
      <c r="BB35" s="22">
        <f>AU35</f>
        <v>4.9962714392000001</v>
      </c>
      <c r="BC35" s="47">
        <v>2014</v>
      </c>
      <c r="BF35" s="46"/>
    </row>
    <row r="36" spans="1:58" ht="12.75" customHeight="1" x14ac:dyDescent="0.3">
      <c r="A36" s="13" t="s">
        <v>14</v>
      </c>
      <c r="B36" s="24"/>
      <c r="C36" s="24" t="s">
        <v>46</v>
      </c>
      <c r="D36" s="24" t="s">
        <v>46</v>
      </c>
      <c r="E36" s="24" t="s">
        <v>46</v>
      </c>
      <c r="F36" s="24" t="s">
        <v>46</v>
      </c>
      <c r="G36" s="24" t="s">
        <v>46</v>
      </c>
      <c r="H36" s="24" t="s">
        <v>46</v>
      </c>
      <c r="I36" s="24" t="s">
        <v>46</v>
      </c>
      <c r="J36" s="24" t="s">
        <v>46</v>
      </c>
      <c r="K36" s="24" t="s">
        <v>46</v>
      </c>
      <c r="L36" s="24" t="s">
        <v>46</v>
      </c>
      <c r="M36" s="24" t="s">
        <v>46</v>
      </c>
      <c r="N36" s="24" t="s">
        <v>46</v>
      </c>
      <c r="O36" s="24" t="s">
        <v>46</v>
      </c>
      <c r="P36" s="24" t="s">
        <v>46</v>
      </c>
      <c r="Q36" s="24" t="s">
        <v>46</v>
      </c>
      <c r="R36" s="24" t="s">
        <v>46</v>
      </c>
      <c r="S36" s="24" t="s">
        <v>46</v>
      </c>
      <c r="T36" s="24" t="s">
        <v>46</v>
      </c>
      <c r="U36" s="24" t="s">
        <v>46</v>
      </c>
      <c r="V36" s="24" t="s">
        <v>46</v>
      </c>
      <c r="W36" s="24" t="s">
        <v>46</v>
      </c>
      <c r="X36" s="24" t="s">
        <v>46</v>
      </c>
      <c r="Y36" s="24" t="s">
        <v>46</v>
      </c>
      <c r="Z36" s="24" t="s">
        <v>46</v>
      </c>
      <c r="AA36" s="24" t="s">
        <v>46</v>
      </c>
      <c r="AB36" s="24" t="s">
        <v>46</v>
      </c>
      <c r="AC36" s="24" t="s">
        <v>46</v>
      </c>
      <c r="AD36" s="24" t="s">
        <v>46</v>
      </c>
      <c r="AE36" s="24" t="s">
        <v>46</v>
      </c>
      <c r="AF36" s="24" t="s">
        <v>46</v>
      </c>
      <c r="AG36" s="24" t="s">
        <v>46</v>
      </c>
      <c r="AH36" s="24" t="s">
        <v>46</v>
      </c>
      <c r="AI36" s="24">
        <v>17.161961367</v>
      </c>
      <c r="AJ36" s="24" t="s">
        <v>46</v>
      </c>
      <c r="AK36" s="24" t="s">
        <v>46</v>
      </c>
      <c r="AL36" s="24" t="s">
        <v>46</v>
      </c>
      <c r="AM36" s="24">
        <v>13.533333333</v>
      </c>
      <c r="AN36" s="24" t="s">
        <v>46</v>
      </c>
      <c r="AO36" s="24" t="s">
        <v>46</v>
      </c>
      <c r="AP36" s="24" t="s">
        <v>46</v>
      </c>
      <c r="AQ36" s="24">
        <v>13.504464285999999</v>
      </c>
      <c r="AR36" s="24" t="s">
        <v>46</v>
      </c>
      <c r="AS36" s="24" t="s">
        <v>46</v>
      </c>
      <c r="AT36" s="24" t="s">
        <v>46</v>
      </c>
      <c r="AU36" s="24">
        <v>11.540497618</v>
      </c>
      <c r="AV36" s="24" t="s">
        <v>46</v>
      </c>
      <c r="AW36" s="24" t="s">
        <v>46</v>
      </c>
      <c r="AX36" s="29" t="s">
        <v>46</v>
      </c>
      <c r="AY36" s="29" t="s">
        <v>46</v>
      </c>
      <c r="AZ36" s="24" t="s">
        <v>46</v>
      </c>
      <c r="BA36" s="26"/>
      <c r="BB36" s="24">
        <f>AU36</f>
        <v>11.540497618</v>
      </c>
      <c r="BC36" s="57">
        <v>2014</v>
      </c>
      <c r="BF36" s="46"/>
    </row>
    <row r="37" spans="1:58" ht="12.75" customHeight="1" x14ac:dyDescent="0.3">
      <c r="A37" s="16" t="s">
        <v>15</v>
      </c>
      <c r="B37" s="22"/>
      <c r="C37" s="22" t="s">
        <v>46</v>
      </c>
      <c r="D37" s="22" t="s">
        <v>46</v>
      </c>
      <c r="E37" s="22" t="s">
        <v>46</v>
      </c>
      <c r="F37" s="22" t="s">
        <v>46</v>
      </c>
      <c r="G37" s="22" t="s">
        <v>46</v>
      </c>
      <c r="H37" s="22" t="s">
        <v>46</v>
      </c>
      <c r="I37" s="22" t="s">
        <v>46</v>
      </c>
      <c r="J37" s="22" t="s">
        <v>46</v>
      </c>
      <c r="K37" s="22" t="s">
        <v>46</v>
      </c>
      <c r="L37" s="22" t="s">
        <v>46</v>
      </c>
      <c r="M37" s="22" t="s">
        <v>46</v>
      </c>
      <c r="N37" s="22" t="s">
        <v>46</v>
      </c>
      <c r="O37" s="22" t="s">
        <v>46</v>
      </c>
      <c r="P37" s="22" t="s">
        <v>46</v>
      </c>
      <c r="Q37" s="22" t="s">
        <v>46</v>
      </c>
      <c r="R37" s="22" t="s">
        <v>46</v>
      </c>
      <c r="S37" s="22" t="s">
        <v>46</v>
      </c>
      <c r="T37" s="22" t="s">
        <v>46</v>
      </c>
      <c r="U37" s="22" t="s">
        <v>46</v>
      </c>
      <c r="V37" s="22" t="s">
        <v>46</v>
      </c>
      <c r="W37" s="22" t="s">
        <v>46</v>
      </c>
      <c r="X37" s="22" t="s">
        <v>46</v>
      </c>
      <c r="Y37" s="22" t="s">
        <v>46</v>
      </c>
      <c r="Z37" s="22" t="s">
        <v>46</v>
      </c>
      <c r="AA37" s="22" t="s">
        <v>46</v>
      </c>
      <c r="AB37" s="22">
        <v>9.6774193547999996</v>
      </c>
      <c r="AC37" s="22">
        <v>11.515151514999999</v>
      </c>
      <c r="AD37" s="22">
        <v>11.560693642</v>
      </c>
      <c r="AE37" s="22">
        <v>12.777777778000001</v>
      </c>
      <c r="AF37" s="22">
        <v>11.827956989</v>
      </c>
      <c r="AG37" s="22">
        <v>12.371134021</v>
      </c>
      <c r="AH37" s="22">
        <v>12.376237624</v>
      </c>
      <c r="AI37" s="22">
        <v>11.904761905000001</v>
      </c>
      <c r="AJ37" s="22">
        <v>11.520737327000001</v>
      </c>
      <c r="AK37" s="22">
        <v>10.762331839</v>
      </c>
      <c r="AL37" s="22">
        <v>11.304347826000001</v>
      </c>
      <c r="AM37" s="22">
        <v>11.016949153000001</v>
      </c>
      <c r="AN37" s="22">
        <v>11.836734694</v>
      </c>
      <c r="AO37" s="22">
        <v>10.588235294</v>
      </c>
      <c r="AP37" s="22">
        <v>9.5419847327999996</v>
      </c>
      <c r="AQ37" s="22">
        <v>9.3632958801000008</v>
      </c>
      <c r="AR37" s="22">
        <v>9.1575091574999998</v>
      </c>
      <c r="AS37" s="22">
        <v>9.2857142856999992</v>
      </c>
      <c r="AT37" s="22">
        <v>9.375</v>
      </c>
      <c r="AU37" s="22">
        <v>9.1525423728999993</v>
      </c>
      <c r="AV37" s="22">
        <v>8.3333333333000006</v>
      </c>
      <c r="AW37" s="22">
        <v>8.1699346404999993</v>
      </c>
      <c r="AX37" s="28">
        <v>7.3482428114999996</v>
      </c>
      <c r="AY37" s="28">
        <v>7.1428571428999996</v>
      </c>
      <c r="AZ37" s="22">
        <v>7.5757575758</v>
      </c>
      <c r="BA37" s="23"/>
      <c r="BB37" s="22">
        <f>AZ37</f>
        <v>7.5757575758</v>
      </c>
      <c r="BC37" s="47">
        <v>2019</v>
      </c>
      <c r="BF37" s="46"/>
    </row>
    <row r="38" spans="1:58" ht="12.75" customHeight="1" x14ac:dyDescent="0.3">
      <c r="A38" s="13" t="s">
        <v>16</v>
      </c>
      <c r="B38" s="24"/>
      <c r="C38" s="24" t="s">
        <v>46</v>
      </c>
      <c r="D38" s="24" t="s">
        <v>46</v>
      </c>
      <c r="E38" s="24" t="s">
        <v>46</v>
      </c>
      <c r="F38" s="24" t="s">
        <v>46</v>
      </c>
      <c r="G38" s="24" t="s">
        <v>46</v>
      </c>
      <c r="H38" s="24" t="s">
        <v>46</v>
      </c>
      <c r="I38" s="24" t="s">
        <v>46</v>
      </c>
      <c r="J38" s="24" t="s">
        <v>46</v>
      </c>
      <c r="K38" s="24" t="s">
        <v>46</v>
      </c>
      <c r="L38" s="24" t="s">
        <v>46</v>
      </c>
      <c r="M38" s="24" t="s">
        <v>46</v>
      </c>
      <c r="N38" s="24" t="s">
        <v>46</v>
      </c>
      <c r="O38" s="24" t="s">
        <v>46</v>
      </c>
      <c r="P38" s="24" t="s">
        <v>46</v>
      </c>
      <c r="Q38" s="24" t="s">
        <v>46</v>
      </c>
      <c r="R38" s="24" t="s">
        <v>46</v>
      </c>
      <c r="S38" s="24" t="s">
        <v>46</v>
      </c>
      <c r="T38" s="24" t="s">
        <v>46</v>
      </c>
      <c r="U38" s="24" t="s">
        <v>46</v>
      </c>
      <c r="V38" s="24" t="s">
        <v>46</v>
      </c>
      <c r="W38" s="24" t="s">
        <v>46</v>
      </c>
      <c r="X38" s="24" t="s">
        <v>46</v>
      </c>
      <c r="Y38" s="24" t="s">
        <v>46</v>
      </c>
      <c r="Z38" s="24" t="s">
        <v>46</v>
      </c>
      <c r="AA38" s="24" t="s">
        <v>46</v>
      </c>
      <c r="AB38" s="24" t="s">
        <v>46</v>
      </c>
      <c r="AC38" s="24">
        <v>25.472027971999999</v>
      </c>
      <c r="AD38" s="24" t="s">
        <v>46</v>
      </c>
      <c r="AE38" s="24">
        <v>24.122427806000001</v>
      </c>
      <c r="AF38" s="24" t="s">
        <v>46</v>
      </c>
      <c r="AG38" s="24">
        <v>23.787141177999999</v>
      </c>
      <c r="AH38" s="24" t="s">
        <v>46</v>
      </c>
      <c r="AI38" s="24">
        <v>22.801619432999999</v>
      </c>
      <c r="AJ38" s="24" t="s">
        <v>46</v>
      </c>
      <c r="AK38" s="24">
        <v>22.012478003999998</v>
      </c>
      <c r="AL38" s="24" t="s">
        <v>46</v>
      </c>
      <c r="AM38" s="24">
        <v>21.318132125999998</v>
      </c>
      <c r="AN38" s="24" t="s">
        <v>46</v>
      </c>
      <c r="AO38" s="24">
        <v>21.307506053000001</v>
      </c>
      <c r="AP38" s="24" t="s">
        <v>46</v>
      </c>
      <c r="AQ38" s="24">
        <v>20.053595354999999</v>
      </c>
      <c r="AR38" s="24" t="s">
        <v>46</v>
      </c>
      <c r="AS38" s="24">
        <v>19.343526441000002</v>
      </c>
      <c r="AT38" s="24" t="s">
        <v>46</v>
      </c>
      <c r="AU38" s="24">
        <v>16.940742840999999</v>
      </c>
      <c r="AV38" s="24" t="s">
        <v>46</v>
      </c>
      <c r="AW38" s="24">
        <v>14.762372073</v>
      </c>
      <c r="AX38" s="29" t="s">
        <v>46</v>
      </c>
      <c r="AY38" s="29">
        <v>15.095647352</v>
      </c>
      <c r="AZ38" s="24" t="s">
        <v>46</v>
      </c>
      <c r="BA38" s="26"/>
      <c r="BB38" s="24">
        <f>AY38</f>
        <v>15.095647352</v>
      </c>
      <c r="BC38" s="57">
        <v>2018</v>
      </c>
      <c r="BF38" s="46"/>
    </row>
    <row r="39" spans="1:58" ht="12.75" customHeight="1" x14ac:dyDescent="0.3">
      <c r="A39" s="16" t="s">
        <v>38</v>
      </c>
      <c r="B39" s="22"/>
      <c r="C39" s="22" t="s">
        <v>46</v>
      </c>
      <c r="D39" s="22" t="s">
        <v>46</v>
      </c>
      <c r="E39" s="22" t="s">
        <v>46</v>
      </c>
      <c r="F39" s="22" t="s">
        <v>46</v>
      </c>
      <c r="G39" s="22" t="s">
        <v>46</v>
      </c>
      <c r="H39" s="22" t="s">
        <v>46</v>
      </c>
      <c r="I39" s="22" t="s">
        <v>46</v>
      </c>
      <c r="J39" s="22" t="s">
        <v>46</v>
      </c>
      <c r="K39" s="22" t="s">
        <v>46</v>
      </c>
      <c r="L39" s="22" t="s">
        <v>46</v>
      </c>
      <c r="M39" s="22" t="s">
        <v>46</v>
      </c>
      <c r="N39" s="22" t="s">
        <v>46</v>
      </c>
      <c r="O39" s="22" t="s">
        <v>46</v>
      </c>
      <c r="P39" s="22" t="s">
        <v>46</v>
      </c>
      <c r="Q39" s="22" t="s">
        <v>46</v>
      </c>
      <c r="R39" s="22" t="s">
        <v>46</v>
      </c>
      <c r="S39" s="22" t="s">
        <v>46</v>
      </c>
      <c r="T39" s="22" t="s">
        <v>46</v>
      </c>
      <c r="U39" s="22" t="s">
        <v>46</v>
      </c>
      <c r="V39" s="22" t="s">
        <v>46</v>
      </c>
      <c r="W39" s="22" t="s">
        <v>46</v>
      </c>
      <c r="X39" s="22" t="s">
        <v>46</v>
      </c>
      <c r="Y39" s="22" t="s">
        <v>46</v>
      </c>
      <c r="Z39" s="22" t="s">
        <v>46</v>
      </c>
      <c r="AA39" s="22" t="s">
        <v>46</v>
      </c>
      <c r="AB39" s="22" t="s">
        <v>46</v>
      </c>
      <c r="AC39" s="22" t="s">
        <v>46</v>
      </c>
      <c r="AD39" s="22" t="s">
        <v>46</v>
      </c>
      <c r="AE39" s="22" t="s">
        <v>46</v>
      </c>
      <c r="AF39" s="22" t="s">
        <v>46</v>
      </c>
      <c r="AG39" s="22" t="s">
        <v>46</v>
      </c>
      <c r="AH39" s="22" t="s">
        <v>46</v>
      </c>
      <c r="AI39" s="22" t="s">
        <v>46</v>
      </c>
      <c r="AJ39" s="22" t="s">
        <v>46</v>
      </c>
      <c r="AK39" s="22" t="s">
        <v>46</v>
      </c>
      <c r="AL39" s="22" t="s">
        <v>46</v>
      </c>
      <c r="AM39" s="22">
        <v>3.2069970845000002</v>
      </c>
      <c r="AN39" s="22" t="s">
        <v>46</v>
      </c>
      <c r="AO39" s="22" t="s">
        <v>46</v>
      </c>
      <c r="AP39" s="22" t="s">
        <v>46</v>
      </c>
      <c r="AQ39" s="22">
        <v>3.1042128603000001</v>
      </c>
      <c r="AR39" s="22" t="s">
        <v>46</v>
      </c>
      <c r="AS39" s="22" t="s">
        <v>46</v>
      </c>
      <c r="AT39" s="22" t="s">
        <v>46</v>
      </c>
      <c r="AU39" s="22">
        <v>6.8825910931000003</v>
      </c>
      <c r="AV39" s="22" t="s">
        <v>46</v>
      </c>
      <c r="AW39" s="22" t="s">
        <v>46</v>
      </c>
      <c r="AX39" s="28" t="s">
        <v>46</v>
      </c>
      <c r="AY39" s="28" t="s">
        <v>46</v>
      </c>
      <c r="AZ39" s="22" t="s">
        <v>46</v>
      </c>
      <c r="BA39" s="23"/>
      <c r="BB39" s="22">
        <f>AU39</f>
        <v>6.8825910931000003</v>
      </c>
      <c r="BC39" s="47">
        <v>2014</v>
      </c>
      <c r="BF39" s="46"/>
    </row>
    <row r="40" spans="1:58" ht="12.75" customHeight="1" x14ac:dyDescent="0.3">
      <c r="A40" s="13" t="s">
        <v>18</v>
      </c>
      <c r="B40" s="24"/>
      <c r="C40" s="24">
        <v>47.578039175999997</v>
      </c>
      <c r="D40" s="24">
        <v>45.527421846999999</v>
      </c>
      <c r="E40" s="24">
        <v>45.677794732999999</v>
      </c>
      <c r="F40" s="24">
        <v>46.378726413999999</v>
      </c>
      <c r="G40" s="24">
        <v>44.422234328000002</v>
      </c>
      <c r="H40" s="24">
        <v>39.855414721000002</v>
      </c>
      <c r="I40" s="24">
        <v>36.550301935999997</v>
      </c>
      <c r="J40" s="24">
        <v>35.788367620000002</v>
      </c>
      <c r="K40" s="24">
        <v>37.474868762</v>
      </c>
      <c r="L40" s="24">
        <v>38.295239524000003</v>
      </c>
      <c r="M40" s="24">
        <v>36.688585971000002</v>
      </c>
      <c r="N40" s="24">
        <v>35.426812298999998</v>
      </c>
      <c r="O40" s="24">
        <v>35.659619489000001</v>
      </c>
      <c r="P40" s="24">
        <v>34.567281919000003</v>
      </c>
      <c r="Q40" s="24">
        <v>35.081526592000003</v>
      </c>
      <c r="R40" s="24">
        <v>35.120114368000003</v>
      </c>
      <c r="S40" s="24">
        <v>34.938506318999998</v>
      </c>
      <c r="T40" s="24">
        <v>34.512954387999997</v>
      </c>
      <c r="U40" s="24">
        <v>34.045729487999999</v>
      </c>
      <c r="V40" s="24">
        <v>33.730659166000002</v>
      </c>
      <c r="W40" s="24">
        <v>32.744955953999998</v>
      </c>
      <c r="X40" s="24">
        <v>31.075478051000001</v>
      </c>
      <c r="Y40" s="24">
        <v>29.946679400000001</v>
      </c>
      <c r="Z40" s="24">
        <v>28.719019259</v>
      </c>
      <c r="AA40" s="24">
        <v>28.079718536000001</v>
      </c>
      <c r="AB40" s="24">
        <v>28.192834912999999</v>
      </c>
      <c r="AC40" s="24">
        <v>27.218410885000001</v>
      </c>
      <c r="AD40" s="24">
        <v>26.919070154</v>
      </c>
      <c r="AE40" s="24">
        <v>27.035294221000001</v>
      </c>
      <c r="AF40" s="24">
        <v>26.089728423</v>
      </c>
      <c r="AG40" s="24">
        <v>26.280313829000001</v>
      </c>
      <c r="AH40" s="24">
        <v>25.639645899000001</v>
      </c>
      <c r="AI40" s="24">
        <v>24.379099435000001</v>
      </c>
      <c r="AJ40" s="24">
        <v>24.124467086999999</v>
      </c>
      <c r="AK40" s="24">
        <v>23.358740968999999</v>
      </c>
      <c r="AL40" s="24">
        <v>22.063958199999998</v>
      </c>
      <c r="AM40" s="24">
        <v>21.718084023999999</v>
      </c>
      <c r="AN40" s="24">
        <v>21.634780707000001</v>
      </c>
      <c r="AO40" s="24">
        <v>21.857869107999999</v>
      </c>
      <c r="AP40" s="24">
        <v>20.686295953999998</v>
      </c>
      <c r="AQ40" s="24">
        <v>19.231436918</v>
      </c>
      <c r="AR40" s="24">
        <v>18.246005202999999</v>
      </c>
      <c r="AS40" s="24">
        <v>17.783882783999999</v>
      </c>
      <c r="AT40" s="24">
        <v>17.482014388</v>
      </c>
      <c r="AU40" s="24">
        <v>17.382742571000001</v>
      </c>
      <c r="AV40" s="24">
        <v>17.101551481000001</v>
      </c>
      <c r="AW40" s="24">
        <v>16.796536797000002</v>
      </c>
      <c r="AX40" s="29">
        <v>16.534100524999999</v>
      </c>
      <c r="AY40" s="29">
        <v>16.310424203</v>
      </c>
      <c r="AZ40" s="24">
        <v>16.008911521000002</v>
      </c>
      <c r="BA40" s="26"/>
      <c r="BB40" s="24">
        <f>AZ40</f>
        <v>16.008911521000002</v>
      </c>
      <c r="BC40" s="57">
        <v>2019</v>
      </c>
      <c r="BF40" s="46"/>
    </row>
    <row r="41" spans="1:58" ht="12.75" customHeight="1" x14ac:dyDescent="0.3">
      <c r="A41" s="51" t="s">
        <v>17</v>
      </c>
      <c r="B41" s="52"/>
      <c r="C41" s="52" t="s">
        <v>46</v>
      </c>
      <c r="D41" s="52" t="s">
        <v>46</v>
      </c>
      <c r="E41" s="52" t="s">
        <v>46</v>
      </c>
      <c r="F41" s="52">
        <v>38.110403396999999</v>
      </c>
      <c r="G41" s="52">
        <v>39.100684262000001</v>
      </c>
      <c r="H41" s="52">
        <v>37.63003166</v>
      </c>
      <c r="I41" s="52">
        <v>37.755972696000001</v>
      </c>
      <c r="J41" s="52">
        <v>38.224852071000001</v>
      </c>
      <c r="K41" s="52">
        <v>38.972477064000003</v>
      </c>
      <c r="L41" s="52">
        <v>37.641950567999999</v>
      </c>
      <c r="M41" s="52">
        <v>36.552151037000002</v>
      </c>
      <c r="N41" s="52">
        <v>35.174000575000001</v>
      </c>
      <c r="O41" s="52">
        <v>34.724091520999998</v>
      </c>
      <c r="P41" s="52">
        <v>34.286450283000001</v>
      </c>
      <c r="Q41" s="52">
        <v>33.432171979000003</v>
      </c>
      <c r="R41" s="52">
        <v>32.978219697</v>
      </c>
      <c r="S41" s="52">
        <v>32.190214906000001</v>
      </c>
      <c r="T41" s="52">
        <v>31.022222222</v>
      </c>
      <c r="U41" s="52">
        <v>30.069174232999998</v>
      </c>
      <c r="V41" s="52">
        <v>29.363579080000001</v>
      </c>
      <c r="W41" s="52">
        <v>28.455449563999998</v>
      </c>
      <c r="X41" s="52">
        <v>26.571091909</v>
      </c>
      <c r="Y41" s="52">
        <v>25.057736721000001</v>
      </c>
      <c r="Z41" s="52">
        <v>23.876404493999999</v>
      </c>
      <c r="AA41" s="52">
        <v>23.884514436</v>
      </c>
      <c r="AB41" s="52">
        <v>24.579985391000001</v>
      </c>
      <c r="AC41" s="52">
        <v>23.823948681000001</v>
      </c>
      <c r="AD41" s="52">
        <v>23.786491622</v>
      </c>
      <c r="AE41" s="52">
        <v>23.745819397999998</v>
      </c>
      <c r="AF41" s="52">
        <v>23.462783172000002</v>
      </c>
      <c r="AG41" s="52">
        <v>23.088923557000001</v>
      </c>
      <c r="AH41" s="52">
        <v>23.582089551999999</v>
      </c>
      <c r="AI41" s="52">
        <v>22.091310751000002</v>
      </c>
      <c r="AJ41" s="52">
        <v>20.575539568</v>
      </c>
      <c r="AK41" s="52">
        <v>19.635343619</v>
      </c>
      <c r="AL41" s="52">
        <v>18.975069252000001</v>
      </c>
      <c r="AM41" s="52">
        <v>19.246298789000001</v>
      </c>
      <c r="AN41" s="52">
        <v>19.843342036999999</v>
      </c>
      <c r="AO41" s="52">
        <v>20.050125312999999</v>
      </c>
      <c r="AP41" s="52">
        <v>19.780219779999999</v>
      </c>
      <c r="AQ41" s="52">
        <v>18.810679612000001</v>
      </c>
      <c r="AR41" s="52">
        <v>17.788461538</v>
      </c>
      <c r="AS41" s="52">
        <v>19.086651054000001</v>
      </c>
      <c r="AT41" s="52">
        <v>17.906976744000001</v>
      </c>
      <c r="AU41" s="52">
        <v>17.451205511000001</v>
      </c>
      <c r="AV41" s="52">
        <v>18.882681563999999</v>
      </c>
      <c r="AW41" s="52">
        <v>18.142076502999998</v>
      </c>
      <c r="AX41" s="71">
        <v>18.172157279</v>
      </c>
      <c r="AY41" s="71">
        <v>18.910585817000001</v>
      </c>
      <c r="AZ41" s="52">
        <v>18.470705065000001</v>
      </c>
      <c r="BA41" s="53"/>
      <c r="BB41" s="52">
        <f>AZ41</f>
        <v>18.470705065000001</v>
      </c>
      <c r="BC41" s="58">
        <v>2019</v>
      </c>
      <c r="BF41" s="46"/>
    </row>
    <row r="42" spans="1:58" ht="12.75" customHeight="1" x14ac:dyDescent="0.3">
      <c r="A42" s="14" t="s">
        <v>58</v>
      </c>
      <c r="B42" s="21"/>
      <c r="C42" s="21" t="s">
        <v>46</v>
      </c>
      <c r="D42" s="21" t="s">
        <v>46</v>
      </c>
      <c r="E42" s="21" t="s">
        <v>46</v>
      </c>
      <c r="F42" s="21" t="s">
        <v>46</v>
      </c>
      <c r="G42" s="21" t="s">
        <v>46</v>
      </c>
      <c r="H42" s="21" t="s">
        <v>46</v>
      </c>
      <c r="I42" s="21" t="s">
        <v>46</v>
      </c>
      <c r="J42" s="21" t="s">
        <v>46</v>
      </c>
      <c r="K42" s="21" t="s">
        <v>46</v>
      </c>
      <c r="L42" s="21" t="s">
        <v>46</v>
      </c>
      <c r="M42" s="21" t="s">
        <v>46</v>
      </c>
      <c r="N42" s="21" t="s">
        <v>46</v>
      </c>
      <c r="O42" s="21" t="s">
        <v>46</v>
      </c>
      <c r="P42" s="21" t="s">
        <v>46</v>
      </c>
      <c r="Q42" s="21" t="s">
        <v>46</v>
      </c>
      <c r="R42" s="21" t="s">
        <v>46</v>
      </c>
      <c r="S42" s="21" t="s">
        <v>46</v>
      </c>
      <c r="T42" s="21" t="s">
        <v>46</v>
      </c>
      <c r="U42" s="21" t="s">
        <v>46</v>
      </c>
      <c r="V42" s="21" t="s">
        <v>46</v>
      </c>
      <c r="W42" s="21" t="s">
        <v>46</v>
      </c>
      <c r="X42" s="21" t="s">
        <v>46</v>
      </c>
      <c r="Y42" s="21" t="s">
        <v>46</v>
      </c>
      <c r="Z42" s="21" t="s">
        <v>46</v>
      </c>
      <c r="AA42" s="21" t="s">
        <v>46</v>
      </c>
      <c r="AB42" s="21">
        <v>18.5989029800472</v>
      </c>
      <c r="AC42" s="21">
        <v>18.768875558674601</v>
      </c>
      <c r="AD42" s="21">
        <v>18.391632652382398</v>
      </c>
      <c r="AE42" s="21">
        <v>18.172897759314999</v>
      </c>
      <c r="AF42" s="21">
        <v>17.828726296891901</v>
      </c>
      <c r="AG42" s="21">
        <v>17.577813740210299</v>
      </c>
      <c r="AH42" s="21">
        <v>17.384801644632901</v>
      </c>
      <c r="AI42" s="21">
        <v>16.8776597978665</v>
      </c>
      <c r="AJ42" s="21">
        <v>16.253706225266001</v>
      </c>
      <c r="AK42" s="21">
        <v>16.098651949417601</v>
      </c>
      <c r="AL42" s="21">
        <v>15.7916580815443</v>
      </c>
      <c r="AM42" s="21">
        <v>15.482075921950001</v>
      </c>
      <c r="AN42" s="21">
        <v>14.9583938525614</v>
      </c>
      <c r="AO42" s="21">
        <v>14.977417628866901</v>
      </c>
      <c r="AP42" s="21">
        <v>14.525401858838499</v>
      </c>
      <c r="AQ42" s="21">
        <v>14.201703687686599</v>
      </c>
      <c r="AR42" s="21">
        <v>13.968811438573599</v>
      </c>
      <c r="AS42" s="21">
        <v>14.092274278866601</v>
      </c>
      <c r="AT42" s="21">
        <v>14.075010724621899</v>
      </c>
      <c r="AU42" s="21">
        <v>13.9054663363725</v>
      </c>
      <c r="AV42" s="21">
        <v>13.804389060785301</v>
      </c>
      <c r="AW42" s="21">
        <v>13.265938006431201</v>
      </c>
      <c r="AX42" s="77">
        <v>13.1170207672857</v>
      </c>
      <c r="AY42" s="77">
        <v>13.006253349395999</v>
      </c>
      <c r="AZ42" s="21" t="s">
        <v>46</v>
      </c>
      <c r="BA42" s="20"/>
      <c r="BB42" s="21">
        <f>AY42</f>
        <v>13.006253349395999</v>
      </c>
      <c r="BC42" s="18">
        <v>2018</v>
      </c>
      <c r="BF42" s="46"/>
    </row>
    <row r="43" spans="1:58" ht="12.75" customHeight="1" x14ac:dyDescent="0.3">
      <c r="A43" s="16" t="s">
        <v>42</v>
      </c>
      <c r="B43" s="22"/>
      <c r="C43" s="22" t="s">
        <v>46</v>
      </c>
      <c r="D43" s="22" t="s">
        <v>46</v>
      </c>
      <c r="E43" s="22" t="s">
        <v>46</v>
      </c>
      <c r="F43" s="22" t="s">
        <v>46</v>
      </c>
      <c r="G43" s="22" t="s">
        <v>46</v>
      </c>
      <c r="H43" s="22" t="s">
        <v>46</v>
      </c>
      <c r="I43" s="22" t="s">
        <v>46</v>
      </c>
      <c r="J43" s="22" t="s">
        <v>46</v>
      </c>
      <c r="K43" s="22" t="s">
        <v>46</v>
      </c>
      <c r="L43" s="22" t="s">
        <v>46</v>
      </c>
      <c r="M43" s="22" t="s">
        <v>46</v>
      </c>
      <c r="N43" s="22" t="s">
        <v>46</v>
      </c>
      <c r="O43" s="22" t="s">
        <v>46</v>
      </c>
      <c r="P43" s="22" t="s">
        <v>46</v>
      </c>
      <c r="Q43" s="22" t="s">
        <v>46</v>
      </c>
      <c r="R43" s="22" t="s">
        <v>46</v>
      </c>
      <c r="S43" s="22" t="s">
        <v>46</v>
      </c>
      <c r="T43" s="22" t="s">
        <v>46</v>
      </c>
      <c r="U43" s="22" t="s">
        <v>46</v>
      </c>
      <c r="V43" s="22" t="s">
        <v>46</v>
      </c>
      <c r="W43" s="22" t="s">
        <v>46</v>
      </c>
      <c r="X43" s="22" t="s">
        <v>46</v>
      </c>
      <c r="Y43" s="22" t="s">
        <v>46</v>
      </c>
      <c r="Z43" s="22" t="s">
        <v>46</v>
      </c>
      <c r="AA43" s="22" t="s">
        <v>46</v>
      </c>
      <c r="AB43" s="22" t="s">
        <v>46</v>
      </c>
      <c r="AC43" s="22" t="s">
        <v>46</v>
      </c>
      <c r="AD43" s="22" t="s">
        <v>46</v>
      </c>
      <c r="AE43" s="22" t="s">
        <v>46</v>
      </c>
      <c r="AF43" s="22" t="s">
        <v>46</v>
      </c>
      <c r="AG43" s="22" t="s">
        <v>46</v>
      </c>
      <c r="AH43" s="22" t="s">
        <v>46</v>
      </c>
      <c r="AI43" s="22" t="s">
        <v>46</v>
      </c>
      <c r="AJ43" s="22" t="s">
        <v>46</v>
      </c>
      <c r="AK43" s="22" t="s">
        <v>46</v>
      </c>
      <c r="AL43" s="22" t="s">
        <v>46</v>
      </c>
      <c r="AM43" s="22" t="s">
        <v>46</v>
      </c>
      <c r="AN43" s="22" t="s">
        <v>46</v>
      </c>
      <c r="AO43" s="22" t="s">
        <v>46</v>
      </c>
      <c r="AP43" s="22" t="s">
        <v>46</v>
      </c>
      <c r="AQ43" s="22">
        <v>0</v>
      </c>
      <c r="AR43" s="22">
        <v>4.6306818182000002</v>
      </c>
      <c r="AS43" s="22">
        <v>0.55248618780000003</v>
      </c>
      <c r="AT43" s="22">
        <v>0</v>
      </c>
      <c r="AU43" s="22">
        <v>5.1497005988</v>
      </c>
      <c r="AV43" s="22">
        <v>3.7037037037</v>
      </c>
      <c r="AW43" s="22">
        <v>1.7857142856999999</v>
      </c>
      <c r="AX43" s="28">
        <v>2.9670329670000002</v>
      </c>
      <c r="AY43" s="28">
        <v>4.7252747253000003</v>
      </c>
      <c r="AZ43" s="22">
        <v>0</v>
      </c>
      <c r="BA43" s="23"/>
      <c r="BB43" s="22">
        <f>AZ43</f>
        <v>0</v>
      </c>
      <c r="BC43" s="47">
        <v>2019</v>
      </c>
      <c r="BF43" s="46"/>
    </row>
    <row r="44" spans="1:58" ht="12.75" customHeight="1" x14ac:dyDescent="0.3">
      <c r="A44" s="13" t="s">
        <v>59</v>
      </c>
      <c r="B44" s="24"/>
      <c r="C44" s="24" t="s">
        <v>46</v>
      </c>
      <c r="D44" s="24" t="s">
        <v>46</v>
      </c>
      <c r="E44" s="24" t="s">
        <v>46</v>
      </c>
      <c r="F44" s="24" t="s">
        <v>46</v>
      </c>
      <c r="G44" s="24" t="s">
        <v>46</v>
      </c>
      <c r="H44" s="24" t="s">
        <v>46</v>
      </c>
      <c r="I44" s="24" t="s">
        <v>46</v>
      </c>
      <c r="J44" s="24" t="s">
        <v>46</v>
      </c>
      <c r="K44" s="24" t="s">
        <v>46</v>
      </c>
      <c r="L44" s="24" t="s">
        <v>46</v>
      </c>
      <c r="M44" s="24" t="s">
        <v>46</v>
      </c>
      <c r="N44" s="24" t="s">
        <v>46</v>
      </c>
      <c r="O44" s="24" t="s">
        <v>46</v>
      </c>
      <c r="P44" s="24" t="s">
        <v>46</v>
      </c>
      <c r="Q44" s="24" t="s">
        <v>46</v>
      </c>
      <c r="R44" s="24" t="s">
        <v>46</v>
      </c>
      <c r="S44" s="24" t="s">
        <v>46</v>
      </c>
      <c r="T44" s="24" t="s">
        <v>46</v>
      </c>
      <c r="U44" s="24" t="s">
        <v>46</v>
      </c>
      <c r="V44" s="24" t="s">
        <v>46</v>
      </c>
      <c r="W44" s="24" t="s">
        <v>46</v>
      </c>
      <c r="X44" s="24" t="s">
        <v>46</v>
      </c>
      <c r="Y44" s="24" t="s">
        <v>46</v>
      </c>
      <c r="Z44" s="24" t="s">
        <v>46</v>
      </c>
      <c r="AA44" s="24" t="s">
        <v>46</v>
      </c>
      <c r="AB44" s="24" t="s">
        <v>46</v>
      </c>
      <c r="AC44" s="24" t="s">
        <v>46</v>
      </c>
      <c r="AD44" s="24" t="s">
        <v>46</v>
      </c>
      <c r="AE44" s="24" t="s">
        <v>46</v>
      </c>
      <c r="AF44" s="24" t="s">
        <v>46</v>
      </c>
      <c r="AG44" s="24" t="s">
        <v>46</v>
      </c>
      <c r="AH44" s="24" t="s">
        <v>46</v>
      </c>
      <c r="AI44" s="24">
        <v>13.095606436000001</v>
      </c>
      <c r="AJ44" s="24" t="s">
        <v>46</v>
      </c>
      <c r="AK44" s="24" t="s">
        <v>46</v>
      </c>
      <c r="AL44" s="24" t="s">
        <v>46</v>
      </c>
      <c r="AM44" s="24">
        <v>1.3793103447999999</v>
      </c>
      <c r="AN44" s="24" t="s">
        <v>46</v>
      </c>
      <c r="AO44" s="24" t="s">
        <v>46</v>
      </c>
      <c r="AP44" s="24" t="s">
        <v>46</v>
      </c>
      <c r="AQ44" s="24">
        <v>6.9343065693000003</v>
      </c>
      <c r="AR44" s="24" t="s">
        <v>46</v>
      </c>
      <c r="AS44" s="24" t="s">
        <v>46</v>
      </c>
      <c r="AT44" s="24" t="s">
        <v>46</v>
      </c>
      <c r="AU44" s="24">
        <v>4.0625</v>
      </c>
      <c r="AV44" s="24" t="s">
        <v>46</v>
      </c>
      <c r="AW44" s="24" t="s">
        <v>46</v>
      </c>
      <c r="AX44" s="29" t="s">
        <v>46</v>
      </c>
      <c r="AY44" s="29" t="s">
        <v>46</v>
      </c>
      <c r="AZ44" s="24" t="s">
        <v>46</v>
      </c>
      <c r="BA44" s="26"/>
      <c r="BB44" s="24">
        <f>AU44</f>
        <v>4.0625</v>
      </c>
      <c r="BC44" s="57">
        <v>2014</v>
      </c>
      <c r="BF44" s="46"/>
    </row>
    <row r="45" spans="1:58" ht="12.75" customHeight="1" x14ac:dyDescent="0.3">
      <c r="A45" s="16" t="s">
        <v>60</v>
      </c>
      <c r="B45" s="22"/>
      <c r="C45" s="22" t="s">
        <v>46</v>
      </c>
      <c r="D45" s="22" t="s">
        <v>46</v>
      </c>
      <c r="E45" s="22" t="s">
        <v>46</v>
      </c>
      <c r="F45" s="22" t="s">
        <v>46</v>
      </c>
      <c r="G45" s="22" t="s">
        <v>46</v>
      </c>
      <c r="H45" s="22" t="s">
        <v>46</v>
      </c>
      <c r="I45" s="22" t="s">
        <v>46</v>
      </c>
      <c r="J45" s="22" t="s">
        <v>46</v>
      </c>
      <c r="K45" s="22" t="s">
        <v>46</v>
      </c>
      <c r="L45" s="22" t="s">
        <v>46</v>
      </c>
      <c r="M45" s="22" t="s">
        <v>46</v>
      </c>
      <c r="N45" s="22" t="s">
        <v>46</v>
      </c>
      <c r="O45" s="22" t="s">
        <v>46</v>
      </c>
      <c r="P45" s="22" t="s">
        <v>46</v>
      </c>
      <c r="Q45" s="22" t="s">
        <v>46</v>
      </c>
      <c r="R45" s="22" t="s">
        <v>46</v>
      </c>
      <c r="S45" s="22" t="s">
        <v>46</v>
      </c>
      <c r="T45" s="22" t="s">
        <v>46</v>
      </c>
      <c r="U45" s="22" t="s">
        <v>46</v>
      </c>
      <c r="V45" s="22" t="s">
        <v>46</v>
      </c>
      <c r="W45" s="22" t="s">
        <v>46</v>
      </c>
      <c r="X45" s="22" t="s">
        <v>46</v>
      </c>
      <c r="Y45" s="22" t="s">
        <v>46</v>
      </c>
      <c r="Z45" s="22" t="s">
        <v>46</v>
      </c>
      <c r="AA45" s="22" t="s">
        <v>46</v>
      </c>
      <c r="AB45" s="22" t="s">
        <v>46</v>
      </c>
      <c r="AC45" s="22" t="s">
        <v>46</v>
      </c>
      <c r="AD45" s="22" t="s">
        <v>46</v>
      </c>
      <c r="AE45" s="22" t="s">
        <v>46</v>
      </c>
      <c r="AF45" s="22" t="s">
        <v>46</v>
      </c>
      <c r="AG45" s="22" t="s">
        <v>46</v>
      </c>
      <c r="AH45" s="22" t="s">
        <v>46</v>
      </c>
      <c r="AI45" s="22" t="s">
        <v>46</v>
      </c>
      <c r="AJ45" s="22" t="s">
        <v>46</v>
      </c>
      <c r="AK45" s="22" t="s">
        <v>46</v>
      </c>
      <c r="AL45" s="22" t="s">
        <v>46</v>
      </c>
      <c r="AM45" s="22" t="s">
        <v>46</v>
      </c>
      <c r="AN45" s="22" t="s">
        <v>46</v>
      </c>
      <c r="AO45" s="22" t="s">
        <v>46</v>
      </c>
      <c r="AP45" s="22" t="s">
        <v>46</v>
      </c>
      <c r="AQ45" s="22">
        <v>3.8323353293000002</v>
      </c>
      <c r="AR45" s="22" t="s">
        <v>46</v>
      </c>
      <c r="AS45" s="22" t="s">
        <v>46</v>
      </c>
      <c r="AT45" s="22" t="s">
        <v>46</v>
      </c>
      <c r="AU45" s="22" t="s">
        <v>46</v>
      </c>
      <c r="AV45" s="22" t="s">
        <v>46</v>
      </c>
      <c r="AW45" s="22" t="s">
        <v>46</v>
      </c>
      <c r="AX45" s="28" t="s">
        <v>46</v>
      </c>
      <c r="AY45" s="28" t="s">
        <v>46</v>
      </c>
      <c r="AZ45" s="22" t="s">
        <v>46</v>
      </c>
      <c r="BA45" s="23"/>
      <c r="BB45" s="22">
        <f>AQ45</f>
        <v>3.8323353293000002</v>
      </c>
      <c r="BC45" s="47">
        <v>2010</v>
      </c>
      <c r="BF45" s="46"/>
    </row>
    <row r="46" spans="1:58" ht="12.75" customHeight="1" x14ac:dyDescent="0.3">
      <c r="A46" s="13" t="s">
        <v>61</v>
      </c>
      <c r="B46" s="24"/>
      <c r="C46" s="24" t="s">
        <v>46</v>
      </c>
      <c r="D46" s="24" t="s">
        <v>46</v>
      </c>
      <c r="E46" s="24" t="s">
        <v>46</v>
      </c>
      <c r="F46" s="24" t="s">
        <v>46</v>
      </c>
      <c r="G46" s="24" t="s">
        <v>46</v>
      </c>
      <c r="H46" s="24" t="s">
        <v>46</v>
      </c>
      <c r="I46" s="24" t="s">
        <v>46</v>
      </c>
      <c r="J46" s="24" t="s">
        <v>46</v>
      </c>
      <c r="K46" s="24" t="s">
        <v>46</v>
      </c>
      <c r="L46" s="24" t="s">
        <v>46</v>
      </c>
      <c r="M46" s="24" t="s">
        <v>46</v>
      </c>
      <c r="N46" s="24" t="s">
        <v>46</v>
      </c>
      <c r="O46" s="24" t="s">
        <v>46</v>
      </c>
      <c r="P46" s="24" t="s">
        <v>46</v>
      </c>
      <c r="Q46" s="24" t="s">
        <v>46</v>
      </c>
      <c r="R46" s="24" t="s">
        <v>46</v>
      </c>
      <c r="S46" s="24" t="s">
        <v>46</v>
      </c>
      <c r="T46" s="24" t="s">
        <v>46</v>
      </c>
      <c r="U46" s="24" t="s">
        <v>46</v>
      </c>
      <c r="V46" s="24" t="s">
        <v>46</v>
      </c>
      <c r="W46" s="24" t="s">
        <v>46</v>
      </c>
      <c r="X46" s="24" t="s">
        <v>46</v>
      </c>
      <c r="Y46" s="24" t="s">
        <v>46</v>
      </c>
      <c r="Z46" s="24" t="s">
        <v>46</v>
      </c>
      <c r="AA46" s="24" t="s">
        <v>46</v>
      </c>
      <c r="AB46" s="24" t="s">
        <v>46</v>
      </c>
      <c r="AC46" s="24" t="s">
        <v>46</v>
      </c>
      <c r="AD46" s="24" t="s">
        <v>46</v>
      </c>
      <c r="AE46" s="24" t="s">
        <v>46</v>
      </c>
      <c r="AF46" s="24" t="s">
        <v>46</v>
      </c>
      <c r="AG46" s="24" t="s">
        <v>46</v>
      </c>
      <c r="AH46" s="24" t="s">
        <v>46</v>
      </c>
      <c r="AI46" s="24">
        <v>31.399946315000001</v>
      </c>
      <c r="AJ46" s="24" t="s">
        <v>46</v>
      </c>
      <c r="AK46" s="24" t="s">
        <v>46</v>
      </c>
      <c r="AL46" s="24" t="s">
        <v>46</v>
      </c>
      <c r="AM46" s="24">
        <v>30.266893809999999</v>
      </c>
      <c r="AN46" s="24" t="s">
        <v>46</v>
      </c>
      <c r="AO46" s="24" t="s">
        <v>46</v>
      </c>
      <c r="AP46" s="24" t="s">
        <v>46</v>
      </c>
      <c r="AQ46" s="24">
        <v>24.600990643999999</v>
      </c>
      <c r="AR46" s="24" t="s">
        <v>46</v>
      </c>
      <c r="AS46" s="24" t="s">
        <v>46</v>
      </c>
      <c r="AT46" s="24" t="s">
        <v>46</v>
      </c>
      <c r="AU46" s="24">
        <v>13.409234661999999</v>
      </c>
      <c r="AV46" s="24" t="s">
        <v>46</v>
      </c>
      <c r="AW46" s="24" t="s">
        <v>46</v>
      </c>
      <c r="AX46" s="29" t="s">
        <v>46</v>
      </c>
      <c r="AY46" s="29" t="s">
        <v>46</v>
      </c>
      <c r="AZ46" s="24" t="s">
        <v>46</v>
      </c>
      <c r="BA46" s="26"/>
      <c r="BB46" s="24">
        <f>AU46</f>
        <v>13.409234661999999</v>
      </c>
      <c r="BC46" s="57">
        <v>2014</v>
      </c>
      <c r="BF46" s="46"/>
    </row>
    <row r="47" spans="1:58" ht="12.75" customHeight="1" x14ac:dyDescent="0.3">
      <c r="A47" s="16" t="s">
        <v>62</v>
      </c>
      <c r="B47" s="22"/>
      <c r="C47" s="22" t="s">
        <v>46</v>
      </c>
      <c r="D47" s="22" t="s">
        <v>46</v>
      </c>
      <c r="E47" s="22" t="s">
        <v>46</v>
      </c>
      <c r="F47" s="22" t="s">
        <v>46</v>
      </c>
      <c r="G47" s="22" t="s">
        <v>46</v>
      </c>
      <c r="H47" s="22" t="s">
        <v>46</v>
      </c>
      <c r="I47" s="22" t="s">
        <v>46</v>
      </c>
      <c r="J47" s="22" t="s">
        <v>46</v>
      </c>
      <c r="K47" s="22" t="s">
        <v>46</v>
      </c>
      <c r="L47" s="22" t="s">
        <v>46</v>
      </c>
      <c r="M47" s="22" t="s">
        <v>46</v>
      </c>
      <c r="N47" s="22" t="s">
        <v>46</v>
      </c>
      <c r="O47" s="22" t="s">
        <v>46</v>
      </c>
      <c r="P47" s="22" t="s">
        <v>46</v>
      </c>
      <c r="Q47" s="22" t="s">
        <v>46</v>
      </c>
      <c r="R47" s="22" t="s">
        <v>46</v>
      </c>
      <c r="S47" s="22" t="s">
        <v>46</v>
      </c>
      <c r="T47" s="22" t="s">
        <v>46</v>
      </c>
      <c r="U47" s="22" t="s">
        <v>46</v>
      </c>
      <c r="V47" s="22" t="s">
        <v>46</v>
      </c>
      <c r="W47" s="22" t="s">
        <v>46</v>
      </c>
      <c r="X47" s="22" t="s">
        <v>46</v>
      </c>
      <c r="Y47" s="22" t="s">
        <v>46</v>
      </c>
      <c r="Z47" s="22" t="s">
        <v>46</v>
      </c>
      <c r="AA47" s="22" t="s">
        <v>46</v>
      </c>
      <c r="AB47" s="22" t="s">
        <v>46</v>
      </c>
      <c r="AC47" s="22" t="s">
        <v>46</v>
      </c>
      <c r="AD47" s="22" t="s">
        <v>46</v>
      </c>
      <c r="AE47" s="22" t="s">
        <v>46</v>
      </c>
      <c r="AF47" s="22" t="s">
        <v>46</v>
      </c>
      <c r="AG47" s="22" t="s">
        <v>46</v>
      </c>
      <c r="AH47" s="22" t="s">
        <v>46</v>
      </c>
      <c r="AI47" s="22">
        <v>13.555733265000001</v>
      </c>
      <c r="AJ47" s="22" t="s">
        <v>46</v>
      </c>
      <c r="AK47" s="22" t="s">
        <v>46</v>
      </c>
      <c r="AL47" s="22" t="s">
        <v>46</v>
      </c>
      <c r="AM47" s="22">
        <v>7.4407195421000001</v>
      </c>
      <c r="AN47" s="22" t="s">
        <v>46</v>
      </c>
      <c r="AO47" s="22" t="s">
        <v>46</v>
      </c>
      <c r="AP47" s="22" t="s">
        <v>46</v>
      </c>
      <c r="AQ47" s="22">
        <v>7.0678796360999998</v>
      </c>
      <c r="AR47" s="22" t="s">
        <v>46</v>
      </c>
      <c r="AS47" s="22" t="s">
        <v>46</v>
      </c>
      <c r="AT47" s="22" t="s">
        <v>46</v>
      </c>
      <c r="AU47" s="22">
        <v>8.9894606324000002</v>
      </c>
      <c r="AV47" s="22" t="s">
        <v>46</v>
      </c>
      <c r="AW47" s="22" t="s">
        <v>46</v>
      </c>
      <c r="AX47" s="28" t="s">
        <v>46</v>
      </c>
      <c r="AY47" s="28" t="s">
        <v>46</v>
      </c>
      <c r="AZ47" s="22" t="s">
        <v>46</v>
      </c>
      <c r="BA47" s="23"/>
      <c r="BB47" s="22">
        <f>AU47</f>
        <v>8.9894606324000002</v>
      </c>
      <c r="BC47" s="47">
        <v>2014</v>
      </c>
      <c r="BF47" s="46"/>
    </row>
    <row r="48" spans="1:58" ht="12.75" customHeight="1" x14ac:dyDescent="0.3">
      <c r="A48" s="14" t="s">
        <v>63</v>
      </c>
      <c r="B48" s="21"/>
      <c r="C48" s="21" t="s">
        <v>46</v>
      </c>
      <c r="D48" s="21" t="s">
        <v>46</v>
      </c>
      <c r="E48" s="21" t="s">
        <v>46</v>
      </c>
      <c r="F48" s="21" t="s">
        <v>46</v>
      </c>
      <c r="G48" s="21" t="s">
        <v>46</v>
      </c>
      <c r="H48" s="21" t="s">
        <v>46</v>
      </c>
      <c r="I48" s="21" t="s">
        <v>46</v>
      </c>
      <c r="J48" s="21" t="s">
        <v>46</v>
      </c>
      <c r="K48" s="21" t="s">
        <v>46</v>
      </c>
      <c r="L48" s="21" t="s">
        <v>46</v>
      </c>
      <c r="M48" s="21" t="s">
        <v>46</v>
      </c>
      <c r="N48" s="21" t="s">
        <v>46</v>
      </c>
      <c r="O48" s="21" t="s">
        <v>46</v>
      </c>
      <c r="P48" s="21" t="s">
        <v>46</v>
      </c>
      <c r="Q48" s="21" t="s">
        <v>46</v>
      </c>
      <c r="R48" s="21" t="s">
        <v>46</v>
      </c>
      <c r="S48" s="21" t="s">
        <v>46</v>
      </c>
      <c r="T48" s="21" t="s">
        <v>46</v>
      </c>
      <c r="U48" s="21" t="s">
        <v>46</v>
      </c>
      <c r="V48" s="21" t="s">
        <v>46</v>
      </c>
      <c r="W48" s="21" t="s">
        <v>46</v>
      </c>
      <c r="X48" s="21" t="s">
        <v>46</v>
      </c>
      <c r="Y48" s="21" t="s">
        <v>46</v>
      </c>
      <c r="Z48" s="21" t="s">
        <v>46</v>
      </c>
      <c r="AA48" s="21" t="s">
        <v>46</v>
      </c>
      <c r="AB48" s="21" t="s">
        <v>46</v>
      </c>
      <c r="AC48" s="21" t="s">
        <v>46</v>
      </c>
      <c r="AD48" s="21" t="s">
        <v>46</v>
      </c>
      <c r="AE48" s="21" t="s">
        <v>46</v>
      </c>
      <c r="AF48" s="21" t="s">
        <v>46</v>
      </c>
      <c r="AG48" s="21" t="s">
        <v>46</v>
      </c>
      <c r="AH48" s="21" t="s">
        <v>46</v>
      </c>
      <c r="AI48" s="21">
        <v>15.604151223000001</v>
      </c>
      <c r="AJ48" s="21" t="s">
        <v>46</v>
      </c>
      <c r="AK48" s="21" t="s">
        <v>46</v>
      </c>
      <c r="AL48" s="21" t="s">
        <v>46</v>
      </c>
      <c r="AM48" s="21">
        <v>9.5419847327999996</v>
      </c>
      <c r="AN48" s="21" t="s">
        <v>46</v>
      </c>
      <c r="AO48" s="21" t="s">
        <v>46</v>
      </c>
      <c r="AP48" s="21" t="s">
        <v>46</v>
      </c>
      <c r="AQ48" s="21">
        <v>9.6317280452999992</v>
      </c>
      <c r="AR48" s="21" t="s">
        <v>46</v>
      </c>
      <c r="AS48" s="21" t="s">
        <v>46</v>
      </c>
      <c r="AT48" s="21" t="s">
        <v>46</v>
      </c>
      <c r="AU48" s="21">
        <v>1.5463917525999999</v>
      </c>
      <c r="AV48" s="21" t="s">
        <v>46</v>
      </c>
      <c r="AW48" s="21" t="s">
        <v>46</v>
      </c>
      <c r="AX48" s="77" t="s">
        <v>46</v>
      </c>
      <c r="AY48" s="77" t="s">
        <v>46</v>
      </c>
      <c r="AZ48" s="21" t="s">
        <v>46</v>
      </c>
      <c r="BA48" s="20"/>
      <c r="BB48" s="21">
        <f>AU48</f>
        <v>1.5463917525999999</v>
      </c>
      <c r="BC48" s="18">
        <v>2014</v>
      </c>
      <c r="BF48" s="46"/>
    </row>
    <row r="49" spans="1:54" s="9" customFormat="1" ht="13" x14ac:dyDescent="0.3">
      <c r="A49" s="40"/>
      <c r="B49" s="41"/>
      <c r="C49" s="41"/>
      <c r="D49" s="41"/>
      <c r="E49" s="8"/>
      <c r="F49" s="8"/>
      <c r="AG49" s="8"/>
      <c r="AH49" s="8"/>
      <c r="AI49" s="8"/>
      <c r="AJ49" s="8"/>
      <c r="AK49" s="8"/>
      <c r="AL49" s="8"/>
      <c r="AM49" s="8"/>
      <c r="AN49" s="8"/>
      <c r="AO49" s="8"/>
      <c r="AP49" s="8"/>
      <c r="AQ49" s="8"/>
      <c r="AR49" s="8"/>
      <c r="AS49" s="8"/>
      <c r="AT49" s="8"/>
      <c r="AU49" s="8"/>
      <c r="AV49" s="8"/>
      <c r="AW49" s="8"/>
      <c r="AX49" s="8"/>
      <c r="AY49" s="8"/>
      <c r="AZ49" s="8"/>
      <c r="BA49" s="8"/>
      <c r="BB49" s="8"/>
    </row>
    <row r="50" spans="1:54" s="9" customFormat="1" ht="13" x14ac:dyDescent="0.3">
      <c r="A50" s="40" t="s">
        <v>44</v>
      </c>
      <c r="B50" s="41"/>
      <c r="C50" s="41"/>
      <c r="D50" s="41"/>
      <c r="E50" s="8"/>
      <c r="F50" s="8"/>
    </row>
    <row r="51" spans="1:54" s="9" customFormat="1" ht="13" x14ac:dyDescent="0.3">
      <c r="A51" s="40" t="s">
        <v>48</v>
      </c>
      <c r="B51" s="41"/>
      <c r="C51" s="41"/>
      <c r="D51" s="41"/>
      <c r="E51" s="8"/>
      <c r="F51" s="8"/>
    </row>
    <row r="52" spans="1:54" s="9" customFormat="1" ht="13" x14ac:dyDescent="0.3">
      <c r="A52" s="40" t="s">
        <v>75</v>
      </c>
      <c r="B52" s="41"/>
      <c r="C52" s="41"/>
      <c r="D52" s="41"/>
      <c r="E52" s="8"/>
      <c r="F52" s="8"/>
    </row>
    <row r="53" spans="1:54" s="9" customFormat="1" ht="13" x14ac:dyDescent="0.3">
      <c r="A53" s="40" t="s">
        <v>76</v>
      </c>
      <c r="B53" s="41"/>
      <c r="C53" s="41"/>
      <c r="D53" s="41"/>
      <c r="E53" s="8"/>
      <c r="F53" s="8"/>
    </row>
    <row r="54" spans="1:54" ht="12.75" customHeight="1" x14ac:dyDescent="0.3">
      <c r="A54" s="30" t="s">
        <v>70</v>
      </c>
    </row>
    <row r="55" spans="1:54" ht="12.75" customHeight="1" x14ac:dyDescent="0.3">
      <c r="B55" s="24"/>
    </row>
  </sheetData>
  <mergeCells count="4">
    <mergeCell ref="A1:BC1"/>
    <mergeCell ref="A2:BC2"/>
    <mergeCell ref="BB3:BB4"/>
    <mergeCell ref="BC3:BC4"/>
  </mergeCells>
  <hyperlinks>
    <hyperlink ref="A54" r:id="rId1" display="Source: OECD Employment Database" xr:uid="{00000000-0004-0000-0700-000000000000}"/>
  </hyperlinks>
  <printOptions horizontalCentered="1" verticalCentered="1"/>
  <pageMargins left="0.74803149606299213" right="0.74803149606299213" top="0.98425196850393704" bottom="0.98425196850393704" header="0.51181102362204722" footer="0.51181102362204722"/>
  <pageSetup paperSize="9" scale="52" orientation="landscape" r:id="rId2"/>
  <headerFooter alignWithMargins="0">
    <oddHeader>&amp;COECD Family database (www.oecd.org/els/social/family/database)</oddHeader>
    <oddFooter>&amp;C_x000D_&amp;1#&amp;"Arial Narrow"&amp;10&amp;K0000FF Unclassified - Non classifié</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LongProperties xmlns="http://schemas.microsoft.com/office/2006/metadata/longProperties"/>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STI/DCES/CCP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6.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4" ma:contentTypeDescription="" ma:contentTypeScope="" ma:versionID="de157740fd862b6abd820d5c04ea5649">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edf1dd90dc3ba4bb77a5714cf99b2f30"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835632-CF02-428F-99ED-5A3A74FC7738}">
  <ds:schemaRefs>
    <ds:schemaRef ds:uri="http://schemas.microsoft.com/sharepoint/v3/contenttype/forms"/>
  </ds:schemaRefs>
</ds:datastoreItem>
</file>

<file path=customXml/itemProps2.xml><?xml version="1.0" encoding="utf-8"?>
<ds:datastoreItem xmlns:ds="http://schemas.openxmlformats.org/officeDocument/2006/customXml" ds:itemID="{B4141051-31A5-4F45-A333-D86E657E13A2}">
  <ds:schemaRefs>
    <ds:schemaRef ds:uri="http://schemas.microsoft.com/office/2006/metadata/longProperties"/>
  </ds:schemaRefs>
</ds:datastoreItem>
</file>

<file path=customXml/itemProps3.xml><?xml version="1.0" encoding="utf-8"?>
<ds:datastoreItem xmlns:ds="http://schemas.openxmlformats.org/officeDocument/2006/customXml" ds:itemID="{C11C1EEB-C557-484C-85E2-DA3775BDF678}">
  <ds:schemaRefs>
    <ds:schemaRef ds:uri="Microsoft.SharePoint.Taxonomy.ContentTypeSync"/>
  </ds:schemaRefs>
</ds:datastoreItem>
</file>

<file path=customXml/itemProps4.xml><?xml version="1.0" encoding="utf-8"?>
<ds:datastoreItem xmlns:ds="http://schemas.openxmlformats.org/officeDocument/2006/customXml" ds:itemID="{1CAA7796-B492-4576-AD71-D95268881A7F}">
  <ds:schemaRefs>
    <ds:schemaRef ds:uri="http://www.oecd.org/eshare/projectsentre/CtFieldPriority/"/>
    <ds:schemaRef ds:uri="http://schemas.microsoft.com/2003/10/Serialization/Arrays"/>
  </ds:schemaRefs>
</ds:datastoreItem>
</file>

<file path=customXml/itemProps5.xml><?xml version="1.0" encoding="utf-8"?>
<ds:datastoreItem xmlns:ds="http://schemas.openxmlformats.org/officeDocument/2006/customXml" ds:itemID="{12A99C3F-A534-4978-A45D-0533D53DAF7F}">
  <ds:schemaRefs>
    <ds:schemaRef ds:uri="http://www.w3.org/XML/1998/namespace"/>
    <ds:schemaRef ds:uri="http://purl.org/dc/terms/"/>
    <ds:schemaRef ds:uri="c5805097-db0a-42f9-a837-be9035f1f571"/>
    <ds:schemaRef ds:uri="http://schemas.microsoft.com/office/infopath/2007/PartnerControls"/>
    <ds:schemaRef ds:uri="c9f238dd-bb73-4aef-a7a5-d644ad823e52"/>
    <ds:schemaRef ds:uri="http://schemas.openxmlformats.org/package/2006/metadata/core-properties"/>
    <ds:schemaRef ds:uri="http://schemas.microsoft.com/sharepoint/v4"/>
    <ds:schemaRef ds:uri="http://purl.org/dc/elements/1.1/"/>
    <ds:schemaRef ds:uri="ca82dde9-3436-4d3d-bddd-d31447390034"/>
    <ds:schemaRef ds:uri="http://schemas.microsoft.com/office/2006/documentManagement/types"/>
    <ds:schemaRef ds:uri="54c4cd27-f286-408f-9ce0-33c1e0f3ab39"/>
    <ds:schemaRef ds:uri="22a5b7d0-1699-458f-b8e2-4d8247229549"/>
    <ds:schemaRef ds:uri="http://schemas.microsoft.com/office/2006/metadata/properties"/>
    <ds:schemaRef ds:uri="http://purl.org/dc/dcmitype/"/>
  </ds:schemaRefs>
</ds:datastoreItem>
</file>

<file path=customXml/itemProps6.xml><?xml version="1.0" encoding="utf-8"?>
<ds:datastoreItem xmlns:ds="http://schemas.openxmlformats.org/officeDocument/2006/customXml" ds:itemID="{744F42F8-8494-4C81-A7A8-62260C1AA3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8</vt:i4>
      </vt:variant>
    </vt:vector>
  </HeadingPairs>
  <TitlesOfParts>
    <vt:vector size="16" baseType="lpstr">
      <vt:lpstr>Chart LMF1.5.A</vt:lpstr>
      <vt:lpstr>Chart LMF1.5.A (2)</vt:lpstr>
      <vt:lpstr>Chart LMF1.5.B (2)</vt:lpstr>
      <vt:lpstr>Chart LMF1.5.B</vt:lpstr>
      <vt:lpstr>Chart LMF1.5.C</vt:lpstr>
      <vt:lpstr>Chart LMF1.5.C (2)</vt:lpstr>
      <vt:lpstr>GWG_median</vt:lpstr>
      <vt:lpstr>GWG_median 2020</vt:lpstr>
      <vt:lpstr>'Chart LMF1.5.A'!Druckbereich</vt:lpstr>
      <vt:lpstr>'Chart LMF1.5.A (2)'!Druckbereich</vt:lpstr>
      <vt:lpstr>'Chart LMF1.5.B'!Druckbereich</vt:lpstr>
      <vt:lpstr>'Chart LMF1.5.B (2)'!Druckbereich</vt:lpstr>
      <vt:lpstr>'Chart LMF1.5.C'!Druckbereich</vt:lpstr>
      <vt:lpstr>'Chart LMF1.5.C (2)'!Druckbereich</vt:lpstr>
      <vt:lpstr>GWG_median!Druckbereich</vt:lpstr>
      <vt:lpstr>'GWG_median 2020'!Druckbereich</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LMF5 Gender pay gap webwa.xls</dc:title>
  <dc:creator>Fron_P</dc:creator>
  <cp:lastModifiedBy>Paula Boks</cp:lastModifiedBy>
  <cp:lastPrinted>2022-09-14T06:57:01Z</cp:lastPrinted>
  <dcterms:created xsi:type="dcterms:W3CDTF">2006-02-15T10:19:29Z</dcterms:created>
  <dcterms:modified xsi:type="dcterms:W3CDTF">2025-01-25T13:31:40Z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Policies">
    <vt:lpwstr/>
  </property>
  <property fmtid="{D5CDD505-2E9C-101B-9397-08002B2CF9AE}" pid="4" name="display_urn:schemas-microsoft-com:office:office#Editor">
    <vt:lpwstr>HERZOG Heike-Daniela, ELS/SPD</vt:lpwstr>
  </property>
  <property fmtid="{D5CDD505-2E9C-101B-9397-08002B2CF9AE}" pid="5" name="xd_Signature">
    <vt:lpwstr/>
  </property>
  <property fmtid="{D5CDD505-2E9C-101B-9397-08002B2CF9AE}" pid="6" name="display_urn:schemas-microsoft-com:office:office#Author">
    <vt:lpwstr>HERZOG Heike-Daniela, ELS/SPD</vt:lpwstr>
  </property>
  <property fmtid="{D5CDD505-2E9C-101B-9397-08002B2CF9AE}" pid="7" name="TemplateUrl">
    <vt:lpwstr/>
  </property>
  <property fmtid="{D5CDD505-2E9C-101B-9397-08002B2CF9AE}" pid="8" name="xd_ProgID">
    <vt:lpwstr/>
  </property>
  <property fmtid="{D5CDD505-2E9C-101B-9397-08002B2CF9AE}" pid="9" name="OECDCountry">
    <vt:lpwstr/>
  </property>
  <property fmtid="{D5CDD505-2E9C-101B-9397-08002B2CF9AE}" pid="10" name="OECDTopic">
    <vt:lpwstr/>
  </property>
  <property fmtid="{D5CDD505-2E9C-101B-9397-08002B2CF9AE}" pid="11" name="OECDCommittee">
    <vt:lpwstr/>
  </property>
  <property fmtid="{D5CDD505-2E9C-101B-9397-08002B2CF9AE}" pid="12" name="OECDPWB">
    <vt:lpwstr>6;#(n/a)|3adabb5f-45b7-4a20-bdde-219e8d9477af</vt:lpwstr>
  </property>
  <property fmtid="{D5CDD505-2E9C-101B-9397-08002B2CF9AE}" pid="13" name="eShareOrganisationTaxHTField0">
    <vt:lpwstr/>
  </property>
  <property fmtid="{D5CDD505-2E9C-101B-9397-08002B2CF9AE}" pid="14" name="OECDKeywords">
    <vt:lpwstr/>
  </property>
  <property fmtid="{D5CDD505-2E9C-101B-9397-08002B2CF9AE}" pid="15" name="OECDHorizontalProjects">
    <vt:lpwstr/>
  </property>
  <property fmtid="{D5CDD505-2E9C-101B-9397-08002B2CF9AE}" pid="16" name="OECDProjectOwnerStructure">
    <vt:lpwstr>49;#ELS/SPD|0e85e649-01ae-435c-b5a2-39c5f49851ef</vt:lpwstr>
  </property>
  <property fmtid="{D5CDD505-2E9C-101B-9397-08002B2CF9AE}" pid="17" name="OECDOrganisation">
    <vt:lpwstr/>
  </property>
  <property fmtid="{D5CDD505-2E9C-101B-9397-08002B2CF9AE}" pid="18" name="_docset_NoMedatataSyncRequired">
    <vt:lpwstr>False</vt:lpwstr>
  </property>
  <property fmtid="{D5CDD505-2E9C-101B-9397-08002B2CF9AE}" pid="19" name="MSIP_Label_0b2d0c28-e13a-4801-bbf0-29bdaa81743b_Enabled">
    <vt:lpwstr>true</vt:lpwstr>
  </property>
  <property fmtid="{D5CDD505-2E9C-101B-9397-08002B2CF9AE}" pid="20" name="MSIP_Label_0b2d0c28-e13a-4801-bbf0-29bdaa81743b_SetDate">
    <vt:lpwstr>2024-10-01T08:45:16Z</vt:lpwstr>
  </property>
  <property fmtid="{D5CDD505-2E9C-101B-9397-08002B2CF9AE}" pid="21" name="MSIP_Label_0b2d0c28-e13a-4801-bbf0-29bdaa81743b_Method">
    <vt:lpwstr>Privileged</vt:lpwstr>
  </property>
  <property fmtid="{D5CDD505-2E9C-101B-9397-08002B2CF9AE}" pid="22" name="MSIP_Label_0b2d0c28-e13a-4801-bbf0-29bdaa81743b_Name">
    <vt:lpwstr>Unclassified</vt:lpwstr>
  </property>
  <property fmtid="{D5CDD505-2E9C-101B-9397-08002B2CF9AE}" pid="23" name="MSIP_Label_0b2d0c28-e13a-4801-bbf0-29bdaa81743b_SiteId">
    <vt:lpwstr>ac41c7d4-1f61-460d-b0f4-fc925a2b471c</vt:lpwstr>
  </property>
  <property fmtid="{D5CDD505-2E9C-101B-9397-08002B2CF9AE}" pid="24" name="MSIP_Label_0b2d0c28-e13a-4801-bbf0-29bdaa81743b_ActionId">
    <vt:lpwstr>4788c23e-6d0b-4973-85b1-0f6a69bd1989</vt:lpwstr>
  </property>
  <property fmtid="{D5CDD505-2E9C-101B-9397-08002B2CF9AE}" pid="25" name="MSIP_Label_0b2d0c28-e13a-4801-bbf0-29bdaa81743b_ContentBits">
    <vt:lpwstr>2</vt:lpwstr>
  </property>
</Properties>
</file>