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o\OneDrive\Documents\School\Spring23\DS601\"/>
    </mc:Choice>
  </mc:AlternateContent>
  <xr:revisionPtr revIDLastSave="0" documentId="13_ncr:1_{C15566AA-64B7-4AD5-AD28-C9AC67A7A15E}" xr6:coauthVersionLast="47" xr6:coauthVersionMax="47" xr10:uidLastSave="{00000000-0000-0000-0000-000000000000}"/>
  <bookViews>
    <workbookView xWindow="1692" yWindow="240" windowWidth="19488" windowHeight="11976" xr2:uid="{BB39AAA2-7F61-483C-AC7B-ED63C4B9A8FB}"/>
  </bookViews>
  <sheets>
    <sheet name="model" sheetId="1" r:id="rId1"/>
    <sheet name="model_STS" sheetId="2" state="veryHidden" r:id="rId2"/>
  </sheets>
  <definedNames>
    <definedName name="Initial_amount_to_invest">model!$B$4</definedName>
    <definedName name="Interest_rate_on_cash">model!$B$6</definedName>
    <definedName name="Investments">model!$B$23:$F$23</definedName>
    <definedName name="Max_investment">model!$B$25:$F$25</definedName>
    <definedName name="Maximum_per_investment">model!$B$5</definedName>
    <definedName name="Net_Cash">model!$L$10:$L$14</definedName>
    <definedName name="RHS">model!$N$10:$N$14</definedName>
    <definedName name="solver_adj" localSheetId="0" hidden="1">model!$B$23:$F$23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model!$B$23:$F$23</definedName>
    <definedName name="solver_lhs2" localSheetId="0" hidden="1">model!$L$10:$L$14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model!$L$14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hs1" localSheetId="0" hidden="1">Max_investment</definedName>
    <definedName name="solver_rhs2" localSheetId="0" hidden="1">RHS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Y5_net_cash">model!$L$14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K12" i="1"/>
  <c r="J13" i="1"/>
  <c r="K13" i="1"/>
  <c r="J14" i="1"/>
  <c r="K14" i="1"/>
  <c r="K11" i="1"/>
  <c r="J11" i="1"/>
  <c r="K10" i="1"/>
  <c r="J10" i="1"/>
  <c r="I10" i="1"/>
  <c r="C25" i="1"/>
  <c r="D25" i="1"/>
  <c r="E25" i="1"/>
  <c r="F25" i="1"/>
  <c r="B25" i="1"/>
  <c r="L10" i="1" l="1"/>
  <c r="I11" i="1" s="1"/>
  <c r="L11" i="1" s="1"/>
  <c r="I12" i="1" s="1"/>
  <c r="L12" i="1" s="1"/>
  <c r="I13" i="1" s="1"/>
  <c r="L13" i="1" s="1"/>
  <c r="I14" i="1" l="1"/>
  <c r="L14" i="1" s="1"/>
</calcChain>
</file>

<file path=xl/sharedStrings.xml><?xml version="1.0" encoding="utf-8"?>
<sst xmlns="http://schemas.openxmlformats.org/spreadsheetml/2006/main" count="49" uniqueCount="34">
  <si>
    <t>Investments with irregular timing of returns</t>
  </si>
  <si>
    <t>BJIC LP</t>
  </si>
  <si>
    <t>Inputs</t>
  </si>
  <si>
    <t>Initial amount to invest</t>
  </si>
  <si>
    <t>at the beginning of the year.</t>
  </si>
  <si>
    <t>Maximum per investment</t>
  </si>
  <si>
    <t>Interest rate on cash</t>
  </si>
  <si>
    <t>Investment</t>
  </si>
  <si>
    <t>Year</t>
  </si>
  <si>
    <t>A</t>
  </si>
  <si>
    <t>B</t>
  </si>
  <si>
    <t>C</t>
  </si>
  <si>
    <t>D</t>
  </si>
  <si>
    <t>E</t>
  </si>
  <si>
    <r>
      <rPr>
        <b/>
        <u/>
        <sz val="11"/>
        <rFont val="Calibri"/>
        <family val="2"/>
        <scheme val="minor"/>
      </rPr>
      <t>Outlays</t>
    </r>
    <r>
      <rPr>
        <sz val="11"/>
        <rFont val="Calibri"/>
        <family val="2"/>
        <scheme val="minor"/>
      </rPr>
      <t xml:space="preserve"> on investments</t>
    </r>
  </si>
  <si>
    <r>
      <rPr>
        <b/>
        <u/>
        <sz val="11"/>
        <rFont val="Calibri"/>
        <family val="2"/>
        <scheme val="minor"/>
      </rPr>
      <t>Returns</t>
    </r>
    <r>
      <rPr>
        <sz val="11"/>
        <rFont val="Calibri"/>
        <family val="2"/>
        <scheme val="minor"/>
      </rPr>
      <t xml:space="preserve"> from investments</t>
    </r>
  </si>
  <si>
    <t xml:space="preserve">Outlays &amp; returns all assumed to occur </t>
  </si>
  <si>
    <t>Investments</t>
  </si>
  <si>
    <t>Max investment</t>
  </si>
  <si>
    <t>≤</t>
  </si>
  <si>
    <t>year 1</t>
  </si>
  <si>
    <t>year 2</t>
  </si>
  <si>
    <t>year 3</t>
  </si>
  <si>
    <t>year 4</t>
  </si>
  <si>
    <t>year 5</t>
  </si>
  <si>
    <t xml:space="preserve">Cash balance </t>
  </si>
  <si>
    <t>constraints</t>
  </si>
  <si>
    <t>Begin Cash</t>
  </si>
  <si>
    <t>Returns</t>
  </si>
  <si>
    <t>Cash Inv</t>
  </si>
  <si>
    <t>Net Cash</t>
  </si>
  <si>
    <t>≥</t>
  </si>
  <si>
    <t>RHS</t>
  </si>
  <si>
    <t>Y5 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</si>
</sst>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4" borderId="1" applyNumberFormat="0" applyAlignment="0" applyProtection="0"/>
    <xf numFmtId="0" fontId="3" fillId="5" borderId="0" applyNumberFormat="0" applyFont="0" applyBorder="0" applyAlignment="0" applyProtection="0">
      <alignment horizontal="center"/>
    </xf>
    <xf numFmtId="0" fontId="6" fillId="2" borderId="0" applyNumberFormat="0" applyFont="0" applyAlignment="0" applyProtection="0">
      <alignment horizontal="center"/>
    </xf>
    <xf numFmtId="0" fontId="7" fillId="4" borderId="1" applyNumberFormat="0" applyFont="0" applyAlignment="0" applyProtection="0">
      <alignment horizontal="center"/>
    </xf>
    <xf numFmtId="0" fontId="5" fillId="3" borderId="0" applyNumberFormat="0" applyFont="0" applyAlignment="0" applyProtection="0">
      <alignment horizontal="center"/>
    </xf>
    <xf numFmtId="0" fontId="3" fillId="0" borderId="0" applyNumberFormat="0" applyFont="0" applyBorder="0" applyAlignment="0" applyProtection="0">
      <alignment horizont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6" borderId="3" xfId="0" applyNumberFormat="1" applyFont="1" applyFill="1" applyBorder="1" applyAlignment="1">
      <alignment horizontal="center"/>
    </xf>
    <xf numFmtId="164" fontId="2" fillId="5" borderId="0" xfId="4" applyNumberFormat="1" applyFont="1" applyAlignment="1">
      <alignment horizontal="center"/>
    </xf>
    <xf numFmtId="9" fontId="2" fillId="5" borderId="0" xfId="4" applyNumberFormat="1" applyFont="1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/>
    <xf numFmtId="165" fontId="2" fillId="0" borderId="3" xfId="8" applyNumberFormat="1" applyFont="1" applyBorder="1" applyAlignment="1">
      <alignment horizontal="center"/>
    </xf>
    <xf numFmtId="165" fontId="2" fillId="5" borderId="3" xfId="4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3" borderId="0" xfId="7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2" fillId="5" borderId="0" xfId="4" applyFont="1" applyBorder="1" applyAlignment="1">
      <alignment horizontal="center"/>
    </xf>
    <xf numFmtId="0" fontId="0" fillId="4" borderId="1" xfId="6" applyFont="1" applyAlignment="1"/>
  </cellXfs>
  <cellStyles count="9">
    <cellStyle name="Bad" xfId="2" builtinId="27" customBuiltin="1"/>
    <cellStyle name="Good" xfId="1" builtinId="26" customBuiltin="1"/>
    <cellStyle name="MyCalculatedQuantity" xfId="8" xr:uid="{A27CFEC9-890E-4ECC-AE62-C70FFB4FC984}"/>
    <cellStyle name="MyDecisionVariable" xfId="7" xr:uid="{1C9FF612-96D8-4BB9-8877-6259F0FB8575}"/>
    <cellStyle name="MyInput" xfId="4" xr:uid="{94A4B037-D204-4AA2-9A3B-83A2E0E7CA7F}"/>
    <cellStyle name="MyOutput" xfId="6" xr:uid="{881E0FFD-D60D-4523-94C8-ABA79674F0FE}"/>
    <cellStyle name="MyRandomVariable" xfId="5" xr:uid="{47425E9D-463D-47C4-93BA-2AD2D802C097}"/>
    <cellStyle name="Normal" xfId="0" builtinId="0" customBuiltin="1"/>
    <cellStyle name="Output" xfId="3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FA46-DF0F-44DC-878E-FE0DE3A90A60}">
  <dimension ref="A1:N26"/>
  <sheetViews>
    <sheetView tabSelected="1" zoomScale="115" zoomScaleNormal="115" workbookViewId="0">
      <selection activeCell="H21" sqref="H21"/>
    </sheetView>
  </sheetViews>
  <sheetFormatPr defaultRowHeight="14.4" x14ac:dyDescent="0.3"/>
  <cols>
    <col min="1" max="1" width="26.44140625" customWidth="1"/>
    <col min="2" max="10" width="11.77734375" customWidth="1"/>
  </cols>
  <sheetData>
    <row r="1" spans="1:14" x14ac:dyDescent="0.3">
      <c r="A1" s="1" t="s">
        <v>0</v>
      </c>
      <c r="B1" s="2"/>
      <c r="C1" s="2"/>
      <c r="D1" s="3"/>
      <c r="E1" s="2"/>
      <c r="F1" s="3" t="s">
        <v>1</v>
      </c>
    </row>
    <row r="2" spans="1:14" x14ac:dyDescent="0.3">
      <c r="A2" s="4"/>
      <c r="B2" s="2"/>
      <c r="C2" s="2"/>
      <c r="D2" s="2"/>
      <c r="E2" s="2"/>
      <c r="F2" s="2"/>
    </row>
    <row r="3" spans="1:14" x14ac:dyDescent="0.3">
      <c r="A3" s="1" t="s">
        <v>2</v>
      </c>
      <c r="B3" s="2"/>
      <c r="C3" s="2"/>
      <c r="E3" s="2"/>
      <c r="F3" s="2"/>
    </row>
    <row r="4" spans="1:14" x14ac:dyDescent="0.3">
      <c r="A4" s="4" t="s">
        <v>3</v>
      </c>
      <c r="B4" s="8">
        <v>100000</v>
      </c>
      <c r="C4" s="5"/>
      <c r="D4" s="10" t="s">
        <v>16</v>
      </c>
      <c r="E4" s="2"/>
      <c r="F4" s="5"/>
    </row>
    <row r="5" spans="1:14" x14ac:dyDescent="0.3">
      <c r="A5" s="4" t="s">
        <v>5</v>
      </c>
      <c r="B5" s="8">
        <v>75000</v>
      </c>
      <c r="C5" s="5"/>
      <c r="D5" s="10" t="s">
        <v>4</v>
      </c>
      <c r="E5" s="2"/>
      <c r="F5" s="5"/>
    </row>
    <row r="6" spans="1:14" x14ac:dyDescent="0.3">
      <c r="A6" s="4" t="s">
        <v>6</v>
      </c>
      <c r="B6" s="9">
        <v>0.03</v>
      </c>
      <c r="C6" s="5"/>
      <c r="D6" s="5"/>
      <c r="E6" s="5"/>
      <c r="F6" s="5"/>
    </row>
    <row r="7" spans="1:14" x14ac:dyDescent="0.3">
      <c r="A7" s="4"/>
      <c r="B7" s="5"/>
      <c r="C7" s="5"/>
      <c r="D7" s="5"/>
      <c r="E7" s="5"/>
      <c r="F7" s="5"/>
      <c r="H7" t="s">
        <v>25</v>
      </c>
    </row>
    <row r="8" spans="1:14" x14ac:dyDescent="0.3">
      <c r="A8" s="4" t="s">
        <v>14</v>
      </c>
      <c r="B8" s="14" t="s">
        <v>7</v>
      </c>
      <c r="C8" s="14"/>
      <c r="D8" s="14"/>
      <c r="E8" s="14"/>
      <c r="F8" s="14"/>
      <c r="H8" t="s">
        <v>26</v>
      </c>
    </row>
    <row r="9" spans="1:14" x14ac:dyDescent="0.3">
      <c r="A9" s="2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I9" s="17" t="s">
        <v>27</v>
      </c>
      <c r="J9" s="17" t="s">
        <v>28</v>
      </c>
      <c r="K9" s="17" t="s">
        <v>29</v>
      </c>
      <c r="L9" s="17" t="s">
        <v>30</v>
      </c>
      <c r="N9" s="17" t="s">
        <v>32</v>
      </c>
    </row>
    <row r="10" spans="1:14" x14ac:dyDescent="0.3">
      <c r="A10" s="2">
        <v>1</v>
      </c>
      <c r="B10" s="13">
        <v>1</v>
      </c>
      <c r="C10" s="12"/>
      <c r="D10" s="13">
        <v>1</v>
      </c>
      <c r="E10" s="12"/>
      <c r="F10" s="12"/>
      <c r="H10" t="s">
        <v>20</v>
      </c>
      <c r="I10">
        <f>Initial_amount_to_invest</f>
        <v>100000</v>
      </c>
      <c r="J10">
        <f>SUMPRODUCT(Investments,B17:F17)</f>
        <v>0</v>
      </c>
      <c r="K10">
        <f>SUMPRODUCT(Investments,B10:F10)</f>
        <v>100000</v>
      </c>
      <c r="L10">
        <f>I10+J10-K10</f>
        <v>0</v>
      </c>
      <c r="M10" s="18" t="s">
        <v>31</v>
      </c>
      <c r="N10" s="19">
        <v>0</v>
      </c>
    </row>
    <row r="11" spans="1:14" x14ac:dyDescent="0.3">
      <c r="A11" s="2">
        <v>2</v>
      </c>
      <c r="B11" s="12"/>
      <c r="C11" s="13">
        <v>1</v>
      </c>
      <c r="D11" s="12"/>
      <c r="E11" s="12"/>
      <c r="F11" s="12"/>
      <c r="H11" t="s">
        <v>21</v>
      </c>
      <c r="I11">
        <f>L10*(1+Interest_rate_on_cash)</f>
        <v>0</v>
      </c>
      <c r="J11">
        <f>SUMPRODUCT(Investments,B18:F18)</f>
        <v>74999.999999987529</v>
      </c>
      <c r="K11">
        <f>SUMPRODUCT(Investments,B11:F11)</f>
        <v>75000</v>
      </c>
      <c r="L11">
        <f>I11+J11-K11</f>
        <v>-1.2470991350710392E-8</v>
      </c>
      <c r="M11" s="18" t="s">
        <v>31</v>
      </c>
      <c r="N11" s="19">
        <v>0</v>
      </c>
    </row>
    <row r="12" spans="1:14" x14ac:dyDescent="0.3">
      <c r="A12" s="2">
        <v>3</v>
      </c>
      <c r="B12" s="12"/>
      <c r="C12" s="12"/>
      <c r="D12" s="12"/>
      <c r="E12" s="12"/>
      <c r="F12" s="13">
        <v>1</v>
      </c>
      <c r="H12" t="s">
        <v>22</v>
      </c>
      <c r="I12">
        <f>L11*(1+Interest_rate_on_cash)</f>
        <v>-1.2845121091231704E-8</v>
      </c>
      <c r="J12">
        <f>SUMPRODUCT(Investments,B19:F19)</f>
        <v>101785.7142857321</v>
      </c>
      <c r="K12">
        <f>SUMPRODUCT(Investments,B12:F12)</f>
        <v>75000</v>
      </c>
      <c r="L12">
        <f t="shared" ref="L12:L14" si="0">I12+J12-K12</f>
        <v>26785.714285719252</v>
      </c>
      <c r="M12" s="18" t="s">
        <v>31</v>
      </c>
      <c r="N12" s="19">
        <v>0</v>
      </c>
    </row>
    <row r="13" spans="1:14" x14ac:dyDescent="0.3">
      <c r="A13" s="2">
        <v>4</v>
      </c>
      <c r="B13" s="12"/>
      <c r="C13" s="12"/>
      <c r="D13" s="12"/>
      <c r="E13" s="13">
        <v>1</v>
      </c>
      <c r="F13" s="12"/>
      <c r="H13" t="s">
        <v>23</v>
      </c>
      <c r="I13">
        <f>L12*(1+Interest_rate_on_cash)</f>
        <v>27589.285714290829</v>
      </c>
      <c r="J13">
        <f>SUMPRODUCT(Investments,B20:F20)</f>
        <v>187500</v>
      </c>
      <c r="K13">
        <f>SUMPRODUCT(Investments,B13:F13)</f>
        <v>75000</v>
      </c>
      <c r="L13">
        <f t="shared" si="0"/>
        <v>140089.28571429083</v>
      </c>
      <c r="M13" s="18" t="s">
        <v>31</v>
      </c>
      <c r="N13" s="19">
        <v>0</v>
      </c>
    </row>
    <row r="14" spans="1:14" x14ac:dyDescent="0.3">
      <c r="A14" s="4"/>
      <c r="B14" s="5"/>
      <c r="C14" s="5"/>
      <c r="D14" s="5"/>
      <c r="E14" s="5"/>
      <c r="F14" s="5"/>
      <c r="H14" t="s">
        <v>24</v>
      </c>
      <c r="I14">
        <f>L13*(1+Interest_rate_on_cash)</f>
        <v>144291.96428571956</v>
      </c>
      <c r="J14">
        <f>SUMPRODUCT(Investments,B21:F21)</f>
        <v>142500</v>
      </c>
      <c r="K14">
        <f>SUMPRODUCT(Investments,B14:F14)</f>
        <v>0</v>
      </c>
      <c r="L14" s="20">
        <f t="shared" si="0"/>
        <v>286791.96428571956</v>
      </c>
      <c r="M14" s="18" t="s">
        <v>31</v>
      </c>
      <c r="N14" s="19">
        <v>0</v>
      </c>
    </row>
    <row r="15" spans="1:14" x14ac:dyDescent="0.3">
      <c r="A15" s="4" t="s">
        <v>15</v>
      </c>
      <c r="B15" s="14" t="s">
        <v>7</v>
      </c>
      <c r="C15" s="14"/>
      <c r="D15" s="14"/>
      <c r="E15" s="14"/>
      <c r="F15" s="14"/>
      <c r="L15" t="s">
        <v>33</v>
      </c>
    </row>
    <row r="16" spans="1:14" x14ac:dyDescent="0.3">
      <c r="A16" s="2" t="s">
        <v>8</v>
      </c>
      <c r="B16" s="7" t="s">
        <v>9</v>
      </c>
      <c r="C16" s="7" t="s">
        <v>10</v>
      </c>
      <c r="D16" s="7" t="s">
        <v>11</v>
      </c>
      <c r="E16" s="7" t="s">
        <v>12</v>
      </c>
      <c r="F16" s="7" t="s">
        <v>13</v>
      </c>
    </row>
    <row r="17" spans="1:7" x14ac:dyDescent="0.3">
      <c r="A17" s="2">
        <v>1</v>
      </c>
      <c r="B17" s="12"/>
      <c r="C17" s="12"/>
      <c r="D17" s="12"/>
      <c r="E17" s="12"/>
      <c r="F17" s="12"/>
    </row>
    <row r="18" spans="1:7" x14ac:dyDescent="0.3">
      <c r="A18" s="2">
        <v>2</v>
      </c>
      <c r="B18" s="13">
        <v>0.5</v>
      </c>
      <c r="C18" s="12"/>
      <c r="D18" s="13">
        <v>1.2</v>
      </c>
      <c r="E18" s="12"/>
      <c r="F18" s="12"/>
    </row>
    <row r="19" spans="1:7" x14ac:dyDescent="0.3">
      <c r="A19" s="2">
        <v>3</v>
      </c>
      <c r="B19" s="13">
        <v>1</v>
      </c>
      <c r="C19" s="13">
        <v>0.5</v>
      </c>
      <c r="D19" s="12"/>
      <c r="E19" s="12"/>
      <c r="F19" s="12"/>
    </row>
    <row r="20" spans="1:7" x14ac:dyDescent="0.3">
      <c r="A20" s="2">
        <v>4</v>
      </c>
      <c r="B20" s="12"/>
      <c r="C20" s="13">
        <v>1</v>
      </c>
      <c r="D20" s="12"/>
      <c r="E20" s="12"/>
      <c r="F20" s="13">
        <v>1.5</v>
      </c>
    </row>
    <row r="21" spans="1:7" x14ac:dyDescent="0.3">
      <c r="A21" s="2">
        <v>5</v>
      </c>
      <c r="B21" s="12"/>
      <c r="C21" s="12"/>
      <c r="D21" s="12"/>
      <c r="E21" s="13">
        <v>1.9</v>
      </c>
      <c r="F21" s="12"/>
    </row>
    <row r="22" spans="1:7" x14ac:dyDescent="0.3">
      <c r="A22" s="4"/>
      <c r="B22" s="5"/>
      <c r="C22" s="5"/>
      <c r="D22" s="5"/>
      <c r="E22" s="5"/>
      <c r="F22" s="5"/>
    </row>
    <row r="23" spans="1:7" x14ac:dyDescent="0.3">
      <c r="A23" s="4" t="s">
        <v>17</v>
      </c>
      <c r="B23" s="16">
        <v>64285.714285732101</v>
      </c>
      <c r="C23" s="16">
        <v>75000</v>
      </c>
      <c r="D23" s="16">
        <v>35714.285714267899</v>
      </c>
      <c r="E23" s="16">
        <v>75000</v>
      </c>
      <c r="F23" s="16">
        <v>75000</v>
      </c>
    </row>
    <row r="24" spans="1:7" x14ac:dyDescent="0.3">
      <c r="A24" s="4"/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</row>
    <row r="25" spans="1:7" x14ac:dyDescent="0.3">
      <c r="A25" s="4" t="s">
        <v>18</v>
      </c>
      <c r="B25" s="8">
        <f>Maximum_per_investment</f>
        <v>75000</v>
      </c>
      <c r="C25" s="8">
        <f>Maximum_per_investment</f>
        <v>75000</v>
      </c>
      <c r="D25" s="8">
        <f>Maximum_per_investment</f>
        <v>75000</v>
      </c>
      <c r="E25" s="8">
        <f>Maximum_per_investment</f>
        <v>75000</v>
      </c>
      <c r="F25" s="8">
        <f>Maximum_per_investment</f>
        <v>75000</v>
      </c>
      <c r="G25" s="4"/>
    </row>
    <row r="26" spans="1:7" x14ac:dyDescent="0.3">
      <c r="A26" s="4"/>
      <c r="B26" s="2"/>
      <c r="C26" s="2"/>
      <c r="D26" s="2"/>
      <c r="E26" s="2"/>
      <c r="F26" s="2"/>
    </row>
  </sheetData>
  <mergeCells count="2">
    <mergeCell ref="B8:F8"/>
    <mergeCell ref="B15:F15"/>
  </mergeCells>
  <phoneticPr fontId="9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0E4E-FDD1-4634-8285-F4C454C744F2}">
  <dimension ref="A8:B15"/>
  <sheetViews>
    <sheetView workbookViewId="0"/>
  </sheetViews>
  <sheetFormatPr defaultRowHeight="14.4" x14ac:dyDescent="0.3"/>
  <sheetData>
    <row r="8" spans="1:2" x14ac:dyDescent="0.3">
      <c r="A8" s="11"/>
      <c r="B8" s="11"/>
    </row>
    <row r="15" spans="1:2" x14ac:dyDescent="0.3">
      <c r="B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model</vt:lpstr>
      <vt:lpstr>Initial_amount_to_invest</vt:lpstr>
      <vt:lpstr>Interest_rate_on_cash</vt:lpstr>
      <vt:lpstr>Investments</vt:lpstr>
      <vt:lpstr>Max_investment</vt:lpstr>
      <vt:lpstr>Maximum_per_investment</vt:lpstr>
      <vt:lpstr>Net_Cash</vt:lpstr>
      <vt:lpstr>RHS</vt:lpstr>
      <vt:lpstr>Y5_net_cash</vt:lpstr>
    </vt:vector>
  </TitlesOfParts>
  <Company>San Francisco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 Saltzman</dc:creator>
  <cp:lastModifiedBy>Russell Ch</cp:lastModifiedBy>
  <dcterms:created xsi:type="dcterms:W3CDTF">2021-09-29T00:50:20Z</dcterms:created>
  <dcterms:modified xsi:type="dcterms:W3CDTF">2023-03-07T01:09:17Z</dcterms:modified>
</cp:coreProperties>
</file>