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91816_corp_caixa_gov_br/Documents/Área de Trabalho/"/>
    </mc:Choice>
  </mc:AlternateContent>
  <xr:revisionPtr revIDLastSave="636" documentId="8_{D3B4D045-8FF8-4F2B-BD75-86798D53CCE3}" xr6:coauthVersionLast="47" xr6:coauthVersionMax="47" xr10:uidLastSave="{2AEE051C-2AF0-4DD3-933C-7AE788D402F5}"/>
  <bookViews>
    <workbookView xWindow="-110" yWindow="-110" windowWidth="19420" windowHeight="10300" tabRatio="599" activeTab="2" xr2:uid="{6261DB48-3208-43E7-A636-8B14FE344348}"/>
  </bookViews>
  <sheets>
    <sheet name="Data" sheetId="1" r:id="rId1"/>
    <sheet name="Controlador" sheetId="4" r:id="rId2"/>
    <sheet name="Dashboard" sheetId="5" r:id="rId3"/>
    <sheet name="Caixinha" sheetId="7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<sst xmlns="http://schemas.openxmlformats.org/spreadsheetml/2006/main" count="333" uniqueCount="64">
  <si>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</si>
  <si>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</si>
  <si>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</si>
  <si>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</si>
  <si>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</si>
  <si>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</si>
  <si>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</si>
  <si>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</si>
  <si>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Salário</t>
  </si>
  <si>
    <t>Salário Mensal</t>
  </si>
  <si>
    <t>Transferência Bancária</t>
  </si>
  <si>
    <t>Pago</t>
  </si>
  <si>
    <t>Saída</t>
  </si>
  <si>
    <t>Moradia</t>
  </si>
  <si>
    <t>Aluguel</t>
  </si>
  <si>
    <t>Débito Automático</t>
  </si>
  <si>
    <t>Alimentação</t>
  </si>
  <si>
    <t>Supermercado</t>
  </si>
  <si>
    <t>Cartão de Crédito</t>
  </si>
  <si>
    <t>Pendente</t>
  </si>
  <si>
    <t>Transporte</t>
  </si>
  <si>
    <t>Combustível</t>
  </si>
  <si>
    <t>Cartão de Débito</t>
  </si>
  <si>
    <t>Contas</t>
  </si>
  <si>
    <t>Energia Elétrica</t>
  </si>
  <si>
    <t>Boleto Bancário</t>
  </si>
  <si>
    <t>Saúde</t>
  </si>
  <si>
    <t>Plano de Saúde</t>
  </si>
  <si>
    <t>Comunicação</t>
  </si>
  <si>
    <t>Internet e Telefone</t>
  </si>
  <si>
    <t>Lazer</t>
  </si>
  <si>
    <t>Cinema e Jantar</t>
  </si>
  <si>
    <t>Dinheiro</t>
  </si>
  <si>
    <t>Outros</t>
  </si>
  <si>
    <t>Recebimento de Rendimento de Investimento</t>
  </si>
  <si>
    <t>IPTU</t>
  </si>
  <si>
    <t>Educação</t>
  </si>
  <si>
    <t>Mensalidade de Escola</t>
  </si>
  <si>
    <t>Restaurante</t>
  </si>
  <si>
    <t>Manutenção do Carro</t>
  </si>
  <si>
    <t>Entretenimento</t>
  </si>
  <si>
    <t>Assinatura de Streaming</t>
  </si>
  <si>
    <t>Medicamentos</t>
  </si>
  <si>
    <t>Viagem de Fim de Semana</t>
  </si>
  <si>
    <t>Água</t>
  </si>
  <si>
    <t>Escola - Material Didático</t>
  </si>
  <si>
    <t>Escola - Transporte Escolar</t>
  </si>
  <si>
    <t>Escola - Atividades Extracurriculares</t>
  </si>
  <si>
    <t>Dentista</t>
  </si>
  <si>
    <t>Seguro Residencial</t>
  </si>
  <si>
    <t>Compras de Natal</t>
  </si>
  <si>
    <t>Manutenção de Carro</t>
  </si>
  <si>
    <t>Assinatura de Plataforma de Música</t>
  </si>
  <si>
    <t>Rendimento de Aplicações</t>
  </si>
  <si>
    <t>Passeio e Jantar de Fim de Ano</t>
  </si>
  <si>
    <t>Soma de Valor</t>
  </si>
  <si>
    <t>Rótulos de Linha</t>
  </si>
  <si>
    <t>Total Geral</t>
  </si>
  <si>
    <t xml:space="preserve">Mês </t>
  </si>
  <si>
    <t>Recebimento de Rendimento</t>
  </si>
  <si>
    <t>Data de Lanaçamento</t>
  </si>
  <si>
    <t>Depósito Reservado</t>
  </si>
  <si>
    <t>Total Reservado</t>
  </si>
  <si>
    <t>Meta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</si>
</sst>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4" fontId="0" fillId="0" borderId="0" xfId="0" applyNumberFormat="1" applyFont="1" applyAlignment="1">
      <alignment vertical="center" wrapText="1"/>
    </xf>
    <xf numFmtId="1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14" fontId="0" fillId="0" borderId="0" xfId="0" applyNumberFormat="1" applyFont="1" applyAlignment="1">
      <alignment vertical="center"/>
    </xf>
    <xf numFmtId="164" fontId="0" fillId="0" borderId="0" xfId="0" applyNumberFormat="1" applyFont="1"/>
    <xf numFmtId="0" fontId="0" fillId="4" borderId="0" xfId="0" applyFill="1"/>
    <xf numFmtId="14" fontId="0" fillId="0" borderId="0" xfId="0" applyNumberFormat="1" applyBorder="1"/>
    <xf numFmtId="164" fontId="0" fillId="0" borderId="0" xfId="0" applyNumberFormat="1" applyBorder="1"/>
    <xf numFmtId="0" fontId="1" fillId="2" borderId="0" xfId="2" applyBorder="1"/>
  </cellXfs>
  <cellStyles count="3">
    <cellStyle name="20% - Ênfase5" xfId="2" builtinId="46"/>
    <cellStyle name="Moeda" xfId="1" builtinId="4"/>
    <cellStyle name="Normal" xfId="0" builtinId="0"/>
  </cellStyles>
  <dxfs count="7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.0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.00"/>
    </dxf>
    <dxf>
      <numFmt numFmtId="1" formatCode="0"/>
      <alignment horizontal="general" vertical="center" textRotation="0" wrapText="1" indent="0" justifyLastLine="0" shrinkToFit="0" readingOrder="0"/>
    </dxf>
    <dxf>
      <font>
        <color theme="0"/>
      </font>
      <border>
        <bottom style="thin">
          <color theme="8"/>
        </bottom>
        <vertical/>
        <horizontal/>
      </border>
    </dxf>
    <dxf>
      <font>
        <color theme="0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5 2" pivot="0" table="0" count="10" xr9:uid="{31288664-59A3-4085-B7FE-C39C95E8CA06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theme="8" tint="0.3999450666829432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3999450666829432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3999450666829432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8" tint="-0.24994659260841701"/>
              <bgColor theme="0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strike val="0"/>
            <color auto="1"/>
          </font>
          <fill>
            <patternFill patternType="solid">
              <fgColor theme="8" tint="-0.499984740745262"/>
              <bgColor theme="8" tint="0.59996337778862885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0.79998168889431442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7999816888943144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[Dashboard.xlsx]Controlador!Tabela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1588366890380312E-2"/>
          <c:w val="0.97060788243152973"/>
          <c:h val="0.84698761648082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Controlador!$A$4:$A$13</c:f>
              <c:strCache>
                <c:ptCount val="9"/>
                <c:pt idx="0">
                  <c:v>Alimentação</c:v>
                </c:pt>
                <c:pt idx="1">
                  <c:v>Comunicação</c:v>
                </c:pt>
                <c:pt idx="2">
                  <c:v>Contas</c:v>
                </c:pt>
                <c:pt idx="3">
                  <c:v>Educação</c:v>
                </c:pt>
                <c:pt idx="4">
                  <c:v>Entretenimento</c:v>
                </c:pt>
                <c:pt idx="5">
                  <c:v>Lazer</c:v>
                </c:pt>
                <c:pt idx="6">
                  <c:v>Moradia</c:v>
                </c:pt>
                <c:pt idx="7">
                  <c:v>Saúde</c:v>
                </c:pt>
                <c:pt idx="8">
                  <c:v>Transporte</c:v>
                </c:pt>
              </c:strCache>
            </c:strRef>
          </c:cat>
          <c:val>
            <c:numRef>
              <c:f>Controlador!$B$4:$B$13</c:f>
              <c:numCache>
                <c:formatCode>"R$"\ #,##0.00</c:formatCode>
                <c:ptCount val="9"/>
                <c:pt idx="0">
                  <c:v>1320</c:v>
                </c:pt>
                <c:pt idx="1">
                  <c:v>120</c:v>
                </c:pt>
                <c:pt idx="2">
                  <c:v>200</c:v>
                </c:pt>
                <c:pt idx="3">
                  <c:v>450</c:v>
                </c:pt>
                <c:pt idx="4">
                  <c:v>40</c:v>
                </c:pt>
                <c:pt idx="5">
                  <c:v>600</c:v>
                </c:pt>
                <c:pt idx="6">
                  <c:v>1600</c:v>
                </c:pt>
                <c:pt idx="7">
                  <c:v>430</c:v>
                </c:pt>
                <c:pt idx="8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9-4531-BCA1-DC549A4D28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0705840"/>
        <c:axId val="1822799600"/>
      </c:barChart>
      <c:catAx>
        <c:axId val="17607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799600"/>
        <c:crosses val="autoZero"/>
        <c:auto val="1"/>
        <c:lblAlgn val="ctr"/>
        <c:lblOffset val="100"/>
        <c:noMultiLvlLbl val="0"/>
      </c:catAx>
      <c:valAx>
        <c:axId val="182279960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7607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[Dashboard.xlsx]Controlador!Tabela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Controlador!$N$16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Controlador!$M$17:$M$19</c:f>
              <c:strCache>
                <c:ptCount val="2"/>
                <c:pt idx="0">
                  <c:v>Outros</c:v>
                </c:pt>
                <c:pt idx="1">
                  <c:v>Salário</c:v>
                </c:pt>
              </c:strCache>
            </c:strRef>
          </c:cat>
          <c:val>
            <c:numRef>
              <c:f>Controlador!$N$17:$N$19</c:f>
              <c:numCache>
                <c:formatCode>"R$"\ #,##0.00</c:formatCode>
                <c:ptCount val="2"/>
                <c:pt idx="0">
                  <c:v>300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5-4D83-BAFA-DF07A7EF00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18102160"/>
        <c:axId val="1756527856"/>
      </c:barChart>
      <c:catAx>
        <c:axId val="19181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527856"/>
        <c:crosses val="autoZero"/>
        <c:auto val="1"/>
        <c:lblAlgn val="ctr"/>
        <c:lblOffset val="100"/>
        <c:noMultiLvlLbl val="0"/>
      </c:catAx>
      <c:valAx>
        <c:axId val="17565278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181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[Dashboard.xlsx]Controlador!Tabela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Controlador!$A$4:$A$13</c:f>
              <c:strCache>
                <c:ptCount val="9"/>
                <c:pt idx="0">
                  <c:v>Alimentação</c:v>
                </c:pt>
                <c:pt idx="1">
                  <c:v>Comunicação</c:v>
                </c:pt>
                <c:pt idx="2">
                  <c:v>Contas</c:v>
                </c:pt>
                <c:pt idx="3">
                  <c:v>Educação</c:v>
                </c:pt>
                <c:pt idx="4">
                  <c:v>Entretenimento</c:v>
                </c:pt>
                <c:pt idx="5">
                  <c:v>Lazer</c:v>
                </c:pt>
                <c:pt idx="6">
                  <c:v>Moradia</c:v>
                </c:pt>
                <c:pt idx="7">
                  <c:v>Saúde</c:v>
                </c:pt>
                <c:pt idx="8">
                  <c:v>Transporte</c:v>
                </c:pt>
              </c:strCache>
            </c:strRef>
          </c:cat>
          <c:val>
            <c:numRef>
              <c:f>Controlador!$B$4:$B$13</c:f>
              <c:numCache>
                <c:formatCode>"R$"\ #,##0.00</c:formatCode>
                <c:ptCount val="9"/>
                <c:pt idx="0">
                  <c:v>1320</c:v>
                </c:pt>
                <c:pt idx="1">
                  <c:v>120</c:v>
                </c:pt>
                <c:pt idx="2">
                  <c:v>200</c:v>
                </c:pt>
                <c:pt idx="3">
                  <c:v>450</c:v>
                </c:pt>
                <c:pt idx="4">
                  <c:v>40</c:v>
                </c:pt>
                <c:pt idx="5">
                  <c:v>600</c:v>
                </c:pt>
                <c:pt idx="6">
                  <c:v>1600</c:v>
                </c:pt>
                <c:pt idx="7">
                  <c:v>430</c:v>
                </c:pt>
                <c:pt idx="8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3-4B36-815B-D232232F3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0705840"/>
        <c:axId val="1822799600"/>
      </c:barChart>
      <c:catAx>
        <c:axId val="17607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799600"/>
        <c:crosses val="autoZero"/>
        <c:auto val="1"/>
        <c:lblAlgn val="ctr"/>
        <c:lblOffset val="100"/>
        <c:noMultiLvlLbl val="0"/>
      </c:catAx>
      <c:valAx>
        <c:axId val="182279960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7607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[Dashboard.xlsx]Controlador!Tabela dinâmica3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Controlador!$N$16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Controlador!$M$17:$M$19</c:f>
              <c:strCache>
                <c:ptCount val="2"/>
                <c:pt idx="0">
                  <c:v>Outros</c:v>
                </c:pt>
                <c:pt idx="1">
                  <c:v>Salário</c:v>
                </c:pt>
              </c:strCache>
            </c:strRef>
          </c:cat>
          <c:val>
            <c:numRef>
              <c:f>Controlador!$N$17:$N$19</c:f>
              <c:numCache>
                <c:formatCode>"R$"\ #,##0.00</c:formatCode>
                <c:ptCount val="2"/>
                <c:pt idx="0">
                  <c:v>300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8-4338-9DA5-D6CF443651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18102160"/>
        <c:axId val="1756527856"/>
      </c:barChart>
      <c:catAx>
        <c:axId val="19181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527856"/>
        <c:crosses val="autoZero"/>
        <c:auto val="1"/>
        <c:lblAlgn val="ctr"/>
        <c:lblOffset val="100"/>
        <c:noMultiLvlLbl val="0"/>
      </c:catAx>
      <c:valAx>
        <c:axId val="17565278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181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Reservas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09-4872-BBAC-FA9737AC9930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9-4872-BBAC-FA9737AC99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9158704"/>
        <c:axId val="1964626864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42000">
                  <a:srgbClr val="002060"/>
                </a:gs>
                <a:gs pos="88000">
                  <a:schemeClr val="bg1">
                    <a:alpha val="4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9-4872-BBAC-FA9737AC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303232"/>
        <c:axId val="1968766848"/>
      </c:barChart>
      <c:catAx>
        <c:axId val="729158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4626864"/>
        <c:crosses val="autoZero"/>
        <c:auto val="1"/>
        <c:lblAlgn val="ctr"/>
        <c:lblOffset val="100"/>
        <c:noMultiLvlLbl val="0"/>
      </c:catAx>
      <c:valAx>
        <c:axId val="19646268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29158704"/>
        <c:crosses val="autoZero"/>
        <c:crossBetween val="between"/>
      </c:valAx>
      <c:valAx>
        <c:axId val="1968766848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07303232"/>
        <c:crosses val="max"/>
        <c:crossBetween val="between"/>
      </c:valAx>
      <c:catAx>
        <c:axId val="607303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6876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2-4AB9-8C11-5A8BED553743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Reservas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12-4AB9-8C11-5A8BED5537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2-4AB9-8C11-5A8BED5537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9158704"/>
        <c:axId val="1964626864"/>
      </c:barChart>
      <c:catAx>
        <c:axId val="729158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4626864"/>
        <c:crosses val="autoZero"/>
        <c:auto val="1"/>
        <c:lblAlgn val="ctr"/>
        <c:lblOffset val="100"/>
        <c:noMultiLvlLbl val="0"/>
      </c:catAx>
      <c:valAx>
        <c:axId val="19646268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291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chart" Target="../charts/chart3.xml"/><Relationship Id="rId7" Type="http://schemas.microsoft.com/office/2017/06/relationships/model3d" Target="../media/model3d1.glb"/><Relationship Id="rId12" Type="http://schemas.openxmlformats.org/officeDocument/2006/relationships/image" Target="../media/image8.png"/><Relationship Id="rId2" Type="http://schemas.openxmlformats.org/officeDocument/2006/relationships/image" Target="../media/image2.svg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svg"/><Relationship Id="rId4" Type="http://schemas.openxmlformats.org/officeDocument/2006/relationships/hyperlink" Target="#Data!A1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33</xdr:row>
      <xdr:rowOff>0</xdr:rowOff>
    </xdr:from>
    <xdr:to>
      <xdr:col>13</xdr:col>
      <xdr:colOff>44450</xdr:colOff>
      <xdr:row>47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EC3FC7-CB2E-092C-0213-00231CA42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500783</xdr:colOff>
      <xdr:row>12</xdr:row>
      <xdr:rowOff>43439</xdr:rowOff>
    </xdr:from>
    <xdr:to>
      <xdr:col>22</xdr:col>
      <xdr:colOff>243897</xdr:colOff>
      <xdr:row>26</xdr:row>
      <xdr:rowOff>119639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D7C9AB-EB80-9AF0-8197-BB30393C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249177</xdr:colOff>
      <xdr:row>24</xdr:row>
      <xdr:rowOff>48228</xdr:rowOff>
    </xdr:from>
    <xdr:to>
      <xdr:col>3</xdr:col>
      <xdr:colOff>265252</xdr:colOff>
      <xdr:row>27</xdr:row>
      <xdr:rowOff>120569</xdr:rowOff>
    </xdr:to>
    <xdr:pic>
      <xdr:nvPicPr>
        <xdr:cNvPr id="28" name="Gráfico 27" descr="Dinheiro voador estrutura de tópicos">
          <a:extLst>
            <a:ext uri="{FF2B5EF4-FFF2-40B4-BE49-F238E27FC236}">
              <a16:creationId xmlns:a16="http://schemas.microsoft.com/office/drawing/2014/main" id="{A356799B-6550-1ED5-6B12-870F73955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92721" y="4485190"/>
          <a:ext cx="626961" cy="6269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64305</xdr:rowOff>
    </xdr:from>
    <xdr:to>
      <xdr:col>0</xdr:col>
      <xdr:colOff>1828800</xdr:colOff>
      <xdr:row>15</xdr:row>
      <xdr:rowOff>72343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Mês ">
              <a:extLst>
                <a:ext uri="{FF2B5EF4-FFF2-40B4-BE49-F238E27FC236}">
                  <a16:creationId xmlns:a16="http://schemas.microsoft.com/office/drawing/2014/main" id="{11C58C5D-6235-4D29-B44A-36DC6548B4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3292"/>
              <a:ext cx="1828800" cy="13021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120572</xdr:colOff>
      <xdr:row>29</xdr:row>
      <xdr:rowOff>144684</xdr:rowOff>
    </xdr:from>
    <xdr:to>
      <xdr:col>21</xdr:col>
      <xdr:colOff>0</xdr:colOff>
      <xdr:row>50</xdr:row>
      <xdr:rowOff>160760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3AB89E11-91C3-F29F-FCD3-695451B5BACC}"/>
            </a:ext>
          </a:extLst>
        </xdr:cNvPr>
        <xdr:cNvGrpSpPr/>
      </xdr:nvGrpSpPr>
      <xdr:grpSpPr>
        <a:xfrm>
          <a:off x="1953230" y="5506013"/>
          <a:ext cx="12097150" cy="3898418"/>
          <a:chOff x="2130065" y="5923987"/>
          <a:chExt cx="11285315" cy="3898418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CB9D7721-B071-B3E9-98B0-336659FD2276}"/>
              </a:ext>
            </a:extLst>
          </xdr:cNvPr>
          <xdr:cNvGrpSpPr/>
        </xdr:nvGrpSpPr>
        <xdr:grpSpPr>
          <a:xfrm>
            <a:off x="2130065" y="5923987"/>
            <a:ext cx="11285315" cy="3898418"/>
            <a:chOff x="3070506" y="4911203"/>
            <a:chExt cx="8005823" cy="3898418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46EABF60-18CD-F172-EB35-CB72A0B2317C}"/>
                </a:ext>
              </a:extLst>
            </xdr:cNvPr>
            <xdr:cNvGrpSpPr/>
          </xdr:nvGrpSpPr>
          <xdr:grpSpPr>
            <a:xfrm>
              <a:off x="3070506" y="4911203"/>
              <a:ext cx="8005823" cy="3898418"/>
              <a:chOff x="2901709" y="4758481"/>
              <a:chExt cx="8005823" cy="3898418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4494E3F1-1356-EF30-0FBD-7F733EF418D3}"/>
                  </a:ext>
                </a:extLst>
              </xdr:cNvPr>
              <xdr:cNvSpPr/>
            </xdr:nvSpPr>
            <xdr:spPr>
              <a:xfrm>
                <a:off x="2901709" y="4782595"/>
                <a:ext cx="8005823" cy="387430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5791D82D-E33C-4C61-BCD8-6CF4F4B4D3E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223228" y="5546203"/>
              <a:ext cx="752475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14" name="Retângulo: Cantos Superiores Arredondados 13">
                <a:extLst>
                  <a:ext uri="{FF2B5EF4-FFF2-40B4-BE49-F238E27FC236}">
                    <a16:creationId xmlns:a16="http://schemas.microsoft.com/office/drawing/2014/main" id="{76625B67-9010-4ECD-924F-43A0EDFBFBD5}"/>
                  </a:ext>
                </a:extLst>
              </xdr:cNvPr>
              <xdr:cNvSpPr/>
            </xdr:nvSpPr>
            <xdr:spPr>
              <a:xfrm>
                <a:off x="2909747" y="4758481"/>
                <a:ext cx="7997785" cy="659114"/>
              </a:xfrm>
              <a:prstGeom prst="round2SameRect">
                <a:avLst>
                  <a:gd name="adj1" fmla="val 49048"/>
                  <a:gd name="adj2" fmla="val 0"/>
                </a:avLst>
              </a:prstGeom>
              <a:solidFill>
                <a:srgbClr val="00206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BB3EB7F1-427E-7571-3E30-145CA44D9CDC}"/>
                </a:ext>
              </a:extLst>
            </xdr:cNvPr>
            <xdr:cNvSpPr txBox="1"/>
          </xdr:nvSpPr>
          <xdr:spPr>
            <a:xfrm>
              <a:off x="3663530" y="5039810"/>
              <a:ext cx="7083242" cy="442089"/>
            </a:xfrm>
            <a:prstGeom prst="rect">
              <a:avLst/>
            </a:prstGeom>
            <a:solidFill>
              <a:srgbClr val="00206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400">
                  <a:solidFill>
                    <a:schemeClr val="bg1"/>
                  </a:solidFill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57" name="Gráfico 56" descr="Dinheiro voador estrutura de tópicos">
            <a:extLst>
              <a:ext uri="{FF2B5EF4-FFF2-40B4-BE49-F238E27FC236}">
                <a16:creationId xmlns:a16="http://schemas.microsoft.com/office/drawing/2014/main" id="{471A4BF3-61AC-B1F2-2F50-94F3C4EC13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451583" y="5964077"/>
            <a:ext cx="408184" cy="61098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120572</xdr:colOff>
      <xdr:row>0</xdr:row>
      <xdr:rowOff>120569</xdr:rowOff>
    </xdr:from>
    <xdr:to>
      <xdr:col>20</xdr:col>
      <xdr:colOff>514430</xdr:colOff>
      <xdr:row>7</xdr:row>
      <xdr:rowOff>56266</xdr:rowOff>
    </xdr:to>
    <xdr:grpSp>
      <xdr:nvGrpSpPr>
        <xdr:cNvPr id="4097" name="Agrupar 4096">
          <a:extLst>
            <a:ext uri="{FF2B5EF4-FFF2-40B4-BE49-F238E27FC236}">
              <a16:creationId xmlns:a16="http://schemas.microsoft.com/office/drawing/2014/main" id="{A9D8FB59-EF95-78D6-4775-6618F5489CA8}"/>
            </a:ext>
          </a:extLst>
        </xdr:cNvPr>
        <xdr:cNvGrpSpPr/>
      </xdr:nvGrpSpPr>
      <xdr:grpSpPr>
        <a:xfrm>
          <a:off x="1953230" y="120569"/>
          <a:ext cx="12000694" cy="1229811"/>
          <a:chOff x="2025570" y="120569"/>
          <a:chExt cx="11413924" cy="1229811"/>
        </a:xfrm>
      </xdr:grpSpPr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345C1758-7030-42B7-F52E-7211F4347054}"/>
              </a:ext>
            </a:extLst>
          </xdr:cNvPr>
          <xdr:cNvSpPr/>
        </xdr:nvSpPr>
        <xdr:spPr>
          <a:xfrm>
            <a:off x="2025570" y="120569"/>
            <a:ext cx="11413924" cy="122981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7250C58B-2C48-4F06-B24A-6FF183B00E5E}"/>
              </a:ext>
            </a:extLst>
          </xdr:cNvPr>
          <xdr:cNvSpPr/>
        </xdr:nvSpPr>
        <xdr:spPr>
          <a:xfrm>
            <a:off x="2218481" y="297405"/>
            <a:ext cx="1302152" cy="948481"/>
          </a:xfrm>
          <a:prstGeom prst="roundRect">
            <a:avLst/>
          </a:prstGeom>
          <a:solidFill>
            <a:srgbClr val="00206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8BCDEDAD-B8EE-9823-A065-8E2220CDE5BE}"/>
              </a:ext>
            </a:extLst>
          </xdr:cNvPr>
          <xdr:cNvSpPr txBox="1"/>
        </xdr:nvSpPr>
        <xdr:spPr>
          <a:xfrm>
            <a:off x="3793603" y="417975"/>
            <a:ext cx="1631707" cy="4662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latin typeface="Segoe UI Light" panose="020B0502040204020203" pitchFamily="34" charset="0"/>
                <a:cs typeface="Segoe UI Light" panose="020B0502040204020203" pitchFamily="34" charset="0"/>
              </a:rPr>
              <a:t>Oi, Ana</a:t>
            </a: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FCCBEA60-51D1-48D5-BD90-0112B06373E5}"/>
              </a:ext>
            </a:extLst>
          </xdr:cNvPr>
          <xdr:cNvSpPr txBox="1"/>
        </xdr:nvSpPr>
        <xdr:spPr>
          <a:xfrm>
            <a:off x="3793603" y="779362"/>
            <a:ext cx="3360194" cy="4662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solidFill>
                  <a:schemeClr val="bg1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73F91E7D-260A-A344-C509-4DA580706E75}"/>
              </a:ext>
            </a:extLst>
          </xdr:cNvPr>
          <xdr:cNvGrpSpPr/>
        </xdr:nvGrpSpPr>
        <xdr:grpSpPr>
          <a:xfrm>
            <a:off x="8062089" y="530187"/>
            <a:ext cx="4718291" cy="442408"/>
            <a:chOff x="7419051" y="570377"/>
            <a:chExt cx="4718291" cy="442408"/>
          </a:xfrm>
        </xdr:grpSpPr>
        <xdr:sp macro="" textlink="">
          <xdr:nvSpPr>
            <xdr:cNvPr id="45" name="Retângulo: Cantos Arredondados 44">
              <a:extLst>
                <a:ext uri="{FF2B5EF4-FFF2-40B4-BE49-F238E27FC236}">
                  <a16:creationId xmlns:a16="http://schemas.microsoft.com/office/drawing/2014/main" id="{86FB781F-DF66-43FE-89D5-45CF5C80434E}"/>
                </a:ext>
              </a:extLst>
            </xdr:cNvPr>
            <xdr:cNvSpPr/>
          </xdr:nvSpPr>
          <xdr:spPr>
            <a:xfrm>
              <a:off x="7419051" y="570377"/>
              <a:ext cx="4718291" cy="442408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6" name="CaixaDeTexto 45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631F0FBD-07A7-6E35-2806-8CF2BBE2E995}"/>
                </a:ext>
              </a:extLst>
            </xdr:cNvPr>
            <xdr:cNvSpPr txBox="1"/>
          </xdr:nvSpPr>
          <xdr:spPr>
            <a:xfrm>
              <a:off x="7419051" y="635000"/>
              <a:ext cx="3295569" cy="2813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200">
                  <a:solidFill>
                    <a:schemeClr val="bg1">
                      <a:lumMod val="50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48" name="Gráfico 47" descr="Lupa com preenchimento sólido">
              <a:extLst>
                <a:ext uri="{FF2B5EF4-FFF2-40B4-BE49-F238E27FC236}">
                  <a16:creationId xmlns:a16="http://schemas.microsoft.com/office/drawing/2014/main" id="{14A6E61B-BC96-B347-B763-8B015A2D9B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630951" y="610886"/>
              <a:ext cx="377786" cy="377786"/>
            </a:xfrm>
            <a:prstGeom prst="rect">
              <a:avLst/>
            </a:prstGeom>
          </xdr:spPr>
        </xdr:pic>
      </xdr:grpSp>
      <mc:AlternateContent xmlns:mc="http://schemas.openxmlformats.org/markup-compatibility/2006">
        <mc:Choice xmlns:am3d="http://schemas.microsoft.com/office/drawing/2017/model3d" Requires="am3d">
          <xdr:graphicFrame macro="">
            <xdr:nvGraphicFramePr>
              <xdr:cNvPr id="60" name="Modelo 3D 59" descr="Emoji Explodindo">
                <a:extLst>
                  <a:ext uri="{FF2B5EF4-FFF2-40B4-BE49-F238E27FC236}">
                    <a16:creationId xmlns:a16="http://schemas.microsoft.com/office/drawing/2014/main" id="{BF6D2EA8-DDF3-C226-30B9-217527FD3B86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2386580" y="274928"/>
              <a:ext cx="911104" cy="930085"/>
            </xdr:xfrm>
            <a:graphic>
              <a:graphicData uri="http://schemas.microsoft.com/office/drawing/2017/model3d">
                <am3d:model3d xmlns:r="http://schemas.openxmlformats.org/officeDocument/2006/relationships" r:embed="rId7">
                  <am3d:spPr>
                    <a:xfrm>
                      <a:off x="0" y="0"/>
                      <a:ext cx="911104" cy="930085"/>
                    </a:xfrm>
                    <a:prstGeom prst="rect">
                      <a:avLst/>
                    </a:prstGeom>
                  </am3d:spPr>
                  <am3d:camera>
                    <am3d:pos x="0" y="0" z="80600114"/>
                    <am3d:up dx="0" dy="36000000" dz="0"/>
                    <am3d:lookAt x="0" y="0" z="0"/>
                    <am3d:perspective fov="2700000"/>
                  </am3d:camera>
                  <am3d:trans>
                    <am3d:meterPerModelUnit n="95244" d="1000000"/>
                    <am3d:preTrans dx="0" dy="-17483194" dz="63708"/>
                    <am3d:scale>
                      <am3d:sx n="1000000" d="1000000"/>
                      <am3d:sy n="1000000" d="1000000"/>
                      <am3d:sz n="1000000" d="1000000"/>
                    </am3d:scale>
                    <am3d:rot ax="-194734" ay="462405" az="-26145"/>
                    <am3d:postTrans dx="0" dy="0" dz="0"/>
                  </am3d:trans>
                  <am3d:raster rName="Office3DRenderer" rVer="16.0.8326">
                    <am3d:blip r:embed="rId8"/>
                  </am3d:raster>
                  <am3d:objViewport viewportSz="1499525"/>
                  <am3d:ambientLight>
                    <am3d:clr>
                      <a:scrgbClr r="50000" g="50000" b="50000"/>
                    </am3d:clr>
                    <am3d:illuminance n="500000" d="1000000"/>
                  </am3d:ambientLight>
                  <am3d:ptLight rad="0">
                    <am3d:clr>
                      <a:scrgbClr r="100000" g="75000" b="50000"/>
                    </am3d:clr>
                    <am3d:intensity n="9765625" d="1000000"/>
                    <am3d:pos x="21959998" y="70920001" z="16344003"/>
                  </am3d:ptLight>
                  <am3d:ptLight rad="0">
                    <am3d:clr>
                      <a:scrgbClr r="40000" g="60000" b="95000"/>
                    </am3d:clr>
                    <am3d:intensity n="12250000" d="1000000"/>
                    <am3d:pos x="-37964106" y="51130435" z="57631972"/>
                  </am3d:ptLight>
                  <am3d:ptLight rad="0">
                    <am3d:clr>
                      <a:scrgbClr r="86837" g="72700" b="100000"/>
                    </am3d:clr>
                    <am3d:intensity n="3125000" d="1000000"/>
                    <am3d:pos x="-37739122" y="58056624" z="-34769649"/>
                  </am3d:ptLight>
                </am3d:model3d>
              </a:graphicData>
            </a:graphic>
          </xdr:graphicFrame>
        </mc:Choice>
        <mc:Fallback>
          <xdr:pic>
            <xdr:nvPicPr>
              <xdr:cNvPr id="60" name="Modelo 3D 59" descr="Emoji Explodindo">
                <a:extLst>
                  <a:ext uri="{FF2B5EF4-FFF2-40B4-BE49-F238E27FC236}">
                    <a16:creationId xmlns:a16="http://schemas.microsoft.com/office/drawing/2014/main" id="{BF6D2EA8-DDF3-C226-30B9-217527FD3B86}"/>
                  </a:ext>
                </a:extLst>
              </xdr:cNvPr>
              <xdr:cNvPicPr>
                <a:picLocks noGrp="1" noRot="1" noChangeAspect="1" noMove="1" noResize="1" noEditPoints="1" noAdjustHandles="1" noChangeArrowheads="1" noChangeShapeType="1" noCrop="1"/>
              </xdr:cNvPicPr>
            </xdr:nvPicPr>
            <xdr:blipFill>
              <a:blip xmlns:r="http://schemas.openxmlformats.org/officeDocument/2006/relationships" r:embed="rId8"/>
              <a:stretch>
                <a:fillRect/>
              </a:stretch>
            </xdr:blipFill>
            <xdr:spPr>
              <a:xfrm>
                <a:off x="2332799" y="274928"/>
                <a:ext cx="957942" cy="930085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>
    <xdr:from>
      <xdr:col>0</xdr:col>
      <xdr:colOff>0</xdr:colOff>
      <xdr:row>1</xdr:row>
      <xdr:rowOff>128608</xdr:rowOff>
    </xdr:from>
    <xdr:to>
      <xdr:col>0</xdr:col>
      <xdr:colOff>1824620</xdr:colOff>
      <xdr:row>5</xdr:row>
      <xdr:rowOff>176835</xdr:rowOff>
    </xdr:to>
    <xdr:grpSp>
      <xdr:nvGrpSpPr>
        <xdr:cNvPr id="4108" name="Agrupar 4107">
          <a:extLst>
            <a:ext uri="{FF2B5EF4-FFF2-40B4-BE49-F238E27FC236}">
              <a16:creationId xmlns:a16="http://schemas.microsoft.com/office/drawing/2014/main" id="{A3173178-612A-3CE6-3984-53B4DE4B069C}"/>
            </a:ext>
          </a:extLst>
        </xdr:cNvPr>
        <xdr:cNvGrpSpPr/>
      </xdr:nvGrpSpPr>
      <xdr:grpSpPr>
        <a:xfrm>
          <a:off x="0" y="313481"/>
          <a:ext cx="1824620" cy="787721"/>
          <a:chOff x="0" y="313481"/>
          <a:chExt cx="1816582" cy="787721"/>
        </a:xfrm>
      </xdr:grpSpPr>
      <xdr:sp macro="" textlink="">
        <xdr:nvSpPr>
          <xdr:cNvPr id="4099" name="Retângulo 4098">
            <a:extLst>
              <a:ext uri="{FF2B5EF4-FFF2-40B4-BE49-F238E27FC236}">
                <a16:creationId xmlns:a16="http://schemas.microsoft.com/office/drawing/2014/main" id="{99FE6E55-AA8C-D463-2EB1-5DD125EE5F84}"/>
              </a:ext>
            </a:extLst>
          </xdr:cNvPr>
          <xdr:cNvSpPr/>
        </xdr:nvSpPr>
        <xdr:spPr>
          <a:xfrm>
            <a:off x="0" y="313481"/>
            <a:ext cx="1816582" cy="787721"/>
          </a:xfrm>
          <a:prstGeom prst="rect">
            <a:avLst/>
          </a:prstGeom>
          <a:solidFill>
            <a:srgbClr val="002060"/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00" name="CaixaDeTexto 4099">
            <a:extLst>
              <a:ext uri="{FF2B5EF4-FFF2-40B4-BE49-F238E27FC236}">
                <a16:creationId xmlns:a16="http://schemas.microsoft.com/office/drawing/2014/main" id="{9AF34FFD-5968-9991-8CAF-ADD444220B6B}"/>
              </a:ext>
            </a:extLst>
          </xdr:cNvPr>
          <xdr:cNvSpPr txBox="1"/>
        </xdr:nvSpPr>
        <xdr:spPr>
          <a:xfrm>
            <a:off x="361709" y="538544"/>
            <a:ext cx="1374493" cy="377785"/>
          </a:xfrm>
          <a:prstGeom prst="rect">
            <a:avLst/>
          </a:prstGeom>
          <a:solidFill>
            <a:srgbClr val="00206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400" b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Meu</a:t>
            </a:r>
            <a:r>
              <a:rPr lang="pt-BR" sz="1400" b="0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dinheiro</a:t>
            </a:r>
            <a:endParaRPr lang="pt-BR" sz="1400" b="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pic>
        <xdr:nvPicPr>
          <xdr:cNvPr id="4105" name="Gráfico 4104" descr="Dólar com preenchimento sólido">
            <a:extLst>
              <a:ext uri="{FF2B5EF4-FFF2-40B4-BE49-F238E27FC236}">
                <a16:creationId xmlns:a16="http://schemas.microsoft.com/office/drawing/2014/main" id="{9727818A-226C-BB4C-96B8-7AE584C1FF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0" y="466202"/>
            <a:ext cx="466203" cy="46620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144364</xdr:colOff>
      <xdr:row>8</xdr:row>
      <xdr:rowOff>160439</xdr:rowOff>
    </xdr:from>
    <xdr:to>
      <xdr:col>10</xdr:col>
      <xdr:colOff>522468</xdr:colOff>
      <xdr:row>28</xdr:row>
      <xdr:rowOff>39867</xdr:rowOff>
    </xdr:to>
    <xdr:grpSp>
      <xdr:nvGrpSpPr>
        <xdr:cNvPr id="4109" name="Agrupar 4108">
          <a:extLst>
            <a:ext uri="{FF2B5EF4-FFF2-40B4-BE49-F238E27FC236}">
              <a16:creationId xmlns:a16="http://schemas.microsoft.com/office/drawing/2014/main" id="{4E2F1DD4-AA9C-446E-9103-44545D9A7DA5}"/>
            </a:ext>
          </a:extLst>
        </xdr:cNvPr>
        <xdr:cNvGrpSpPr/>
      </xdr:nvGrpSpPr>
      <xdr:grpSpPr>
        <a:xfrm>
          <a:off x="1977022" y="1639426"/>
          <a:ext cx="5876079" cy="3576897"/>
          <a:chOff x="2331014" y="321520"/>
          <a:chExt cx="5739115" cy="3592974"/>
        </a:xfrm>
      </xdr:grpSpPr>
      <xdr:grpSp>
        <xdr:nvGrpSpPr>
          <xdr:cNvPr id="4110" name="Agrupar 4109">
            <a:extLst>
              <a:ext uri="{FF2B5EF4-FFF2-40B4-BE49-F238E27FC236}">
                <a16:creationId xmlns:a16="http://schemas.microsoft.com/office/drawing/2014/main" id="{A4FCC53B-F180-9CD5-B426-3D9CEB3E1C9C}"/>
              </a:ext>
            </a:extLst>
          </xdr:cNvPr>
          <xdr:cNvGrpSpPr/>
        </xdr:nvGrpSpPr>
        <xdr:grpSpPr>
          <a:xfrm>
            <a:off x="2331014" y="329557"/>
            <a:ext cx="5739115" cy="3584937"/>
            <a:chOff x="3158925" y="578735"/>
            <a:chExt cx="5739115" cy="3584937"/>
          </a:xfrm>
        </xdr:grpSpPr>
        <xdr:grpSp>
          <xdr:nvGrpSpPr>
            <xdr:cNvPr id="4113" name="Agrupar 4112">
              <a:extLst>
                <a:ext uri="{FF2B5EF4-FFF2-40B4-BE49-F238E27FC236}">
                  <a16:creationId xmlns:a16="http://schemas.microsoft.com/office/drawing/2014/main" id="{98BEBD8A-5AF6-6F0D-32D1-953AF4294458}"/>
                </a:ext>
              </a:extLst>
            </xdr:cNvPr>
            <xdr:cNvGrpSpPr/>
          </xdr:nvGrpSpPr>
          <xdr:grpSpPr>
            <a:xfrm>
              <a:off x="3158925" y="578735"/>
              <a:ext cx="5739115" cy="3584937"/>
              <a:chOff x="8046014" y="924368"/>
              <a:chExt cx="5739115" cy="3584937"/>
            </a:xfrm>
          </xdr:grpSpPr>
          <xdr:grpSp>
            <xdr:nvGrpSpPr>
              <xdr:cNvPr id="4115" name="Agrupar 4114">
                <a:extLst>
                  <a:ext uri="{FF2B5EF4-FFF2-40B4-BE49-F238E27FC236}">
                    <a16:creationId xmlns:a16="http://schemas.microsoft.com/office/drawing/2014/main" id="{F2F153F7-EC31-6250-D5A4-358BD93B52A8}"/>
                  </a:ext>
                </a:extLst>
              </xdr:cNvPr>
              <xdr:cNvGrpSpPr/>
            </xdr:nvGrpSpPr>
            <xdr:grpSpPr>
              <a:xfrm>
                <a:off x="8046014" y="924368"/>
                <a:ext cx="5739115" cy="3584937"/>
                <a:chOff x="7716456" y="538544"/>
                <a:chExt cx="5739115" cy="3584937"/>
              </a:xfrm>
            </xdr:grpSpPr>
            <xdr:sp macro="" textlink="">
              <xdr:nvSpPr>
                <xdr:cNvPr id="4117" name="Retângulo: Cantos Arredondados 4116">
                  <a:extLst>
                    <a:ext uri="{FF2B5EF4-FFF2-40B4-BE49-F238E27FC236}">
                      <a16:creationId xmlns:a16="http://schemas.microsoft.com/office/drawing/2014/main" id="{FF79ED3F-A243-824A-235A-75FDAABB6802}"/>
                    </a:ext>
                  </a:extLst>
                </xdr:cNvPr>
                <xdr:cNvSpPr/>
              </xdr:nvSpPr>
              <xdr:spPr>
                <a:xfrm>
                  <a:off x="7716457" y="538544"/>
                  <a:ext cx="5739114" cy="358493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4118" name="Retângulo: Cantos Superiores Arredondados 4117">
                  <a:extLst>
                    <a:ext uri="{FF2B5EF4-FFF2-40B4-BE49-F238E27FC236}">
                      <a16:creationId xmlns:a16="http://schemas.microsoft.com/office/drawing/2014/main" id="{28EA6640-DB07-7DF5-9617-D650F59CA4A8}"/>
                    </a:ext>
                  </a:extLst>
                </xdr:cNvPr>
                <xdr:cNvSpPr/>
              </xdr:nvSpPr>
              <xdr:spPr>
                <a:xfrm>
                  <a:off x="7716456" y="546583"/>
                  <a:ext cx="5739113" cy="659114"/>
                </a:xfrm>
                <a:prstGeom prst="round2SameRect">
                  <a:avLst>
                    <a:gd name="adj1" fmla="val 49048"/>
                    <a:gd name="adj2" fmla="val 0"/>
                  </a:avLst>
                </a:prstGeom>
                <a:solidFill>
                  <a:srgbClr val="00206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4116" name="Gráfico 4115">
                <a:extLst>
                  <a:ext uri="{FF2B5EF4-FFF2-40B4-BE49-F238E27FC236}">
                    <a16:creationId xmlns:a16="http://schemas.microsoft.com/office/drawing/2014/main" id="{C47F4324-D250-E583-27DB-E7E230F759C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8616707" y="1495063"/>
              <a:ext cx="4592205" cy="270279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1"/>
              </a:graphicData>
            </a:graphic>
          </xdr:graphicFrame>
        </xdr:grpSp>
        <xdr:sp macro="" textlink="">
          <xdr:nvSpPr>
            <xdr:cNvPr id="4114" name="CaixaDeTexto 4113">
              <a:extLst>
                <a:ext uri="{FF2B5EF4-FFF2-40B4-BE49-F238E27FC236}">
                  <a16:creationId xmlns:a16="http://schemas.microsoft.com/office/drawing/2014/main" id="{81CAB846-258F-C490-C0BA-16A7F11DBFAA}"/>
                </a:ext>
              </a:extLst>
            </xdr:cNvPr>
            <xdr:cNvSpPr txBox="1"/>
          </xdr:nvSpPr>
          <xdr:spPr>
            <a:xfrm>
              <a:off x="4097437" y="731276"/>
              <a:ext cx="4515091" cy="377785"/>
            </a:xfrm>
            <a:prstGeom prst="rect">
              <a:avLst/>
            </a:prstGeom>
            <a:solidFill>
              <a:srgbClr val="00206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400" b="0">
                  <a:solidFill>
                    <a:schemeClr val="bg1">
                      <a:lumMod val="95000"/>
                    </a:schemeClr>
                  </a:solidFill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4112" name="Gráfico 4111" descr="Registrar estrutura de tópicos">
            <a:extLst>
              <a:ext uri="{FF2B5EF4-FFF2-40B4-BE49-F238E27FC236}">
                <a16:creationId xmlns:a16="http://schemas.microsoft.com/office/drawing/2014/main" id="{1C0AEB63-6007-3EF7-C63E-406F118AE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2564114" y="321520"/>
            <a:ext cx="637894" cy="637893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200630</xdr:colOff>
      <xdr:row>8</xdr:row>
      <xdr:rowOff>168155</xdr:rowOff>
    </xdr:from>
    <xdr:to>
      <xdr:col>20</xdr:col>
      <xdr:colOff>578734</xdr:colOff>
      <xdr:row>28</xdr:row>
      <xdr:rowOff>47583</xdr:rowOff>
    </xdr:to>
    <xdr:grpSp>
      <xdr:nvGrpSpPr>
        <xdr:cNvPr id="4129" name="Agrupar 4128">
          <a:extLst>
            <a:ext uri="{FF2B5EF4-FFF2-40B4-BE49-F238E27FC236}">
              <a16:creationId xmlns:a16="http://schemas.microsoft.com/office/drawing/2014/main" id="{D4CA94F2-6232-2EC7-E354-B64D30D80468}"/>
            </a:ext>
          </a:extLst>
        </xdr:cNvPr>
        <xdr:cNvGrpSpPr/>
      </xdr:nvGrpSpPr>
      <xdr:grpSpPr>
        <a:xfrm>
          <a:off x="8142149" y="1647142"/>
          <a:ext cx="5876079" cy="3576897"/>
          <a:chOff x="8150187" y="1606952"/>
          <a:chExt cx="5876079" cy="3576897"/>
        </a:xfrm>
      </xdr:grpSpPr>
      <xdr:grpSp>
        <xdr:nvGrpSpPr>
          <xdr:cNvPr id="4119" name="Agrupar 4118">
            <a:extLst>
              <a:ext uri="{FF2B5EF4-FFF2-40B4-BE49-F238E27FC236}">
                <a16:creationId xmlns:a16="http://schemas.microsoft.com/office/drawing/2014/main" id="{20980FBA-9780-4709-99B3-A9D527FC239E}"/>
              </a:ext>
            </a:extLst>
          </xdr:cNvPr>
          <xdr:cNvGrpSpPr/>
        </xdr:nvGrpSpPr>
        <xdr:grpSpPr>
          <a:xfrm>
            <a:off x="8150187" y="1606952"/>
            <a:ext cx="5876079" cy="3576897"/>
            <a:chOff x="2331014" y="321520"/>
            <a:chExt cx="5739115" cy="3592974"/>
          </a:xfrm>
        </xdr:grpSpPr>
        <xdr:grpSp>
          <xdr:nvGrpSpPr>
            <xdr:cNvPr id="4120" name="Agrupar 4119">
              <a:extLst>
                <a:ext uri="{FF2B5EF4-FFF2-40B4-BE49-F238E27FC236}">
                  <a16:creationId xmlns:a16="http://schemas.microsoft.com/office/drawing/2014/main" id="{A9430F36-9AC1-6E22-E05E-67F0D037E834}"/>
                </a:ext>
              </a:extLst>
            </xdr:cNvPr>
            <xdr:cNvGrpSpPr/>
          </xdr:nvGrpSpPr>
          <xdr:grpSpPr>
            <a:xfrm>
              <a:off x="2331014" y="329557"/>
              <a:ext cx="5739115" cy="3584937"/>
              <a:chOff x="3158925" y="578735"/>
              <a:chExt cx="5739115" cy="3584937"/>
            </a:xfrm>
          </xdr:grpSpPr>
          <xdr:grpSp>
            <xdr:nvGrpSpPr>
              <xdr:cNvPr id="4124" name="Agrupar 4123">
                <a:extLst>
                  <a:ext uri="{FF2B5EF4-FFF2-40B4-BE49-F238E27FC236}">
                    <a16:creationId xmlns:a16="http://schemas.microsoft.com/office/drawing/2014/main" id="{6182D249-F594-5E69-129D-FAD07EF18A2D}"/>
                  </a:ext>
                </a:extLst>
              </xdr:cNvPr>
              <xdr:cNvGrpSpPr/>
            </xdr:nvGrpSpPr>
            <xdr:grpSpPr>
              <a:xfrm>
                <a:off x="3158925" y="578735"/>
                <a:ext cx="5739115" cy="3584937"/>
                <a:chOff x="7716456" y="538544"/>
                <a:chExt cx="5739115" cy="3584937"/>
              </a:xfrm>
            </xdr:grpSpPr>
            <xdr:sp macro="" textlink="">
              <xdr:nvSpPr>
                <xdr:cNvPr id="4126" name="Retângulo: Cantos Arredondados 4125">
                  <a:extLst>
                    <a:ext uri="{FF2B5EF4-FFF2-40B4-BE49-F238E27FC236}">
                      <a16:creationId xmlns:a16="http://schemas.microsoft.com/office/drawing/2014/main" id="{C4A4C732-1AB9-5CCA-5B4B-2302AD10E7AC}"/>
                    </a:ext>
                  </a:extLst>
                </xdr:cNvPr>
                <xdr:cNvSpPr/>
              </xdr:nvSpPr>
              <xdr:spPr>
                <a:xfrm>
                  <a:off x="7716457" y="538544"/>
                  <a:ext cx="5739114" cy="358493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4127" name="Retângulo: Cantos Superiores Arredondados 4126">
                  <a:extLst>
                    <a:ext uri="{FF2B5EF4-FFF2-40B4-BE49-F238E27FC236}">
                      <a16:creationId xmlns:a16="http://schemas.microsoft.com/office/drawing/2014/main" id="{21AB3C75-2883-AB21-7F68-873D817D12E6}"/>
                    </a:ext>
                  </a:extLst>
                </xdr:cNvPr>
                <xdr:cNvSpPr/>
              </xdr:nvSpPr>
              <xdr:spPr>
                <a:xfrm>
                  <a:off x="7716456" y="546583"/>
                  <a:ext cx="5739113" cy="659114"/>
                </a:xfrm>
                <a:prstGeom prst="round2SameRect">
                  <a:avLst>
                    <a:gd name="adj1" fmla="val 49048"/>
                    <a:gd name="adj2" fmla="val 0"/>
                  </a:avLst>
                </a:prstGeom>
                <a:solidFill>
                  <a:srgbClr val="00206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4123" name="CaixaDeTexto 4122">
                <a:extLst>
                  <a:ext uri="{FF2B5EF4-FFF2-40B4-BE49-F238E27FC236}">
                    <a16:creationId xmlns:a16="http://schemas.microsoft.com/office/drawing/2014/main" id="{E8F58B4E-E4B2-8B73-0E70-FE5F0B360E8B}"/>
                  </a:ext>
                </a:extLst>
              </xdr:cNvPr>
              <xdr:cNvSpPr txBox="1"/>
            </xdr:nvSpPr>
            <xdr:spPr>
              <a:xfrm>
                <a:off x="4097437" y="731276"/>
                <a:ext cx="4515091" cy="377785"/>
              </a:xfrm>
              <a:prstGeom prst="rect">
                <a:avLst/>
              </a:prstGeom>
              <a:solidFill>
                <a:srgbClr val="002060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pt-BR" sz="2400" b="0">
                    <a:solidFill>
                      <a:schemeClr val="bg1">
                        <a:lumMod val="95000"/>
                      </a:schemeClr>
                    </a:solidFill>
                    <a:latin typeface="Segoe UI Light" panose="020B0502040204020203" pitchFamily="34" charset="0"/>
                    <a:ea typeface="Segoe UI Black" panose="020B0A02040204020203" pitchFamily="34" charset="0"/>
                    <a:cs typeface="Segoe UI Light" panose="020B0502040204020203" pitchFamily="34" charset="0"/>
                  </a:rPr>
                  <a:t>Econonias</a:t>
                </a:r>
              </a:p>
            </xdr:txBody>
          </xdr:sp>
        </xdr:grpSp>
        <xdr:pic>
          <xdr:nvPicPr>
            <xdr:cNvPr id="4121" name="Gráfico 4120" descr="Cofrinho estrutura de tópicos">
              <a:extLst>
                <a:ext uri="{FF2B5EF4-FFF2-40B4-BE49-F238E27FC236}">
                  <a16:creationId xmlns:a16="http://schemas.microsoft.com/office/drawing/2014/main" id="{B74DA6F3-107C-6179-C277-11DC09AADA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rcRect/>
            <a:stretch/>
          </xdr:blipFill>
          <xdr:spPr>
            <a:xfrm>
              <a:off x="2572942" y="321520"/>
              <a:ext cx="620237" cy="637893"/>
            </a:xfrm>
            <a:prstGeom prst="rect">
              <a:avLst/>
            </a:prstGeom>
          </xdr:spPr>
        </xdr:pic>
      </xdr:grpSp>
      <xdr:graphicFrame macro="">
        <xdr:nvGraphicFramePr>
          <xdr:cNvPr id="4128" name="Gráfico 4127">
            <a:extLst>
              <a:ext uri="{FF2B5EF4-FFF2-40B4-BE49-F238E27FC236}">
                <a16:creationId xmlns:a16="http://schemas.microsoft.com/office/drawing/2014/main" id="{7975479D-176F-44FD-B552-9F93F9182693}"/>
              </a:ext>
            </a:extLst>
          </xdr:cNvPr>
          <xdr:cNvGraphicFramePr>
            <a:graphicFrameLocks/>
          </xdr:cNvGraphicFramePr>
        </xdr:nvGraphicFramePr>
        <xdr:xfrm>
          <a:off x="9355882" y="2178291"/>
          <a:ext cx="3597275" cy="27586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57150</xdr:rowOff>
    </xdr:from>
    <xdr:to>
      <xdr:col>11</xdr:col>
      <xdr:colOff>6350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3F96ED-85D2-4AB6-C586-35205124A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Paula Alves de Lima" refreshedDate="45627.593407060187" createdVersion="8" refreshedVersion="8" minRefreshableVersion="3" recordCount="60" xr:uid="{3E3073D6-1E71-44FF-9F9B-03FA719F90E1}">
  <cacheSource type="worksheet">
    <worksheetSource name="tbl_operações"/>
  </cacheSource>
  <cacheFields count="8">
    <cacheField name="Data" numFmtId="14">
      <sharedItems containsSemiMixedTypes="0" containsNonDate="0" containsDate="1" containsString="0" minDate="2024-11-01T00:00:00" maxDate="2025-01-26T00:00:00"/>
    </cacheField>
    <cacheField name="Mês " numFmtId="0">
      <sharedItems containsSemiMixedTypes="0" containsString="0" containsNumber="1" containsInteger="1" minValue="1" maxValue="12" count="3">
        <n v="11"/>
        <n v="12"/>
        <n v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1">
        <s v="Salário"/>
        <s v="Moradia"/>
        <s v="Alimentação"/>
        <s v="Transporte"/>
        <s v="Contas"/>
        <s v="Saúde"/>
        <s v="Comunicação"/>
        <s v="Lazer"/>
        <s v="Outros"/>
        <s v="Educação"/>
        <s v="Entretenimento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4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799870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d v="2024-11-01T00:00:00"/>
    <x v="0"/>
    <x v="0"/>
    <x v="0"/>
    <s v="Salário Mensal"/>
    <n v="5000"/>
    <s v="Transferência Bancária"/>
    <s v="Pago"/>
  </r>
  <r>
    <d v="2024-11-02T00:00:00"/>
    <x v="0"/>
    <x v="1"/>
    <x v="1"/>
    <s v="Aluguel"/>
    <n v="1200"/>
    <s v="Débito Automático"/>
    <s v="Pago"/>
  </r>
  <r>
    <d v="2024-11-03T00:00:00"/>
    <x v="0"/>
    <x v="1"/>
    <x v="2"/>
    <s v="Supermercado"/>
    <n v="450"/>
    <s v="Cartão de Crédito"/>
    <s v="Pendente"/>
  </r>
  <r>
    <d v="2024-11-04T00:00:00"/>
    <x v="0"/>
    <x v="1"/>
    <x v="3"/>
    <s v="Combustível"/>
    <n v="180"/>
    <s v="Cartão de Débito"/>
    <s v="Pago"/>
  </r>
  <r>
    <d v="2024-11-05T00:00:00"/>
    <x v="0"/>
    <x v="1"/>
    <x v="4"/>
    <s v="Energia Elétrica"/>
    <n v="200"/>
    <s v="Boleto Bancário"/>
    <s v="Pendente"/>
  </r>
  <r>
    <d v="2024-11-06T00:00:00"/>
    <x v="0"/>
    <x v="1"/>
    <x v="5"/>
    <s v="Plano de Saúde"/>
    <n v="350"/>
    <s v="Débito Automático"/>
    <s v="Pago"/>
  </r>
  <r>
    <d v="2024-11-07T00:00:00"/>
    <x v="0"/>
    <x v="1"/>
    <x v="6"/>
    <s v="Internet e Telefone"/>
    <n v="120"/>
    <s v="Cartão de Crédito"/>
    <s v="Pago"/>
  </r>
  <r>
    <d v="2024-11-10T00:00:00"/>
    <x v="0"/>
    <x v="1"/>
    <x v="7"/>
    <s v="Cinema e Jantar"/>
    <n v="100"/>
    <s v="Dinheiro"/>
    <s v="Pago"/>
  </r>
  <r>
    <d v="2024-11-12T00:00:00"/>
    <x v="0"/>
    <x v="0"/>
    <x v="8"/>
    <s v="Recebimento de Rendimento de Investimento"/>
    <n v="300"/>
    <s v="Transferência Bancária"/>
    <s v="Pago"/>
  </r>
  <r>
    <d v="2024-11-15T00:00:00"/>
    <x v="0"/>
    <x v="1"/>
    <x v="1"/>
    <s v="IPTU"/>
    <n v="300"/>
    <s v="Boleto Bancário"/>
    <s v="Pendente"/>
  </r>
  <r>
    <d v="2024-11-18T00:00:00"/>
    <x v="0"/>
    <x v="1"/>
    <x v="9"/>
    <s v="Mensalidade de Escola"/>
    <n v="450"/>
    <s v="Débito Automático"/>
    <s v="Pago"/>
  </r>
  <r>
    <d v="2024-11-20T00:00:00"/>
    <x v="0"/>
    <x v="1"/>
    <x v="2"/>
    <s v="Restaurante"/>
    <n v="70"/>
    <s v="Cartão de Crédito"/>
    <s v="Pago"/>
  </r>
  <r>
    <d v="2024-11-21T00:00:00"/>
    <x v="0"/>
    <x v="1"/>
    <x v="3"/>
    <s v="Manutenção do Carro"/>
    <n v="150"/>
    <s v="Dinheiro"/>
    <s v="Pago"/>
  </r>
  <r>
    <d v="2024-11-22T00:00:00"/>
    <x v="0"/>
    <x v="1"/>
    <x v="10"/>
    <s v="Assinatura de Streaming"/>
    <n v="40"/>
    <s v="Cartão de Crédito"/>
    <s v="Pago"/>
  </r>
  <r>
    <d v="2024-11-25T00:00:00"/>
    <x v="0"/>
    <x v="1"/>
    <x v="5"/>
    <s v="Medicamentos"/>
    <n v="80"/>
    <s v="Cartão de Débito"/>
    <s v="Pago"/>
  </r>
  <r>
    <d v="2024-11-28T00:00:00"/>
    <x v="0"/>
    <x v="1"/>
    <x v="7"/>
    <s v="Viagem de Fim de Semana"/>
    <n v="500"/>
    <s v="Cartão de Crédito"/>
    <s v="Pendente"/>
  </r>
  <r>
    <d v="2024-11-30T00:00:00"/>
    <x v="0"/>
    <x v="1"/>
    <x v="1"/>
    <s v="Água"/>
    <n v="100"/>
    <s v="Débito Automático"/>
    <s v="Pago"/>
  </r>
  <r>
    <d v="2024-11-01T00:00:00"/>
    <x v="0"/>
    <x v="1"/>
    <x v="9"/>
    <s v="Escola - Material Didático"/>
    <n v="150"/>
    <s v="Cartão de Crédito"/>
    <s v="Pago"/>
  </r>
  <r>
    <d v="2024-11-02T00:00:00"/>
    <x v="0"/>
    <x v="1"/>
    <x v="9"/>
    <s v="Escola - Transporte Escolar"/>
    <n v="120"/>
    <s v="Dinheiro"/>
    <s v="Pago"/>
  </r>
  <r>
    <d v="2024-11-03T00:00:00"/>
    <x v="0"/>
    <x v="1"/>
    <x v="9"/>
    <s v="Escola - Atividades Extracurriculares"/>
    <n v="200"/>
    <s v="Transferência Bancária"/>
    <s v="Pendente"/>
  </r>
  <r>
    <d v="2024-11-04T00:00:00"/>
    <x v="0"/>
    <x v="1"/>
    <x v="5"/>
    <s v="Dentista"/>
    <n v="250"/>
    <s v="Cartão de Débito"/>
    <s v="Pago"/>
  </r>
  <r>
    <d v="2024-11-05T00:00:00"/>
    <x v="0"/>
    <x v="1"/>
    <x v="1"/>
    <s v="Seguro Residencial"/>
    <n v="110"/>
    <s v="Débito Automático"/>
    <s v="Pago"/>
  </r>
  <r>
    <d v="2024-11-06T00:00:00"/>
    <x v="0"/>
    <x v="1"/>
    <x v="2"/>
    <s v="Compras de Natal"/>
    <n v="800"/>
    <s v="Cartão de Crédito"/>
    <s v="Pendente"/>
  </r>
  <r>
    <d v="2024-11-07T00:00:00"/>
    <x v="0"/>
    <x v="1"/>
    <x v="3"/>
    <s v="Manutenção de Carro"/>
    <n v="300"/>
    <s v="Dinheiro"/>
    <s v="Pago"/>
  </r>
  <r>
    <d v="2024-11-08T00:00:00"/>
    <x v="0"/>
    <x v="1"/>
    <x v="7"/>
    <s v="Assinatura de Plataforma de Música"/>
    <n v="50"/>
    <s v="Cartão de Crédito"/>
    <s v="Pago"/>
  </r>
  <r>
    <d v="2024-11-09T00:00:00"/>
    <x v="0"/>
    <x v="0"/>
    <x v="8"/>
    <s v="Rendimento de Aplicações"/>
    <n v="200"/>
    <s v="Transferência Bancária"/>
    <s v="Pago"/>
  </r>
  <r>
    <d v="2024-11-10T00:00:00"/>
    <x v="0"/>
    <x v="1"/>
    <x v="7"/>
    <s v="Passeio e Jantar de Fim de Ano"/>
    <n v="450"/>
    <s v="Cartão de Crédito"/>
    <s v="Pendente"/>
  </r>
  <r>
    <d v="2024-12-01T00:00:00"/>
    <x v="1"/>
    <x v="0"/>
    <x v="0"/>
    <s v="Salário Mensal"/>
    <n v="5000"/>
    <s v="Transferência Bancária"/>
    <s v="Pago"/>
  </r>
  <r>
    <d v="2024-12-02T00:00:00"/>
    <x v="1"/>
    <x v="1"/>
    <x v="1"/>
    <s v="Aluguel"/>
    <n v="1200"/>
    <s v="Débito Automático"/>
    <s v="Pago"/>
  </r>
  <r>
    <d v="2024-12-03T00:00:00"/>
    <x v="1"/>
    <x v="1"/>
    <x v="2"/>
    <s v="Supermercado"/>
    <n v="450"/>
    <s v="Cartão de Crédito"/>
    <s v="Pago"/>
  </r>
  <r>
    <d v="2024-12-04T00:00:00"/>
    <x v="1"/>
    <x v="1"/>
    <x v="3"/>
    <s v="Combustível"/>
    <n v="180"/>
    <s v="Cartão de Débito"/>
    <s v="Pago"/>
  </r>
  <r>
    <d v="2024-12-05T00:00:00"/>
    <x v="1"/>
    <x v="1"/>
    <x v="4"/>
    <s v="Energia Elétrica"/>
    <n v="200"/>
    <s v="Boleto Bancário"/>
    <s v="Pendente"/>
  </r>
  <r>
    <d v="2024-12-06T00:00:00"/>
    <x v="1"/>
    <x v="1"/>
    <x v="5"/>
    <s v="Plano de Saúde"/>
    <n v="350"/>
    <s v="Débito Automático"/>
    <s v="Pago"/>
  </r>
  <r>
    <d v="2024-12-07T00:00:00"/>
    <x v="1"/>
    <x v="1"/>
    <x v="6"/>
    <s v="Internet e Telefone"/>
    <n v="120"/>
    <s v="Cartão de Crédito"/>
    <s v="Pago"/>
  </r>
  <r>
    <d v="2024-12-10T00:00:00"/>
    <x v="1"/>
    <x v="1"/>
    <x v="7"/>
    <s v="Cinema e Jantar"/>
    <n v="100"/>
    <s v="Dinheiro"/>
    <s v="Pago"/>
  </r>
  <r>
    <d v="2024-12-12T00:00:00"/>
    <x v="1"/>
    <x v="0"/>
    <x v="8"/>
    <s v="Recebimento de Rendimento"/>
    <n v="300"/>
    <s v="Transferência Bancária"/>
    <s v="Pago"/>
  </r>
  <r>
    <d v="2024-12-15T00:00:00"/>
    <x v="1"/>
    <x v="1"/>
    <x v="1"/>
    <s v="IPTU"/>
    <n v="300"/>
    <s v="Boleto Bancário"/>
    <s v="Pago"/>
  </r>
  <r>
    <d v="2024-12-18T00:00:00"/>
    <x v="1"/>
    <x v="1"/>
    <x v="9"/>
    <s v="Mensalidade de Escola"/>
    <n v="450"/>
    <s v="Débito Automático"/>
    <s v="Pago"/>
  </r>
  <r>
    <d v="2024-12-20T00:00:00"/>
    <x v="1"/>
    <x v="1"/>
    <x v="2"/>
    <s v="Restaurante"/>
    <n v="70"/>
    <s v="Cartão de Crédito"/>
    <s v="Pago"/>
  </r>
  <r>
    <d v="2024-12-21T00:00:00"/>
    <x v="1"/>
    <x v="1"/>
    <x v="3"/>
    <s v="Manutenção do Carro"/>
    <n v="150"/>
    <s v="Dinheiro"/>
    <s v="Pago"/>
  </r>
  <r>
    <d v="2024-12-22T00:00:00"/>
    <x v="1"/>
    <x v="1"/>
    <x v="10"/>
    <s v="Assinatura de Streaming"/>
    <n v="40"/>
    <s v="Cartão de Crédito"/>
    <s v="Pago"/>
  </r>
  <r>
    <d v="2024-12-25T00:00:00"/>
    <x v="1"/>
    <x v="1"/>
    <x v="5"/>
    <s v="Medicamentos"/>
    <n v="80"/>
    <s v="Cartão de Débito"/>
    <s v="Pago"/>
  </r>
  <r>
    <d v="2024-12-28T00:00:00"/>
    <x v="1"/>
    <x v="1"/>
    <x v="7"/>
    <s v="Viagem de Fim de Semana"/>
    <n v="500"/>
    <s v="Cartão de Crédito"/>
    <s v="Pendente"/>
  </r>
  <r>
    <d v="2024-12-30T00:00:00"/>
    <x v="1"/>
    <x v="1"/>
    <x v="1"/>
    <s v="Água"/>
    <n v="100"/>
    <s v="Débito Automático"/>
    <s v="Pago"/>
  </r>
  <r>
    <d v="2024-12-06T00:00:00"/>
    <x v="1"/>
    <x v="1"/>
    <x v="2"/>
    <s v="Compras de Natal"/>
    <n v="800"/>
    <s v="Cartão de Crédito"/>
    <s v="Pago"/>
  </r>
  <r>
    <d v="2025-01-01T00:00:00"/>
    <x v="2"/>
    <x v="0"/>
    <x v="0"/>
    <s v="Salário Mensal"/>
    <n v="5000"/>
    <s v="Transferência Bancária"/>
    <s v="Pago"/>
  </r>
  <r>
    <d v="2025-01-02T00:00:00"/>
    <x v="2"/>
    <x v="1"/>
    <x v="1"/>
    <s v="Aluguel"/>
    <n v="1200"/>
    <s v="Débito Automático"/>
    <s v="Pago"/>
  </r>
  <r>
    <d v="2025-01-03T00:00:00"/>
    <x v="2"/>
    <x v="1"/>
    <x v="2"/>
    <s v="Supermercado"/>
    <n v="450"/>
    <s v="Cartão de Crédito"/>
    <s v="Pendente"/>
  </r>
  <r>
    <d v="2025-01-04T00:00:00"/>
    <x v="2"/>
    <x v="1"/>
    <x v="3"/>
    <s v="Combustível"/>
    <n v="180"/>
    <s v="Cartão de Débito"/>
    <s v="Pago"/>
  </r>
  <r>
    <d v="2025-01-05T00:00:00"/>
    <x v="2"/>
    <x v="1"/>
    <x v="4"/>
    <s v="Energia Elétrica"/>
    <n v="200"/>
    <s v="Boleto Bancário"/>
    <s v="Pendente"/>
  </r>
  <r>
    <d v="2025-01-06T00:00:00"/>
    <x v="2"/>
    <x v="1"/>
    <x v="5"/>
    <s v="Plano de Saúde"/>
    <n v="350"/>
    <s v="Débito Automático"/>
    <s v="Pago"/>
  </r>
  <r>
    <d v="2025-01-07T00:00:00"/>
    <x v="2"/>
    <x v="1"/>
    <x v="6"/>
    <s v="Internet e Telefone"/>
    <n v="120"/>
    <s v="Cartão de Crédito"/>
    <s v="Pago"/>
  </r>
  <r>
    <d v="2025-01-10T00:00:00"/>
    <x v="2"/>
    <x v="1"/>
    <x v="7"/>
    <s v="Cinema e Jantar"/>
    <n v="100"/>
    <s v="Dinheiro"/>
    <s v="Pago"/>
  </r>
  <r>
    <d v="2025-01-12T00:00:00"/>
    <x v="2"/>
    <x v="0"/>
    <x v="8"/>
    <s v="Recebimento de Rendimento"/>
    <n v="300"/>
    <s v="Transferência Bancária"/>
    <s v="Pago"/>
  </r>
  <r>
    <d v="2025-01-15T00:00:00"/>
    <x v="2"/>
    <x v="1"/>
    <x v="1"/>
    <s v="IPTU"/>
    <n v="300"/>
    <s v="Boleto Bancário"/>
    <s v="Pago"/>
  </r>
  <r>
    <d v="2025-01-18T00:00:00"/>
    <x v="2"/>
    <x v="1"/>
    <x v="9"/>
    <s v="Mensalidade de Escola"/>
    <n v="450"/>
    <s v="Débito Automático"/>
    <s v="Pago"/>
  </r>
  <r>
    <d v="2025-01-20T00:00:00"/>
    <x v="2"/>
    <x v="1"/>
    <x v="2"/>
    <s v="Restaurante"/>
    <n v="70"/>
    <s v="Cartão de Crédito"/>
    <s v="Pago"/>
  </r>
  <r>
    <d v="2025-01-21T00:00:00"/>
    <x v="2"/>
    <x v="1"/>
    <x v="3"/>
    <s v="Manutenção do Carro"/>
    <n v="150"/>
    <s v="Dinheiro"/>
    <s v="Pago"/>
  </r>
  <r>
    <d v="2025-01-22T00:00:00"/>
    <x v="2"/>
    <x v="1"/>
    <x v="10"/>
    <s v="Assinatura de Streaming"/>
    <n v="40"/>
    <s v="Cartão de Crédito"/>
    <s v="Pago"/>
  </r>
  <r>
    <d v="2025-01-25T00:00:00"/>
    <x v="2"/>
    <x v="1"/>
    <x v="5"/>
    <s v="Medicamentos"/>
    <n v="80"/>
    <s v="Cartão de Déb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02F60-69A3-4598-A5C0-D33B14BA3EF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M16:N19" firstHeaderRow="1" firstDataRow="1" firstDataCol="1" rowPageCount="1" colPageCount="1"/>
  <pivotFields count="8">
    <pivotField numFmtId="14" showAll="0"/>
    <pivotField numFmtId="1" showAll="0">
      <items count="4">
        <item h="1" x="2"/>
        <item h="1"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2"/>
        <item x="6"/>
        <item x="4"/>
        <item x="9"/>
        <item x="10"/>
        <item x="7"/>
        <item x="1"/>
        <item x="8"/>
        <item x="0"/>
        <item x="5"/>
        <item x="3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E9E3F-3980-4E3A-B03E-827625DE779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3" firstHeaderRow="1" firstDataRow="1" firstDataCol="1" rowPageCount="1" colPageCount="1"/>
  <pivotFields count="8">
    <pivotField numFmtId="14" showAll="0"/>
    <pivotField numFmtId="1" showAll="0">
      <items count="4">
        <item h="1" x="2"/>
        <item h="1"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2"/>
        <item x="6"/>
        <item x="4"/>
        <item x="9"/>
        <item x="10"/>
        <item x="7"/>
        <item x="1"/>
        <item x="8"/>
        <item x="0"/>
        <item x="5"/>
        <item x="3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68A531A-F11A-42C7-B364-E102A6301D70}" sourceName="Mês ">
  <pivotTables>
    <pivotTable tabId="4" name="Tabela dinâmica2"/>
    <pivotTable tabId="4" name="Tabela dinâmica3"/>
  </pivotTables>
  <data>
    <tabular pivotCacheId="1779987081">
      <items count="3">
        <i x="2"/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" xr10:uid="{F7B0A8EB-3B34-4B29-B705-48A04BC8DC8E}" cache="SegmentaçãodeDados_Mês" caption="Meses" style="SlicerStyleDark5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8B1BC-FF23-4E68-B3D2-A2F9CEEFB455}" name="tbl_operações" displayName="tbl_operações" ref="A1:H61" totalsRowShown="0">
  <autoFilter ref="A1:H61" xr:uid="{7C38B1BC-FF23-4E68-B3D2-A2F9CEEFB455}"/>
  <tableColumns count="8">
    <tableColumn id="1" xr3:uid="{5C991EEE-502C-464B-9C00-43EE71EDDEC6}" name="Data"/>
    <tableColumn id="8" xr3:uid="{6F2C1CCB-2983-4351-B0C8-68BF727580CC}" name="Mês " dataDxfId="4">
      <calculatedColumnFormula>MONTH(tbl_operações[[#This Row],[Data]])</calculatedColumnFormula>
    </tableColumn>
    <tableColumn id="2" xr3:uid="{B277ABDB-2694-4840-A972-E31BA8EE5F68}" name="Tipo"/>
    <tableColumn id="3" xr3:uid="{6702D2A5-6AC3-4338-842E-71FA959E390D}" name="Categoria"/>
    <tableColumn id="4" xr3:uid="{731EDFF5-3CE9-40F4-B4CE-F2B04F14AF77}" name="Descrição"/>
    <tableColumn id="5" xr3:uid="{E4EA7F6F-DED9-446E-8A2D-C095C3C7A469}" name="Valor" dataDxfId="3" dataCellStyle="Moeda"/>
    <tableColumn id="6" xr3:uid="{59805898-0707-4701-A877-29AF4E32F9E0}" name="Operação Bancária"/>
    <tableColumn id="7" xr3:uid="{31392917-01DC-4F33-95BA-AB7F6EF51104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79A4EF-E217-4274-9046-0FD87F1AEF0F}" name="Tabela5" displayName="Tabela5" ref="C6:D10">
  <autoFilter ref="C6:D10" xr:uid="{1679A4EF-E217-4274-9046-0FD87F1AEF0F}"/>
  <tableColumns count="2">
    <tableColumn id="1" xr3:uid="{F0FDFF02-92C5-4454-B8E1-371A5F7F9FBC}" name="Data de Lanaçamento" totalsRowLabel="Total" totalsRowDxfId="2"/>
    <tableColumn id="2" xr3:uid="{986D1335-E83E-40FB-9599-09715DFE704A}" name="Depósito Reservado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3F05-DE42-4B83-B9A5-42376B6E3F81}">
  <sheetPr>
    <tabColor rgb="FF002060"/>
  </sheetPr>
  <dimension ref="A1:H61"/>
  <sheetViews>
    <sheetView zoomScale="96" zoomScaleNormal="96" workbookViewId="0"/>
  </sheetViews>
  <sheetFormatPr defaultRowHeight="14.5" x14ac:dyDescent="0.35"/>
  <cols>
    <col min="1" max="1" width="11.81640625" bestFit="1" customWidth="1"/>
    <col min="2" max="2" width="7.453125" bestFit="1" customWidth="1"/>
    <col min="3" max="3" width="7.36328125" bestFit="1" customWidth="1"/>
    <col min="4" max="4" width="14" bestFit="1" customWidth="1"/>
    <col min="5" max="5" width="39.453125" style="2" bestFit="1" customWidth="1"/>
    <col min="6" max="6" width="11.7265625" style="2" bestFit="1" customWidth="1"/>
    <col min="7" max="7" width="20" bestFit="1" customWidth="1"/>
  </cols>
  <sheetData>
    <row r="1" spans="1:8" x14ac:dyDescent="0.35">
      <c r="A1" t="s">
        <v>0</v>
      </c>
      <c r="B1" t="s">
        <v>58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ht="21" customHeight="1" x14ac:dyDescent="0.35">
      <c r="A2" s="7">
        <v>45597</v>
      </c>
      <c r="B2" s="8">
        <f>MONTH(tbl_operações[[#This Row],[Data]])</f>
        <v>11</v>
      </c>
      <c r="C2" s="9" t="s">
        <v>7</v>
      </c>
      <c r="D2" s="9" t="s">
        <v>8</v>
      </c>
      <c r="E2" s="9" t="s">
        <v>9</v>
      </c>
      <c r="F2" s="3">
        <v>5000</v>
      </c>
      <c r="G2" s="9" t="s">
        <v>10</v>
      </c>
      <c r="H2" s="9" t="s">
        <v>11</v>
      </c>
    </row>
    <row r="3" spans="1:8" ht="21" customHeight="1" x14ac:dyDescent="0.35">
      <c r="A3" s="7">
        <v>45598</v>
      </c>
      <c r="B3" s="8">
        <f>MONTH(tbl_operações[[#This Row],[Data]])</f>
        <v>11</v>
      </c>
      <c r="C3" s="9" t="s">
        <v>12</v>
      </c>
      <c r="D3" s="9" t="s">
        <v>13</v>
      </c>
      <c r="E3" s="9" t="s">
        <v>14</v>
      </c>
      <c r="F3" s="3">
        <v>1200</v>
      </c>
      <c r="G3" s="9" t="s">
        <v>15</v>
      </c>
      <c r="H3" s="9" t="s">
        <v>11</v>
      </c>
    </row>
    <row r="4" spans="1:8" ht="21" customHeight="1" x14ac:dyDescent="0.35">
      <c r="A4" s="7">
        <v>45599</v>
      </c>
      <c r="B4" s="8">
        <f>MONTH(tbl_operações[[#This Row],[Data]])</f>
        <v>11</v>
      </c>
      <c r="C4" s="9" t="s">
        <v>12</v>
      </c>
      <c r="D4" s="9" t="s">
        <v>16</v>
      </c>
      <c r="E4" s="9" t="s">
        <v>17</v>
      </c>
      <c r="F4" s="3">
        <v>450</v>
      </c>
      <c r="G4" s="9" t="s">
        <v>18</v>
      </c>
      <c r="H4" s="9" t="s">
        <v>19</v>
      </c>
    </row>
    <row r="5" spans="1:8" ht="21" customHeight="1" x14ac:dyDescent="0.35">
      <c r="A5" s="7">
        <v>45600</v>
      </c>
      <c r="B5" s="8">
        <f>MONTH(tbl_operações[[#This Row],[Data]])</f>
        <v>11</v>
      </c>
      <c r="C5" s="9" t="s">
        <v>12</v>
      </c>
      <c r="D5" s="9" t="s">
        <v>20</v>
      </c>
      <c r="E5" s="9" t="s">
        <v>21</v>
      </c>
      <c r="F5" s="3">
        <v>180</v>
      </c>
      <c r="G5" s="9" t="s">
        <v>22</v>
      </c>
      <c r="H5" s="9" t="s">
        <v>11</v>
      </c>
    </row>
    <row r="6" spans="1:8" ht="21" customHeight="1" x14ac:dyDescent="0.35">
      <c r="A6" s="7">
        <v>45601</v>
      </c>
      <c r="B6" s="8">
        <f>MONTH(tbl_operações[[#This Row],[Data]])</f>
        <v>11</v>
      </c>
      <c r="C6" s="9" t="s">
        <v>12</v>
      </c>
      <c r="D6" s="9" t="s">
        <v>23</v>
      </c>
      <c r="E6" s="9" t="s">
        <v>24</v>
      </c>
      <c r="F6" s="3">
        <v>200</v>
      </c>
      <c r="G6" s="9" t="s">
        <v>25</v>
      </c>
      <c r="H6" s="9" t="s">
        <v>19</v>
      </c>
    </row>
    <row r="7" spans="1:8" ht="21" customHeight="1" x14ac:dyDescent="0.35">
      <c r="A7" s="7">
        <v>45602</v>
      </c>
      <c r="B7" s="8">
        <f>MONTH(tbl_operações[[#This Row],[Data]])</f>
        <v>11</v>
      </c>
      <c r="C7" s="9" t="s">
        <v>12</v>
      </c>
      <c r="D7" s="9" t="s">
        <v>26</v>
      </c>
      <c r="E7" s="9" t="s">
        <v>27</v>
      </c>
      <c r="F7" s="3">
        <v>350</v>
      </c>
      <c r="G7" s="9" t="s">
        <v>15</v>
      </c>
      <c r="H7" s="9" t="s">
        <v>11</v>
      </c>
    </row>
    <row r="8" spans="1:8" ht="21" customHeight="1" x14ac:dyDescent="0.35">
      <c r="A8" s="7">
        <v>45603</v>
      </c>
      <c r="B8" s="8">
        <f>MONTH(tbl_operações[[#This Row],[Data]])</f>
        <v>11</v>
      </c>
      <c r="C8" s="9" t="s">
        <v>12</v>
      </c>
      <c r="D8" s="9" t="s">
        <v>28</v>
      </c>
      <c r="E8" s="9" t="s">
        <v>29</v>
      </c>
      <c r="F8" s="3">
        <v>120</v>
      </c>
      <c r="G8" s="9" t="s">
        <v>18</v>
      </c>
      <c r="H8" s="9" t="s">
        <v>11</v>
      </c>
    </row>
    <row r="9" spans="1:8" ht="21" customHeight="1" x14ac:dyDescent="0.35">
      <c r="A9" s="7">
        <v>45606</v>
      </c>
      <c r="B9" s="8">
        <f>MONTH(tbl_operações[[#This Row],[Data]])</f>
        <v>11</v>
      </c>
      <c r="C9" s="9" t="s">
        <v>12</v>
      </c>
      <c r="D9" s="9" t="s">
        <v>30</v>
      </c>
      <c r="E9" s="9" t="s">
        <v>31</v>
      </c>
      <c r="F9" s="3">
        <v>100</v>
      </c>
      <c r="G9" s="9" t="s">
        <v>32</v>
      </c>
      <c r="H9" s="9" t="s">
        <v>11</v>
      </c>
    </row>
    <row r="10" spans="1:8" ht="21" customHeight="1" x14ac:dyDescent="0.35">
      <c r="A10" s="7">
        <v>45608</v>
      </c>
      <c r="B10" s="8">
        <f>MONTH(tbl_operações[[#This Row],[Data]])</f>
        <v>11</v>
      </c>
      <c r="C10" s="9" t="s">
        <v>7</v>
      </c>
      <c r="D10" s="9" t="s">
        <v>33</v>
      </c>
      <c r="E10" s="9" t="s">
        <v>34</v>
      </c>
      <c r="F10" s="3">
        <v>300</v>
      </c>
      <c r="G10" s="9" t="s">
        <v>10</v>
      </c>
      <c r="H10" s="9" t="s">
        <v>11</v>
      </c>
    </row>
    <row r="11" spans="1:8" ht="21" customHeight="1" x14ac:dyDescent="0.35">
      <c r="A11" s="7">
        <v>45611</v>
      </c>
      <c r="B11" s="8">
        <f>MONTH(tbl_operações[[#This Row],[Data]])</f>
        <v>11</v>
      </c>
      <c r="C11" s="9" t="s">
        <v>12</v>
      </c>
      <c r="D11" s="9" t="s">
        <v>13</v>
      </c>
      <c r="E11" s="9" t="s">
        <v>35</v>
      </c>
      <c r="F11" s="3">
        <v>300</v>
      </c>
      <c r="G11" s="9" t="s">
        <v>25</v>
      </c>
      <c r="H11" s="9" t="s">
        <v>19</v>
      </c>
    </row>
    <row r="12" spans="1:8" ht="21" customHeight="1" x14ac:dyDescent="0.35">
      <c r="A12" s="7">
        <v>45614</v>
      </c>
      <c r="B12" s="8">
        <f>MONTH(tbl_operações[[#This Row],[Data]])</f>
        <v>11</v>
      </c>
      <c r="C12" s="9" t="s">
        <v>12</v>
      </c>
      <c r="D12" s="9" t="s">
        <v>36</v>
      </c>
      <c r="E12" s="9" t="s">
        <v>37</v>
      </c>
      <c r="F12" s="3">
        <v>450</v>
      </c>
      <c r="G12" s="9" t="s">
        <v>15</v>
      </c>
      <c r="H12" s="9" t="s">
        <v>11</v>
      </c>
    </row>
    <row r="13" spans="1:8" ht="21" customHeight="1" x14ac:dyDescent="0.35">
      <c r="A13" s="7">
        <v>45616</v>
      </c>
      <c r="B13" s="8">
        <f>MONTH(tbl_operações[[#This Row],[Data]])</f>
        <v>11</v>
      </c>
      <c r="C13" s="9" t="s">
        <v>12</v>
      </c>
      <c r="D13" s="9" t="s">
        <v>16</v>
      </c>
      <c r="E13" s="9" t="s">
        <v>38</v>
      </c>
      <c r="F13" s="3">
        <v>70</v>
      </c>
      <c r="G13" s="9" t="s">
        <v>18</v>
      </c>
      <c r="H13" s="9" t="s">
        <v>11</v>
      </c>
    </row>
    <row r="14" spans="1:8" ht="21" customHeight="1" x14ac:dyDescent="0.35">
      <c r="A14" s="7">
        <v>45617</v>
      </c>
      <c r="B14" s="8">
        <f>MONTH(tbl_operações[[#This Row],[Data]])</f>
        <v>11</v>
      </c>
      <c r="C14" s="9" t="s">
        <v>12</v>
      </c>
      <c r="D14" s="9" t="s">
        <v>20</v>
      </c>
      <c r="E14" s="9" t="s">
        <v>39</v>
      </c>
      <c r="F14" s="3">
        <v>150</v>
      </c>
      <c r="G14" s="9" t="s">
        <v>32</v>
      </c>
      <c r="H14" s="9" t="s">
        <v>11</v>
      </c>
    </row>
    <row r="15" spans="1:8" ht="21" customHeight="1" x14ac:dyDescent="0.35">
      <c r="A15" s="7">
        <v>45618</v>
      </c>
      <c r="B15" s="8">
        <f>MONTH(tbl_operações[[#This Row],[Data]])</f>
        <v>11</v>
      </c>
      <c r="C15" s="9" t="s">
        <v>12</v>
      </c>
      <c r="D15" s="9" t="s">
        <v>40</v>
      </c>
      <c r="E15" s="9" t="s">
        <v>41</v>
      </c>
      <c r="F15" s="3">
        <v>40</v>
      </c>
      <c r="G15" s="9" t="s">
        <v>18</v>
      </c>
      <c r="H15" s="9" t="s">
        <v>11</v>
      </c>
    </row>
    <row r="16" spans="1:8" ht="21" customHeight="1" x14ac:dyDescent="0.35">
      <c r="A16" s="7">
        <v>45621</v>
      </c>
      <c r="B16" s="8">
        <f>MONTH(tbl_operações[[#This Row],[Data]])</f>
        <v>11</v>
      </c>
      <c r="C16" s="9" t="s">
        <v>12</v>
      </c>
      <c r="D16" s="9" t="s">
        <v>26</v>
      </c>
      <c r="E16" s="9" t="s">
        <v>42</v>
      </c>
      <c r="F16" s="3">
        <v>80</v>
      </c>
      <c r="G16" s="9" t="s">
        <v>22</v>
      </c>
      <c r="H16" s="9" t="s">
        <v>11</v>
      </c>
    </row>
    <row r="17" spans="1:8" ht="21" customHeight="1" x14ac:dyDescent="0.35">
      <c r="A17" s="7">
        <v>45624</v>
      </c>
      <c r="B17" s="8">
        <f>MONTH(tbl_operações[[#This Row],[Data]])</f>
        <v>11</v>
      </c>
      <c r="C17" s="9" t="s">
        <v>12</v>
      </c>
      <c r="D17" s="9" t="s">
        <v>30</v>
      </c>
      <c r="E17" s="9" t="s">
        <v>43</v>
      </c>
      <c r="F17" s="3">
        <v>500</v>
      </c>
      <c r="G17" s="9" t="s">
        <v>18</v>
      </c>
      <c r="H17" s="9" t="s">
        <v>19</v>
      </c>
    </row>
    <row r="18" spans="1:8" ht="21" customHeight="1" x14ac:dyDescent="0.35">
      <c r="A18" s="7">
        <v>45626</v>
      </c>
      <c r="B18" s="8">
        <f>MONTH(tbl_operações[[#This Row],[Data]])</f>
        <v>11</v>
      </c>
      <c r="C18" s="9" t="s">
        <v>12</v>
      </c>
      <c r="D18" s="9" t="s">
        <v>13</v>
      </c>
      <c r="E18" s="9" t="s">
        <v>44</v>
      </c>
      <c r="F18" s="3">
        <v>100</v>
      </c>
      <c r="G18" s="9" t="s">
        <v>15</v>
      </c>
      <c r="H18" s="9" t="s">
        <v>11</v>
      </c>
    </row>
    <row r="19" spans="1:8" ht="21" customHeight="1" x14ac:dyDescent="0.35">
      <c r="A19" s="7">
        <v>45597</v>
      </c>
      <c r="B19" s="8">
        <f>MONTH(tbl_operações[[#This Row],[Data]])</f>
        <v>11</v>
      </c>
      <c r="C19" s="9" t="s">
        <v>12</v>
      </c>
      <c r="D19" s="9" t="s">
        <v>36</v>
      </c>
      <c r="E19" s="9" t="s">
        <v>45</v>
      </c>
      <c r="F19" s="3">
        <v>150</v>
      </c>
      <c r="G19" s="9" t="s">
        <v>18</v>
      </c>
      <c r="H19" s="9" t="s">
        <v>11</v>
      </c>
    </row>
    <row r="20" spans="1:8" ht="21" customHeight="1" x14ac:dyDescent="0.35">
      <c r="A20" s="7">
        <v>45598</v>
      </c>
      <c r="B20" s="8">
        <f>MONTH(tbl_operações[[#This Row],[Data]])</f>
        <v>11</v>
      </c>
      <c r="C20" s="9" t="s">
        <v>12</v>
      </c>
      <c r="D20" s="9" t="s">
        <v>36</v>
      </c>
      <c r="E20" s="9" t="s">
        <v>46</v>
      </c>
      <c r="F20" s="3">
        <v>120</v>
      </c>
      <c r="G20" s="9" t="s">
        <v>32</v>
      </c>
      <c r="H20" s="9" t="s">
        <v>11</v>
      </c>
    </row>
    <row r="21" spans="1:8" ht="21" customHeight="1" x14ac:dyDescent="0.35">
      <c r="A21" s="7">
        <v>45599</v>
      </c>
      <c r="B21" s="8">
        <f>MONTH(tbl_operações[[#This Row],[Data]])</f>
        <v>11</v>
      </c>
      <c r="C21" s="9" t="s">
        <v>12</v>
      </c>
      <c r="D21" s="9" t="s">
        <v>36</v>
      </c>
      <c r="E21" s="9" t="s">
        <v>47</v>
      </c>
      <c r="F21" s="3">
        <v>200</v>
      </c>
      <c r="G21" s="9" t="s">
        <v>10</v>
      </c>
      <c r="H21" s="9" t="s">
        <v>19</v>
      </c>
    </row>
    <row r="22" spans="1:8" ht="21" customHeight="1" x14ac:dyDescent="0.35">
      <c r="A22" s="7">
        <v>45600</v>
      </c>
      <c r="B22" s="8">
        <f>MONTH(tbl_operações[[#This Row],[Data]])</f>
        <v>11</v>
      </c>
      <c r="C22" s="9" t="s">
        <v>12</v>
      </c>
      <c r="D22" s="9" t="s">
        <v>26</v>
      </c>
      <c r="E22" s="9" t="s">
        <v>48</v>
      </c>
      <c r="F22" s="3">
        <v>250</v>
      </c>
      <c r="G22" s="9" t="s">
        <v>22</v>
      </c>
      <c r="H22" s="9" t="s">
        <v>11</v>
      </c>
    </row>
    <row r="23" spans="1:8" ht="21" customHeight="1" x14ac:dyDescent="0.35">
      <c r="A23" s="7">
        <v>45601</v>
      </c>
      <c r="B23" s="8">
        <f>MONTH(tbl_operações[[#This Row],[Data]])</f>
        <v>11</v>
      </c>
      <c r="C23" s="9" t="s">
        <v>12</v>
      </c>
      <c r="D23" s="9" t="s">
        <v>13</v>
      </c>
      <c r="E23" s="9" t="s">
        <v>49</v>
      </c>
      <c r="F23" s="3">
        <v>110</v>
      </c>
      <c r="G23" s="9" t="s">
        <v>15</v>
      </c>
      <c r="H23" s="9" t="s">
        <v>11</v>
      </c>
    </row>
    <row r="24" spans="1:8" ht="21" customHeight="1" x14ac:dyDescent="0.35">
      <c r="A24" s="7">
        <v>45602</v>
      </c>
      <c r="B24" s="8">
        <f>MONTH(tbl_operações[[#This Row],[Data]])</f>
        <v>11</v>
      </c>
      <c r="C24" s="9" t="s">
        <v>12</v>
      </c>
      <c r="D24" s="9" t="s">
        <v>16</v>
      </c>
      <c r="E24" s="9" t="s">
        <v>50</v>
      </c>
      <c r="F24" s="3">
        <v>800</v>
      </c>
      <c r="G24" s="9" t="s">
        <v>18</v>
      </c>
      <c r="H24" s="9" t="s">
        <v>19</v>
      </c>
    </row>
    <row r="25" spans="1:8" ht="21" customHeight="1" x14ac:dyDescent="0.35">
      <c r="A25" s="7">
        <v>45603</v>
      </c>
      <c r="B25" s="8">
        <f>MONTH(tbl_operações[[#This Row],[Data]])</f>
        <v>11</v>
      </c>
      <c r="C25" s="9" t="s">
        <v>12</v>
      </c>
      <c r="D25" s="9" t="s">
        <v>20</v>
      </c>
      <c r="E25" s="9" t="s">
        <v>51</v>
      </c>
      <c r="F25" s="3">
        <v>300</v>
      </c>
      <c r="G25" s="9" t="s">
        <v>32</v>
      </c>
      <c r="H25" s="9" t="s">
        <v>11</v>
      </c>
    </row>
    <row r="26" spans="1:8" ht="21" customHeight="1" x14ac:dyDescent="0.35">
      <c r="A26" s="7">
        <v>45604</v>
      </c>
      <c r="B26" s="8">
        <f>MONTH(tbl_operações[[#This Row],[Data]])</f>
        <v>11</v>
      </c>
      <c r="C26" s="9" t="s">
        <v>12</v>
      </c>
      <c r="D26" s="9" t="s">
        <v>30</v>
      </c>
      <c r="E26" s="9" t="s">
        <v>52</v>
      </c>
      <c r="F26" s="3">
        <v>50</v>
      </c>
      <c r="G26" s="9" t="s">
        <v>18</v>
      </c>
      <c r="H26" s="9" t="s">
        <v>11</v>
      </c>
    </row>
    <row r="27" spans="1:8" ht="21" customHeight="1" x14ac:dyDescent="0.35">
      <c r="A27" s="7">
        <v>45605</v>
      </c>
      <c r="B27" s="8">
        <f>MONTH(tbl_operações[[#This Row],[Data]])</f>
        <v>11</v>
      </c>
      <c r="C27" s="9" t="s">
        <v>7</v>
      </c>
      <c r="D27" s="9" t="s">
        <v>33</v>
      </c>
      <c r="E27" s="9" t="s">
        <v>53</v>
      </c>
      <c r="F27" s="3">
        <v>200</v>
      </c>
      <c r="G27" s="9" t="s">
        <v>10</v>
      </c>
      <c r="H27" s="9" t="s">
        <v>11</v>
      </c>
    </row>
    <row r="28" spans="1:8" ht="21" customHeight="1" x14ac:dyDescent="0.35">
      <c r="A28" s="7">
        <v>45606</v>
      </c>
      <c r="B28" s="8">
        <f>MONTH(tbl_operações[[#This Row],[Data]])</f>
        <v>11</v>
      </c>
      <c r="C28" s="9" t="s">
        <v>12</v>
      </c>
      <c r="D28" s="9" t="s">
        <v>30</v>
      </c>
      <c r="E28" s="9" t="s">
        <v>54</v>
      </c>
      <c r="F28" s="3">
        <v>450</v>
      </c>
      <c r="G28" s="9" t="s">
        <v>18</v>
      </c>
      <c r="H28" s="9" t="s">
        <v>19</v>
      </c>
    </row>
    <row r="29" spans="1:8" ht="21" customHeight="1" x14ac:dyDescent="0.35">
      <c r="A29" s="11">
        <v>45627</v>
      </c>
      <c r="B29" s="10">
        <f>MONTH(tbl_operações[[#This Row],[Data]])</f>
        <v>12</v>
      </c>
      <c r="C29" s="10" t="s">
        <v>7</v>
      </c>
      <c r="D29" s="10" t="s">
        <v>8</v>
      </c>
      <c r="E29" s="10" t="s">
        <v>9</v>
      </c>
      <c r="F29" s="12">
        <v>5000</v>
      </c>
      <c r="G29" s="10" t="s">
        <v>10</v>
      </c>
      <c r="H29" s="10" t="s">
        <v>11</v>
      </c>
    </row>
    <row r="30" spans="1:8" ht="21" customHeight="1" x14ac:dyDescent="0.35">
      <c r="A30" s="11">
        <v>45628</v>
      </c>
      <c r="B30" s="10">
        <f>MONTH(tbl_operações[[#This Row],[Data]])</f>
        <v>12</v>
      </c>
      <c r="C30" s="10" t="s">
        <v>12</v>
      </c>
      <c r="D30" s="10" t="s">
        <v>13</v>
      </c>
      <c r="E30" s="10" t="s">
        <v>14</v>
      </c>
      <c r="F30" s="12">
        <v>1200</v>
      </c>
      <c r="G30" s="10" t="s">
        <v>15</v>
      </c>
      <c r="H30" s="10" t="s">
        <v>11</v>
      </c>
    </row>
    <row r="31" spans="1:8" ht="21" customHeight="1" x14ac:dyDescent="0.35">
      <c r="A31" s="11">
        <v>45629</v>
      </c>
      <c r="B31" s="10">
        <f>MONTH(tbl_operações[[#This Row],[Data]])</f>
        <v>12</v>
      </c>
      <c r="C31" s="10" t="s">
        <v>12</v>
      </c>
      <c r="D31" s="10" t="s">
        <v>16</v>
      </c>
      <c r="E31" s="10" t="s">
        <v>17</v>
      </c>
      <c r="F31" s="12">
        <v>450</v>
      </c>
      <c r="G31" s="10" t="s">
        <v>18</v>
      </c>
      <c r="H31" s="10" t="s">
        <v>11</v>
      </c>
    </row>
    <row r="32" spans="1:8" ht="21" customHeight="1" x14ac:dyDescent="0.35">
      <c r="A32" s="11">
        <v>45630</v>
      </c>
      <c r="B32" s="10">
        <f>MONTH(tbl_operações[[#This Row],[Data]])</f>
        <v>12</v>
      </c>
      <c r="C32" s="10" t="s">
        <v>12</v>
      </c>
      <c r="D32" s="10" t="s">
        <v>20</v>
      </c>
      <c r="E32" s="10" t="s">
        <v>21</v>
      </c>
      <c r="F32" s="12">
        <v>180</v>
      </c>
      <c r="G32" s="10" t="s">
        <v>22</v>
      </c>
      <c r="H32" s="10" t="s">
        <v>11</v>
      </c>
    </row>
    <row r="33" spans="1:8" ht="21" customHeight="1" x14ac:dyDescent="0.35">
      <c r="A33" s="11">
        <v>45631</v>
      </c>
      <c r="B33" s="10">
        <f>MONTH(tbl_operações[[#This Row],[Data]])</f>
        <v>12</v>
      </c>
      <c r="C33" s="10" t="s">
        <v>12</v>
      </c>
      <c r="D33" s="10" t="s">
        <v>23</v>
      </c>
      <c r="E33" s="10" t="s">
        <v>24</v>
      </c>
      <c r="F33" s="12">
        <v>200</v>
      </c>
      <c r="G33" s="10" t="s">
        <v>25</v>
      </c>
      <c r="H33" s="10" t="s">
        <v>19</v>
      </c>
    </row>
    <row r="34" spans="1:8" ht="21" customHeight="1" x14ac:dyDescent="0.35">
      <c r="A34" s="11">
        <v>45632</v>
      </c>
      <c r="B34" s="10">
        <f>MONTH(tbl_operações[[#This Row],[Data]])</f>
        <v>12</v>
      </c>
      <c r="C34" s="10" t="s">
        <v>12</v>
      </c>
      <c r="D34" s="10" t="s">
        <v>26</v>
      </c>
      <c r="E34" s="10" t="s">
        <v>27</v>
      </c>
      <c r="F34" s="12">
        <v>350</v>
      </c>
      <c r="G34" s="10" t="s">
        <v>15</v>
      </c>
      <c r="H34" s="10" t="s">
        <v>11</v>
      </c>
    </row>
    <row r="35" spans="1:8" ht="21" customHeight="1" x14ac:dyDescent="0.35">
      <c r="A35" s="11">
        <v>45633</v>
      </c>
      <c r="B35" s="10">
        <f>MONTH(tbl_operações[[#This Row],[Data]])</f>
        <v>12</v>
      </c>
      <c r="C35" s="10" t="s">
        <v>12</v>
      </c>
      <c r="D35" s="10" t="s">
        <v>28</v>
      </c>
      <c r="E35" s="10" t="s">
        <v>29</v>
      </c>
      <c r="F35" s="12">
        <v>120</v>
      </c>
      <c r="G35" s="10" t="s">
        <v>18</v>
      </c>
      <c r="H35" s="10" t="s">
        <v>11</v>
      </c>
    </row>
    <row r="36" spans="1:8" ht="21" customHeight="1" x14ac:dyDescent="0.35">
      <c r="A36" s="11">
        <v>45636</v>
      </c>
      <c r="B36" s="10">
        <f>MONTH(tbl_operações[[#This Row],[Data]])</f>
        <v>12</v>
      </c>
      <c r="C36" s="10" t="s">
        <v>12</v>
      </c>
      <c r="D36" s="10" t="s">
        <v>30</v>
      </c>
      <c r="E36" s="10" t="s">
        <v>31</v>
      </c>
      <c r="F36" s="12">
        <v>100</v>
      </c>
      <c r="G36" s="10" t="s">
        <v>32</v>
      </c>
      <c r="H36" s="10" t="s">
        <v>11</v>
      </c>
    </row>
    <row r="37" spans="1:8" ht="21" customHeight="1" x14ac:dyDescent="0.35">
      <c r="A37" s="11">
        <v>45638</v>
      </c>
      <c r="B37" s="10">
        <f>MONTH(tbl_operações[[#This Row],[Data]])</f>
        <v>12</v>
      </c>
      <c r="C37" s="10" t="s">
        <v>7</v>
      </c>
      <c r="D37" s="10" t="s">
        <v>33</v>
      </c>
      <c r="E37" s="10" t="s">
        <v>59</v>
      </c>
      <c r="F37" s="12">
        <v>300</v>
      </c>
      <c r="G37" s="10" t="s">
        <v>10</v>
      </c>
      <c r="H37" s="10" t="s">
        <v>11</v>
      </c>
    </row>
    <row r="38" spans="1:8" ht="21" customHeight="1" x14ac:dyDescent="0.35">
      <c r="A38" s="11">
        <v>45641</v>
      </c>
      <c r="B38" s="10">
        <f>MONTH(tbl_operações[[#This Row],[Data]])</f>
        <v>12</v>
      </c>
      <c r="C38" s="10" t="s">
        <v>12</v>
      </c>
      <c r="D38" s="10" t="s">
        <v>13</v>
      </c>
      <c r="E38" s="10" t="s">
        <v>35</v>
      </c>
      <c r="F38" s="12">
        <v>300</v>
      </c>
      <c r="G38" s="10" t="s">
        <v>25</v>
      </c>
      <c r="H38" s="10" t="s">
        <v>11</v>
      </c>
    </row>
    <row r="39" spans="1:8" ht="21" customHeight="1" x14ac:dyDescent="0.35">
      <c r="A39" s="11">
        <v>45644</v>
      </c>
      <c r="B39" s="10">
        <f>MONTH(tbl_operações[[#This Row],[Data]])</f>
        <v>12</v>
      </c>
      <c r="C39" s="10" t="s">
        <v>12</v>
      </c>
      <c r="D39" s="10" t="s">
        <v>36</v>
      </c>
      <c r="E39" s="10" t="s">
        <v>37</v>
      </c>
      <c r="F39" s="12">
        <v>450</v>
      </c>
      <c r="G39" s="10" t="s">
        <v>15</v>
      </c>
      <c r="H39" s="10" t="s">
        <v>11</v>
      </c>
    </row>
    <row r="40" spans="1:8" ht="21" customHeight="1" x14ac:dyDescent="0.35">
      <c r="A40" s="11">
        <v>45646</v>
      </c>
      <c r="B40" s="10">
        <f>MONTH(tbl_operações[[#This Row],[Data]])</f>
        <v>12</v>
      </c>
      <c r="C40" s="10" t="s">
        <v>12</v>
      </c>
      <c r="D40" s="10" t="s">
        <v>16</v>
      </c>
      <c r="E40" s="10" t="s">
        <v>38</v>
      </c>
      <c r="F40" s="12">
        <v>70</v>
      </c>
      <c r="G40" s="10" t="s">
        <v>18</v>
      </c>
      <c r="H40" s="10" t="s">
        <v>11</v>
      </c>
    </row>
    <row r="41" spans="1:8" ht="21" customHeight="1" x14ac:dyDescent="0.35">
      <c r="A41" s="11">
        <v>45647</v>
      </c>
      <c r="B41" s="10">
        <f>MONTH(tbl_operações[[#This Row],[Data]])</f>
        <v>12</v>
      </c>
      <c r="C41" s="10" t="s">
        <v>12</v>
      </c>
      <c r="D41" s="10" t="s">
        <v>20</v>
      </c>
      <c r="E41" s="10" t="s">
        <v>39</v>
      </c>
      <c r="F41" s="12">
        <v>150</v>
      </c>
      <c r="G41" s="10" t="s">
        <v>32</v>
      </c>
      <c r="H41" s="10" t="s">
        <v>11</v>
      </c>
    </row>
    <row r="42" spans="1:8" ht="21" customHeight="1" x14ac:dyDescent="0.35">
      <c r="A42" s="11">
        <v>45648</v>
      </c>
      <c r="B42" s="10">
        <f>MONTH(tbl_operações[[#This Row],[Data]])</f>
        <v>12</v>
      </c>
      <c r="C42" s="10" t="s">
        <v>12</v>
      </c>
      <c r="D42" s="10" t="s">
        <v>40</v>
      </c>
      <c r="E42" s="10" t="s">
        <v>41</v>
      </c>
      <c r="F42" s="12">
        <v>40</v>
      </c>
      <c r="G42" s="10" t="s">
        <v>18</v>
      </c>
      <c r="H42" s="10" t="s">
        <v>11</v>
      </c>
    </row>
    <row r="43" spans="1:8" ht="21" customHeight="1" x14ac:dyDescent="0.35">
      <c r="A43" s="11">
        <v>45651</v>
      </c>
      <c r="B43" s="10">
        <f>MONTH(tbl_operações[[#This Row],[Data]])</f>
        <v>12</v>
      </c>
      <c r="C43" s="10" t="s">
        <v>12</v>
      </c>
      <c r="D43" s="10" t="s">
        <v>26</v>
      </c>
      <c r="E43" s="10" t="s">
        <v>42</v>
      </c>
      <c r="F43" s="12">
        <v>80</v>
      </c>
      <c r="G43" s="10" t="s">
        <v>22</v>
      </c>
      <c r="H43" s="10" t="s">
        <v>11</v>
      </c>
    </row>
    <row r="44" spans="1:8" ht="21" customHeight="1" x14ac:dyDescent="0.35">
      <c r="A44" s="11">
        <v>45654</v>
      </c>
      <c r="B44" s="10">
        <f>MONTH(tbl_operações[[#This Row],[Data]])</f>
        <v>12</v>
      </c>
      <c r="C44" s="10" t="s">
        <v>12</v>
      </c>
      <c r="D44" s="10" t="s">
        <v>30</v>
      </c>
      <c r="E44" s="10" t="s">
        <v>43</v>
      </c>
      <c r="F44" s="12">
        <v>500</v>
      </c>
      <c r="G44" s="10" t="s">
        <v>18</v>
      </c>
      <c r="H44" s="10" t="s">
        <v>19</v>
      </c>
    </row>
    <row r="45" spans="1:8" ht="21" customHeight="1" x14ac:dyDescent="0.35">
      <c r="A45" s="11">
        <v>45656</v>
      </c>
      <c r="B45" s="10">
        <f>MONTH(tbl_operações[[#This Row],[Data]])</f>
        <v>12</v>
      </c>
      <c r="C45" s="10" t="s">
        <v>12</v>
      </c>
      <c r="D45" s="10" t="s">
        <v>13</v>
      </c>
      <c r="E45" s="10" t="s">
        <v>44</v>
      </c>
      <c r="F45" s="12">
        <v>100</v>
      </c>
      <c r="G45" s="10" t="s">
        <v>15</v>
      </c>
      <c r="H45" s="10" t="s">
        <v>11</v>
      </c>
    </row>
    <row r="46" spans="1:8" ht="21" customHeight="1" x14ac:dyDescent="0.35">
      <c r="A46" s="11">
        <v>45632</v>
      </c>
      <c r="B46" s="10">
        <f>MONTH(tbl_operações[[#This Row],[Data]])</f>
        <v>12</v>
      </c>
      <c r="C46" s="10" t="s">
        <v>12</v>
      </c>
      <c r="D46" s="10" t="s">
        <v>16</v>
      </c>
      <c r="E46" s="10" t="s">
        <v>50</v>
      </c>
      <c r="F46" s="12">
        <v>800</v>
      </c>
      <c r="G46" s="10" t="s">
        <v>18</v>
      </c>
      <c r="H46" s="10" t="s">
        <v>11</v>
      </c>
    </row>
    <row r="47" spans="1:8" ht="21" customHeight="1" x14ac:dyDescent="0.35">
      <c r="A47" s="11">
        <v>45658</v>
      </c>
      <c r="B47" s="10">
        <f>MONTH(tbl_operações[[#This Row],[Data]])</f>
        <v>1</v>
      </c>
      <c r="C47" s="10" t="s">
        <v>7</v>
      </c>
      <c r="D47" s="10" t="s">
        <v>8</v>
      </c>
      <c r="E47" s="10" t="s">
        <v>9</v>
      </c>
      <c r="F47" s="12">
        <v>5000</v>
      </c>
      <c r="G47" s="10" t="s">
        <v>10</v>
      </c>
      <c r="H47" s="10" t="s">
        <v>11</v>
      </c>
    </row>
    <row r="48" spans="1:8" ht="21" customHeight="1" x14ac:dyDescent="0.35">
      <c r="A48" s="11">
        <v>45659</v>
      </c>
      <c r="B48" s="10">
        <f>MONTH(tbl_operações[[#This Row],[Data]])</f>
        <v>1</v>
      </c>
      <c r="C48" s="10" t="s">
        <v>12</v>
      </c>
      <c r="D48" s="10" t="s">
        <v>13</v>
      </c>
      <c r="E48" s="10" t="s">
        <v>14</v>
      </c>
      <c r="F48" s="12">
        <v>1200</v>
      </c>
      <c r="G48" s="10" t="s">
        <v>15</v>
      </c>
      <c r="H48" s="10" t="s">
        <v>11</v>
      </c>
    </row>
    <row r="49" spans="1:8" ht="21" customHeight="1" x14ac:dyDescent="0.35">
      <c r="A49" s="11">
        <v>45660</v>
      </c>
      <c r="B49" s="10">
        <f>MONTH(tbl_operações[[#This Row],[Data]])</f>
        <v>1</v>
      </c>
      <c r="C49" s="10" t="s">
        <v>12</v>
      </c>
      <c r="D49" s="10" t="s">
        <v>16</v>
      </c>
      <c r="E49" s="10" t="s">
        <v>17</v>
      </c>
      <c r="F49" s="12">
        <v>450</v>
      </c>
      <c r="G49" s="10" t="s">
        <v>18</v>
      </c>
      <c r="H49" s="10" t="s">
        <v>19</v>
      </c>
    </row>
    <row r="50" spans="1:8" ht="21" customHeight="1" x14ac:dyDescent="0.35">
      <c r="A50" s="11">
        <v>45661</v>
      </c>
      <c r="B50" s="10">
        <f>MONTH(tbl_operações[[#This Row],[Data]])</f>
        <v>1</v>
      </c>
      <c r="C50" s="10" t="s">
        <v>12</v>
      </c>
      <c r="D50" s="10" t="s">
        <v>20</v>
      </c>
      <c r="E50" s="10" t="s">
        <v>21</v>
      </c>
      <c r="F50" s="12">
        <v>180</v>
      </c>
      <c r="G50" s="10" t="s">
        <v>22</v>
      </c>
      <c r="H50" s="10" t="s">
        <v>11</v>
      </c>
    </row>
    <row r="51" spans="1:8" ht="21" customHeight="1" x14ac:dyDescent="0.35">
      <c r="A51" s="11">
        <v>45662</v>
      </c>
      <c r="B51" s="10">
        <f>MONTH(tbl_operações[[#This Row],[Data]])</f>
        <v>1</v>
      </c>
      <c r="C51" s="10" t="s">
        <v>12</v>
      </c>
      <c r="D51" s="10" t="s">
        <v>23</v>
      </c>
      <c r="E51" s="10" t="s">
        <v>24</v>
      </c>
      <c r="F51" s="12">
        <v>200</v>
      </c>
      <c r="G51" s="10" t="s">
        <v>25</v>
      </c>
      <c r="H51" s="10" t="s">
        <v>19</v>
      </c>
    </row>
    <row r="52" spans="1:8" ht="21" customHeight="1" x14ac:dyDescent="0.35">
      <c r="A52" s="11">
        <v>45663</v>
      </c>
      <c r="B52" s="10">
        <f>MONTH(tbl_operações[[#This Row],[Data]])</f>
        <v>1</v>
      </c>
      <c r="C52" s="10" t="s">
        <v>12</v>
      </c>
      <c r="D52" s="10" t="s">
        <v>26</v>
      </c>
      <c r="E52" s="10" t="s">
        <v>27</v>
      </c>
      <c r="F52" s="12">
        <v>350</v>
      </c>
      <c r="G52" s="10" t="s">
        <v>15</v>
      </c>
      <c r="H52" s="10" t="s">
        <v>11</v>
      </c>
    </row>
    <row r="53" spans="1:8" ht="21" customHeight="1" x14ac:dyDescent="0.35">
      <c r="A53" s="11">
        <v>45664</v>
      </c>
      <c r="B53" s="10">
        <f>MONTH(tbl_operações[[#This Row],[Data]])</f>
        <v>1</v>
      </c>
      <c r="C53" s="10" t="s">
        <v>12</v>
      </c>
      <c r="D53" s="10" t="s">
        <v>28</v>
      </c>
      <c r="E53" s="10" t="s">
        <v>29</v>
      </c>
      <c r="F53" s="12">
        <v>120</v>
      </c>
      <c r="G53" s="10" t="s">
        <v>18</v>
      </c>
      <c r="H53" s="10" t="s">
        <v>11</v>
      </c>
    </row>
    <row r="54" spans="1:8" ht="21" customHeight="1" x14ac:dyDescent="0.35">
      <c r="A54" s="11">
        <v>45667</v>
      </c>
      <c r="B54" s="10">
        <f>MONTH(tbl_operações[[#This Row],[Data]])</f>
        <v>1</v>
      </c>
      <c r="C54" s="10" t="s">
        <v>12</v>
      </c>
      <c r="D54" s="10" t="s">
        <v>30</v>
      </c>
      <c r="E54" s="10" t="s">
        <v>31</v>
      </c>
      <c r="F54" s="12">
        <v>100</v>
      </c>
      <c r="G54" s="10" t="s">
        <v>32</v>
      </c>
      <c r="H54" s="10" t="s">
        <v>11</v>
      </c>
    </row>
    <row r="55" spans="1:8" ht="21" customHeight="1" x14ac:dyDescent="0.35">
      <c r="A55" s="11">
        <v>45669</v>
      </c>
      <c r="B55" s="10">
        <f>MONTH(tbl_operações[[#This Row],[Data]])</f>
        <v>1</v>
      </c>
      <c r="C55" s="10" t="s">
        <v>7</v>
      </c>
      <c r="D55" s="10" t="s">
        <v>33</v>
      </c>
      <c r="E55" s="10" t="s">
        <v>59</v>
      </c>
      <c r="F55" s="12">
        <v>300</v>
      </c>
      <c r="G55" s="10" t="s">
        <v>10</v>
      </c>
      <c r="H55" s="10" t="s">
        <v>11</v>
      </c>
    </row>
    <row r="56" spans="1:8" ht="21" customHeight="1" x14ac:dyDescent="0.35">
      <c r="A56" s="11">
        <v>45672</v>
      </c>
      <c r="B56" s="10">
        <f>MONTH(tbl_operações[[#This Row],[Data]])</f>
        <v>1</v>
      </c>
      <c r="C56" s="10" t="s">
        <v>12</v>
      </c>
      <c r="D56" s="10" t="s">
        <v>13</v>
      </c>
      <c r="E56" s="10" t="s">
        <v>35</v>
      </c>
      <c r="F56" s="12">
        <v>300</v>
      </c>
      <c r="G56" s="10" t="s">
        <v>25</v>
      </c>
      <c r="H56" s="10" t="s">
        <v>11</v>
      </c>
    </row>
    <row r="57" spans="1:8" ht="21" customHeight="1" x14ac:dyDescent="0.35">
      <c r="A57" s="11">
        <v>45675</v>
      </c>
      <c r="B57" s="10">
        <f>MONTH(tbl_operações[[#This Row],[Data]])</f>
        <v>1</v>
      </c>
      <c r="C57" s="10" t="s">
        <v>12</v>
      </c>
      <c r="D57" s="10" t="s">
        <v>36</v>
      </c>
      <c r="E57" s="10" t="s">
        <v>37</v>
      </c>
      <c r="F57" s="12">
        <v>450</v>
      </c>
      <c r="G57" s="10" t="s">
        <v>15</v>
      </c>
      <c r="H57" s="10" t="s">
        <v>11</v>
      </c>
    </row>
    <row r="58" spans="1:8" ht="21" customHeight="1" x14ac:dyDescent="0.35">
      <c r="A58" s="11">
        <v>45677</v>
      </c>
      <c r="B58" s="10">
        <f>MONTH(tbl_operações[[#This Row],[Data]])</f>
        <v>1</v>
      </c>
      <c r="C58" s="10" t="s">
        <v>12</v>
      </c>
      <c r="D58" s="10" t="s">
        <v>16</v>
      </c>
      <c r="E58" s="10" t="s">
        <v>38</v>
      </c>
      <c r="F58" s="12">
        <v>70</v>
      </c>
      <c r="G58" s="10" t="s">
        <v>18</v>
      </c>
      <c r="H58" s="10" t="s">
        <v>11</v>
      </c>
    </row>
    <row r="59" spans="1:8" ht="21" customHeight="1" x14ac:dyDescent="0.35">
      <c r="A59" s="11">
        <v>45678</v>
      </c>
      <c r="B59" s="10">
        <f>MONTH(tbl_operações[[#This Row],[Data]])</f>
        <v>1</v>
      </c>
      <c r="C59" s="10" t="s">
        <v>12</v>
      </c>
      <c r="D59" s="10" t="s">
        <v>20</v>
      </c>
      <c r="E59" s="10" t="s">
        <v>39</v>
      </c>
      <c r="F59" s="12">
        <v>150</v>
      </c>
      <c r="G59" s="10" t="s">
        <v>32</v>
      </c>
      <c r="H59" s="10" t="s">
        <v>11</v>
      </c>
    </row>
    <row r="60" spans="1:8" ht="21" customHeight="1" x14ac:dyDescent="0.35">
      <c r="A60" s="11">
        <v>45679</v>
      </c>
      <c r="B60" s="10">
        <f>MONTH(tbl_operações[[#This Row],[Data]])</f>
        <v>1</v>
      </c>
      <c r="C60" s="10" t="s">
        <v>12</v>
      </c>
      <c r="D60" s="10" t="s">
        <v>40</v>
      </c>
      <c r="E60" s="10" t="s">
        <v>41</v>
      </c>
      <c r="F60" s="12">
        <v>40</v>
      </c>
      <c r="G60" s="10" t="s">
        <v>18</v>
      </c>
      <c r="H60" s="10" t="s">
        <v>11</v>
      </c>
    </row>
    <row r="61" spans="1:8" ht="21" customHeight="1" x14ac:dyDescent="0.35">
      <c r="A61" s="11">
        <v>45682</v>
      </c>
      <c r="B61" s="10">
        <f>MONTH(tbl_operações[[#This Row],[Data]])</f>
        <v>1</v>
      </c>
      <c r="C61" s="10" t="s">
        <v>12</v>
      </c>
      <c r="D61" s="10" t="s">
        <v>26</v>
      </c>
      <c r="E61" s="10" t="s">
        <v>42</v>
      </c>
      <c r="F61" s="12">
        <v>80</v>
      </c>
      <c r="G61" s="10" t="s">
        <v>22</v>
      </c>
      <c r="H61" s="10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1561-ED09-4AB2-A8EF-4679CF57CE88}">
  <sheetPr>
    <tabColor rgb="FF002060"/>
  </sheetPr>
  <dimension ref="A1:N19"/>
  <sheetViews>
    <sheetView zoomScale="88" zoomScaleNormal="88" workbookViewId="0"/>
  </sheetViews>
  <sheetFormatPr defaultRowHeight="14.5" x14ac:dyDescent="0.35"/>
  <cols>
    <col min="1" max="1" width="17.1796875" bestFit="1" customWidth="1"/>
    <col min="2" max="2" width="13" bestFit="1" customWidth="1"/>
    <col min="13" max="13" width="17.1796875" bestFit="1" customWidth="1"/>
    <col min="14" max="14" width="13" bestFit="1" customWidth="1"/>
  </cols>
  <sheetData>
    <row r="1" spans="1:14" x14ac:dyDescent="0.35">
      <c r="A1" s="4" t="s">
        <v>1</v>
      </c>
      <c r="B1" t="s">
        <v>12</v>
      </c>
    </row>
    <row r="3" spans="1:14" x14ac:dyDescent="0.35">
      <c r="A3" s="4" t="s">
        <v>56</v>
      </c>
      <c r="B3" t="s">
        <v>55</v>
      </c>
    </row>
    <row r="4" spans="1:14" x14ac:dyDescent="0.35">
      <c r="A4" s="5" t="s">
        <v>16</v>
      </c>
      <c r="B4" s="2">
        <v>1320</v>
      </c>
    </row>
    <row r="5" spans="1:14" x14ac:dyDescent="0.35">
      <c r="A5" s="5" t="s">
        <v>28</v>
      </c>
      <c r="B5" s="2">
        <v>120</v>
      </c>
    </row>
    <row r="6" spans="1:14" x14ac:dyDescent="0.35">
      <c r="A6" s="5" t="s">
        <v>23</v>
      </c>
      <c r="B6" s="2">
        <v>200</v>
      </c>
    </row>
    <row r="7" spans="1:14" x14ac:dyDescent="0.35">
      <c r="A7" s="5" t="s">
        <v>36</v>
      </c>
      <c r="B7" s="2">
        <v>450</v>
      </c>
    </row>
    <row r="8" spans="1:14" x14ac:dyDescent="0.35">
      <c r="A8" s="5" t="s">
        <v>40</v>
      </c>
      <c r="B8" s="2">
        <v>40</v>
      </c>
    </row>
    <row r="9" spans="1:14" x14ac:dyDescent="0.35">
      <c r="A9" s="5" t="s">
        <v>30</v>
      </c>
      <c r="B9" s="2">
        <v>600</v>
      </c>
    </row>
    <row r="10" spans="1:14" x14ac:dyDescent="0.35">
      <c r="A10" s="5" t="s">
        <v>13</v>
      </c>
      <c r="B10" s="2">
        <v>1600</v>
      </c>
    </row>
    <row r="11" spans="1:14" x14ac:dyDescent="0.35">
      <c r="A11" s="5" t="s">
        <v>26</v>
      </c>
      <c r="B11" s="2">
        <v>430</v>
      </c>
    </row>
    <row r="12" spans="1:14" x14ac:dyDescent="0.35">
      <c r="A12" s="5" t="s">
        <v>20</v>
      </c>
      <c r="B12" s="2">
        <v>330</v>
      </c>
    </row>
    <row r="13" spans="1:14" x14ac:dyDescent="0.35">
      <c r="A13" s="5" t="s">
        <v>57</v>
      </c>
      <c r="B13" s="2">
        <v>5090</v>
      </c>
    </row>
    <row r="14" spans="1:14" x14ac:dyDescent="0.35">
      <c r="M14" s="4" t="s">
        <v>1</v>
      </c>
      <c r="N14" t="s">
        <v>7</v>
      </c>
    </row>
    <row r="16" spans="1:14" x14ac:dyDescent="0.35">
      <c r="M16" s="4" t="s">
        <v>56</v>
      </c>
      <c r="N16" t="s">
        <v>55</v>
      </c>
    </row>
    <row r="17" spans="13:14" x14ac:dyDescent="0.35">
      <c r="M17" s="5" t="s">
        <v>33</v>
      </c>
      <c r="N17" s="2">
        <v>300</v>
      </c>
    </row>
    <row r="18" spans="13:14" x14ac:dyDescent="0.35">
      <c r="M18" s="5" t="s">
        <v>8</v>
      </c>
      <c r="N18" s="2">
        <v>5000</v>
      </c>
    </row>
    <row r="19" spans="13:14" x14ac:dyDescent="0.35">
      <c r="M19" s="5" t="s">
        <v>57</v>
      </c>
      <c r="N19" s="2">
        <v>5300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E073-F306-4CC3-9067-2C57FDE4780D}">
  <sheetPr>
    <tabColor rgb="FF00B0F0"/>
  </sheetPr>
  <dimension ref="A1:U1"/>
  <sheetViews>
    <sheetView showGridLines="0" showRowColHeaders="0" tabSelected="1" zoomScale="79" zoomScaleNormal="79" workbookViewId="0">
      <selection activeCell="L64" sqref="L64"/>
    </sheetView>
  </sheetViews>
  <sheetFormatPr defaultColWidth="0" defaultRowHeight="14.5" x14ac:dyDescent="0.35"/>
  <cols>
    <col min="1" max="1" width="26.1796875" style="13" customWidth="1"/>
    <col min="2" max="21" width="8.7265625" style="6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E29A-BE4A-49D8-8FDC-A314131C8EA6}">
  <sheetPr>
    <tabColor rgb="FF002060"/>
  </sheetPr>
  <dimension ref="C1:D10"/>
  <sheetViews>
    <sheetView workbookViewId="0">
      <selection activeCell="D15" sqref="D15"/>
    </sheetView>
  </sheetViews>
  <sheetFormatPr defaultRowHeight="14.5" x14ac:dyDescent="0.35"/>
  <cols>
    <col min="3" max="3" width="21.54296875" bestFit="1" customWidth="1"/>
    <col min="4" max="4" width="20" bestFit="1" customWidth="1"/>
  </cols>
  <sheetData>
    <row r="1" spans="3:4" s="13" customFormat="1" ht="60.5" customHeight="1" x14ac:dyDescent="0.35"/>
    <row r="3" spans="3:4" x14ac:dyDescent="0.35">
      <c r="C3" s="16" t="s">
        <v>62</v>
      </c>
      <c r="D3" s="15">
        <f>SUM(Tabela5[Depósito Reservado])</f>
        <v>4500</v>
      </c>
    </row>
    <row r="4" spans="3:4" x14ac:dyDescent="0.35">
      <c r="C4" s="16" t="s">
        <v>63</v>
      </c>
      <c r="D4" s="15">
        <v>30000</v>
      </c>
    </row>
    <row r="6" spans="3:4" x14ac:dyDescent="0.35">
      <c r="C6" t="s">
        <v>60</v>
      </c>
      <c r="D6" t="s">
        <v>61</v>
      </c>
    </row>
    <row r="7" spans="3:4" x14ac:dyDescent="0.35">
      <c r="C7" s="14">
        <v>45524</v>
      </c>
      <c r="D7" s="15">
        <v>1200</v>
      </c>
    </row>
    <row r="8" spans="3:4" x14ac:dyDescent="0.35">
      <c r="C8" s="1">
        <v>45555</v>
      </c>
      <c r="D8" s="2">
        <v>1500</v>
      </c>
    </row>
    <row r="9" spans="3:4" x14ac:dyDescent="0.35">
      <c r="C9" s="14">
        <v>45585</v>
      </c>
      <c r="D9" s="2">
        <v>1000</v>
      </c>
    </row>
    <row r="10" spans="3:4" x14ac:dyDescent="0.35">
      <c r="C10" s="1">
        <v>45616</v>
      </c>
      <c r="D10" s="2">
        <v>800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Controlador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Alves de Lima</dc:creator>
  <cp:lastModifiedBy>Ana Paula Alves de Lima</cp:lastModifiedBy>
  <dcterms:created xsi:type="dcterms:W3CDTF">2024-11-30T11:36:49Z</dcterms:created>
  <dcterms:modified xsi:type="dcterms:W3CDTF">2024-12-01T17:54:34Z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2024-11-30T13:52:47Z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09407cf6-8b01-4581-a254-0bb0f691143e</vt:lpwstr>
  </property>
  <property fmtid="{D5CDD505-2E9C-101B-9397-08002B2CF9AE}" pid="8" name="MSIP_Label_f1a47ad8-907a-4afd-bc2a-6b2ee4f96f0c_ContentBits">
    <vt:lpwstr>3</vt:lpwstr>
  </property>
</Properties>
</file>