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d3b56c2254f6ef49/Desktop/PAUL/"/>
    </mc:Choice>
  </mc:AlternateContent>
  <xr:revisionPtr revIDLastSave="724" documentId="13_ncr:1_{14657730-C24D-4E0C-8026-3AFAA54263FE}" xr6:coauthVersionLast="47" xr6:coauthVersionMax="47" xr10:uidLastSave="{9E709F26-8E61-4756-A0B9-024CAFA64E29}"/>
  <bookViews>
    <workbookView xWindow="-110" yWindow="-110" windowWidth="19420" windowHeight="10300" xr2:uid="{23F7690D-5555-406C-A233-03D2298E5260}"/>
  </bookViews>
  <sheets>
    <sheet name="food orders new delhi Clean" sheetId="1" r:id="rId1"/>
    <sheet name="Pivot Sheet" sheetId="12" r:id="rId2"/>
    <sheet name="Dashboard" sheetId="5" r:id="rId3"/>
  </sheets>
  <definedNames>
    <definedName name="_xlnm._FilterDatabase" localSheetId="0" hidden="1">'food orders new delhi Clean'!$M$1:$M$1001</definedName>
    <definedName name="Slicer_Days_Of_The_Week">#N/A</definedName>
    <definedName name="Slicer_Discount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2" i="1"/>
  <c r="X2" i="1"/>
  <c r="AA3" i="1"/>
  <c r="AA4" i="1"/>
  <c r="AA5" i="1"/>
  <c r="AA6" i="1"/>
  <c r="AA7" i="1"/>
  <c r="AA8" i="1"/>
  <c r="AA9" i="1"/>
  <c r="AA10" i="1"/>
  <c r="AA11" i="1"/>
  <c r="AA12" i="1"/>
  <c r="AA13" i="1"/>
  <c r="AA14" i="1"/>
  <c r="AA15" i="1"/>
  <c r="AA16" i="1"/>
  <c r="AA17" i="1"/>
  <c r="AA18" i="1"/>
  <c r="AA19" i="1"/>
  <c r="AA20" i="1"/>
  <c r="AD20" i="1" s="1"/>
  <c r="AA21" i="1"/>
  <c r="AA22" i="1"/>
  <c r="AA23" i="1"/>
  <c r="AA24" i="1"/>
  <c r="AA25" i="1"/>
  <c r="AD25" i="1" s="1"/>
  <c r="AA26" i="1"/>
  <c r="AA27" i="1"/>
  <c r="AA28" i="1"/>
  <c r="AA29" i="1"/>
  <c r="AA30" i="1"/>
  <c r="AA31" i="1"/>
  <c r="AA32" i="1"/>
  <c r="AA33" i="1"/>
  <c r="AA34" i="1"/>
  <c r="AA35" i="1"/>
  <c r="AA36" i="1"/>
  <c r="AA37" i="1"/>
  <c r="AD37" i="1" s="1"/>
  <c r="AA38" i="1"/>
  <c r="AA39" i="1"/>
  <c r="AA40" i="1"/>
  <c r="AA41" i="1"/>
  <c r="AD41" i="1" s="1"/>
  <c r="AA42" i="1"/>
  <c r="AA43" i="1"/>
  <c r="AA44" i="1"/>
  <c r="AA45" i="1"/>
  <c r="AD45" i="1" s="1"/>
  <c r="AA46" i="1"/>
  <c r="AA47" i="1"/>
  <c r="AA48" i="1"/>
  <c r="AA49" i="1"/>
  <c r="AA50" i="1"/>
  <c r="AA51" i="1"/>
  <c r="AA52" i="1"/>
  <c r="AA53" i="1"/>
  <c r="AA54" i="1"/>
  <c r="AA55" i="1"/>
  <c r="AA56" i="1"/>
  <c r="AA57" i="1"/>
  <c r="AA58" i="1"/>
  <c r="AA59" i="1"/>
  <c r="AA60" i="1"/>
  <c r="AA61" i="1"/>
  <c r="AA62" i="1"/>
  <c r="AA63" i="1"/>
  <c r="AA64" i="1"/>
  <c r="AA65" i="1"/>
  <c r="AD65" i="1" s="1"/>
  <c r="AA66" i="1"/>
  <c r="AA67" i="1"/>
  <c r="AA68" i="1"/>
  <c r="AA69" i="1"/>
  <c r="AA70" i="1"/>
  <c r="AA71" i="1"/>
  <c r="AA72" i="1"/>
  <c r="AA73" i="1"/>
  <c r="AA74" i="1"/>
  <c r="AA75" i="1"/>
  <c r="AA76" i="1"/>
  <c r="AA77" i="1"/>
  <c r="AA78" i="1"/>
  <c r="AA79" i="1"/>
  <c r="AA80" i="1"/>
  <c r="AD80" i="1" s="1"/>
  <c r="AA81" i="1"/>
  <c r="AD81" i="1" s="1"/>
  <c r="AA82" i="1"/>
  <c r="AA83" i="1"/>
  <c r="AA84" i="1"/>
  <c r="AD84" i="1" s="1"/>
  <c r="AA85" i="1"/>
  <c r="AA86" i="1"/>
  <c r="AA87" i="1"/>
  <c r="AA88" i="1"/>
  <c r="AA89" i="1"/>
  <c r="AD89" i="1" s="1"/>
  <c r="AA90" i="1"/>
  <c r="AA91" i="1"/>
  <c r="AA92" i="1"/>
  <c r="AA93" i="1"/>
  <c r="AA94" i="1"/>
  <c r="AA95" i="1"/>
  <c r="AA96" i="1"/>
  <c r="AA97" i="1"/>
  <c r="AD97" i="1" s="1"/>
  <c r="AA98" i="1"/>
  <c r="AA99" i="1"/>
  <c r="AD99" i="1" s="1"/>
  <c r="AA100" i="1"/>
  <c r="AA101" i="1"/>
  <c r="AA102" i="1"/>
  <c r="AA103" i="1"/>
  <c r="AA104" i="1"/>
  <c r="AA105" i="1"/>
  <c r="AA106" i="1"/>
  <c r="AA107" i="1"/>
  <c r="AA108" i="1"/>
  <c r="AA109" i="1"/>
  <c r="AD109" i="1" s="1"/>
  <c r="AA110" i="1"/>
  <c r="AA111" i="1"/>
  <c r="AA112" i="1"/>
  <c r="AA113" i="1"/>
  <c r="AA114" i="1"/>
  <c r="AA115" i="1"/>
  <c r="AA116" i="1"/>
  <c r="AA117" i="1"/>
  <c r="AA118" i="1"/>
  <c r="AA119" i="1"/>
  <c r="AA120" i="1"/>
  <c r="AA121" i="1"/>
  <c r="AA122" i="1"/>
  <c r="AA123" i="1"/>
  <c r="AA124" i="1"/>
  <c r="AA125" i="1"/>
  <c r="AD125" i="1" s="1"/>
  <c r="AA126" i="1"/>
  <c r="AA127" i="1"/>
  <c r="AA128" i="1"/>
  <c r="AD128" i="1" s="1"/>
  <c r="AA129" i="1"/>
  <c r="AD129" i="1" s="1"/>
  <c r="AA130" i="1"/>
  <c r="AA131" i="1"/>
  <c r="AA132" i="1"/>
  <c r="AA133" i="1"/>
  <c r="AA134" i="1"/>
  <c r="AA135" i="1"/>
  <c r="AD135" i="1" s="1"/>
  <c r="AA136" i="1"/>
  <c r="AA137" i="1"/>
  <c r="AA138" i="1"/>
  <c r="AA139" i="1"/>
  <c r="AA140" i="1"/>
  <c r="AA141" i="1"/>
  <c r="AA142" i="1"/>
  <c r="AA143" i="1"/>
  <c r="AA144" i="1"/>
  <c r="AA145" i="1"/>
  <c r="AA146" i="1"/>
  <c r="AA147" i="1"/>
  <c r="AA148" i="1"/>
  <c r="AA149" i="1"/>
  <c r="AD149" i="1" s="1"/>
  <c r="AA150" i="1"/>
  <c r="AA151" i="1"/>
  <c r="AA152" i="1"/>
  <c r="AA153" i="1"/>
  <c r="AD153" i="1" s="1"/>
  <c r="AA154" i="1"/>
  <c r="AA155" i="1"/>
  <c r="AA156" i="1"/>
  <c r="AA157" i="1"/>
  <c r="AA158" i="1"/>
  <c r="AA159" i="1"/>
  <c r="AD159" i="1" s="1"/>
  <c r="AA160" i="1"/>
  <c r="AA161" i="1"/>
  <c r="AA162" i="1"/>
  <c r="AA163" i="1"/>
  <c r="AA164" i="1"/>
  <c r="AA165" i="1"/>
  <c r="AA166" i="1"/>
  <c r="AA167" i="1"/>
  <c r="AA168" i="1"/>
  <c r="AA169" i="1"/>
  <c r="AD169" i="1" s="1"/>
  <c r="AA170" i="1"/>
  <c r="AA171" i="1"/>
  <c r="AA172" i="1"/>
  <c r="AA173" i="1"/>
  <c r="AD173" i="1" s="1"/>
  <c r="AA174" i="1"/>
  <c r="AA175" i="1"/>
  <c r="AA176" i="1"/>
  <c r="AA177" i="1"/>
  <c r="AA178" i="1"/>
  <c r="AA179" i="1"/>
  <c r="AA180" i="1"/>
  <c r="AA181" i="1"/>
  <c r="AA182" i="1"/>
  <c r="AA183" i="1"/>
  <c r="AA184" i="1"/>
  <c r="AA185" i="1"/>
  <c r="AA186" i="1"/>
  <c r="AA187" i="1"/>
  <c r="AA188" i="1"/>
  <c r="AA189" i="1"/>
  <c r="AD189" i="1" s="1"/>
  <c r="AA190" i="1"/>
  <c r="AA191" i="1"/>
  <c r="AA192" i="1"/>
  <c r="AD192" i="1" s="1"/>
  <c r="AA193" i="1"/>
  <c r="AA194" i="1"/>
  <c r="AA195" i="1"/>
  <c r="AA196" i="1"/>
  <c r="AA197" i="1"/>
  <c r="AD197" i="1" s="1"/>
  <c r="AA198" i="1"/>
  <c r="AA199" i="1"/>
  <c r="AA200" i="1"/>
  <c r="AD200" i="1" s="1"/>
  <c r="AA201" i="1"/>
  <c r="AA202" i="1"/>
  <c r="AA203" i="1"/>
  <c r="AA204" i="1"/>
  <c r="AA205" i="1"/>
  <c r="AA206" i="1"/>
  <c r="AA207" i="1"/>
  <c r="AA208" i="1"/>
  <c r="AA209" i="1"/>
  <c r="AD209" i="1" s="1"/>
  <c r="AA210" i="1"/>
  <c r="AA211" i="1"/>
  <c r="AA212" i="1"/>
  <c r="AA213" i="1"/>
  <c r="AA214" i="1"/>
  <c r="AA215" i="1"/>
  <c r="AA216" i="1"/>
  <c r="AA217" i="1"/>
  <c r="AD217" i="1" s="1"/>
  <c r="AA218" i="1"/>
  <c r="AA219" i="1"/>
  <c r="AA220" i="1"/>
  <c r="AA221" i="1"/>
  <c r="AA222" i="1"/>
  <c r="AA223" i="1"/>
  <c r="AA224" i="1"/>
  <c r="AA225" i="1"/>
  <c r="AA226" i="1"/>
  <c r="AA227" i="1"/>
  <c r="AD227" i="1" s="1"/>
  <c r="AA228" i="1"/>
  <c r="AA229" i="1"/>
  <c r="AA230" i="1"/>
  <c r="AA231" i="1"/>
  <c r="AA232" i="1"/>
  <c r="AA233" i="1"/>
  <c r="AA234" i="1"/>
  <c r="AA235" i="1"/>
  <c r="AA236" i="1"/>
  <c r="AA237" i="1"/>
  <c r="AA238" i="1"/>
  <c r="AA239" i="1"/>
  <c r="AA240" i="1"/>
  <c r="AA241" i="1"/>
  <c r="AD241" i="1" s="1"/>
  <c r="AA242" i="1"/>
  <c r="AA243" i="1"/>
  <c r="AA244" i="1"/>
  <c r="AA245" i="1"/>
  <c r="AA246" i="1"/>
  <c r="AA247" i="1"/>
  <c r="AD247" i="1" s="1"/>
  <c r="AA248" i="1"/>
  <c r="AA249" i="1"/>
  <c r="AA250" i="1"/>
  <c r="AA251" i="1"/>
  <c r="AA252" i="1"/>
  <c r="AA253" i="1"/>
  <c r="AA254" i="1"/>
  <c r="AA255" i="1"/>
  <c r="AA256" i="1"/>
  <c r="AA257" i="1"/>
  <c r="AD257" i="1" s="1"/>
  <c r="AA258" i="1"/>
  <c r="AA259" i="1"/>
  <c r="AD259" i="1" s="1"/>
  <c r="AA260" i="1"/>
  <c r="AA261" i="1"/>
  <c r="AA262" i="1"/>
  <c r="AA263" i="1"/>
  <c r="AA264" i="1"/>
  <c r="AD264" i="1" s="1"/>
  <c r="AA265" i="1"/>
  <c r="AA266" i="1"/>
  <c r="AA267" i="1"/>
  <c r="AA268" i="1"/>
  <c r="AD268" i="1" s="1"/>
  <c r="AA269" i="1"/>
  <c r="AA270" i="1"/>
  <c r="AA271" i="1"/>
  <c r="AD271" i="1" s="1"/>
  <c r="AA272" i="1"/>
  <c r="AD272" i="1" s="1"/>
  <c r="AA273" i="1"/>
  <c r="AD273" i="1" s="1"/>
  <c r="AA274" i="1"/>
  <c r="AA275" i="1"/>
  <c r="AA276" i="1"/>
  <c r="AA277" i="1"/>
  <c r="AA278" i="1"/>
  <c r="AA279" i="1"/>
  <c r="AA280" i="1"/>
  <c r="AD280" i="1" s="1"/>
  <c r="AA281" i="1"/>
  <c r="AD281" i="1" s="1"/>
  <c r="AA282" i="1"/>
  <c r="AA283" i="1"/>
  <c r="AA284" i="1"/>
  <c r="AA285" i="1"/>
  <c r="AA286" i="1"/>
  <c r="AA287" i="1"/>
  <c r="AA288" i="1"/>
  <c r="AA289" i="1"/>
  <c r="AD289" i="1" s="1"/>
  <c r="AA290" i="1"/>
  <c r="AA291" i="1"/>
  <c r="AA292" i="1"/>
  <c r="AA293" i="1"/>
  <c r="AA294" i="1"/>
  <c r="AA295" i="1"/>
  <c r="AA296" i="1"/>
  <c r="AA297" i="1"/>
  <c r="AD297" i="1" s="1"/>
  <c r="AA298" i="1"/>
  <c r="AA299" i="1"/>
  <c r="AA300" i="1"/>
  <c r="AA301" i="1"/>
  <c r="AA302" i="1"/>
  <c r="AA303" i="1"/>
  <c r="AD303" i="1" s="1"/>
  <c r="AA304" i="1"/>
  <c r="AA305" i="1"/>
  <c r="AA306" i="1"/>
  <c r="AA307" i="1"/>
  <c r="AD307" i="1" s="1"/>
  <c r="AA308" i="1"/>
  <c r="AA309" i="1"/>
  <c r="AA310" i="1"/>
  <c r="AA311" i="1"/>
  <c r="AA312" i="1"/>
  <c r="AA313" i="1"/>
  <c r="AD313" i="1" s="1"/>
  <c r="AA314" i="1"/>
  <c r="AA315" i="1"/>
  <c r="AA316" i="1"/>
  <c r="AA317" i="1"/>
  <c r="AA318" i="1"/>
  <c r="AA319" i="1"/>
  <c r="AA320" i="1"/>
  <c r="AA321" i="1"/>
  <c r="AA322" i="1"/>
  <c r="AA323" i="1"/>
  <c r="AD323" i="1" s="1"/>
  <c r="AA324" i="1"/>
  <c r="AD324" i="1" s="1"/>
  <c r="AA325" i="1"/>
  <c r="AA326" i="1"/>
  <c r="AA327" i="1"/>
  <c r="AD327" i="1" s="1"/>
  <c r="AA328" i="1"/>
  <c r="AA329" i="1"/>
  <c r="AA330" i="1"/>
  <c r="AA331" i="1"/>
  <c r="AA332" i="1"/>
  <c r="AA333" i="1"/>
  <c r="AA334" i="1"/>
  <c r="AA335" i="1"/>
  <c r="AA336" i="1"/>
  <c r="AA337" i="1"/>
  <c r="AD337" i="1" s="1"/>
  <c r="AA338" i="1"/>
  <c r="AA339" i="1"/>
  <c r="AA340" i="1"/>
  <c r="AA341" i="1"/>
  <c r="AA342" i="1"/>
  <c r="AD342" i="1" s="1"/>
  <c r="AA343" i="1"/>
  <c r="AD343" i="1" s="1"/>
  <c r="AA344" i="1"/>
  <c r="AD344" i="1" s="1"/>
  <c r="AA345" i="1"/>
  <c r="AA346" i="1"/>
  <c r="AA347" i="1"/>
  <c r="AA348" i="1"/>
  <c r="AD348" i="1" s="1"/>
  <c r="AA349" i="1"/>
  <c r="AA350" i="1"/>
  <c r="AD350" i="1" s="1"/>
  <c r="AA351" i="1"/>
  <c r="AA352" i="1"/>
  <c r="AD352" i="1" s="1"/>
  <c r="AA353" i="1"/>
  <c r="AA354" i="1"/>
  <c r="AA355" i="1"/>
  <c r="AA356" i="1"/>
  <c r="AA357" i="1"/>
  <c r="AA358" i="1"/>
  <c r="AD358" i="1" s="1"/>
  <c r="AA359" i="1"/>
  <c r="AA360" i="1"/>
  <c r="AD360" i="1" s="1"/>
  <c r="AA361" i="1"/>
  <c r="AA362" i="1"/>
  <c r="AA363" i="1"/>
  <c r="AA364" i="1"/>
  <c r="AD364" i="1" s="1"/>
  <c r="AA365" i="1"/>
  <c r="AA366" i="1"/>
  <c r="AA367" i="1"/>
  <c r="AD367" i="1" s="1"/>
  <c r="AA368" i="1"/>
  <c r="AD368" i="1" s="1"/>
  <c r="AA369" i="1"/>
  <c r="AA370" i="1"/>
  <c r="AD370" i="1" s="1"/>
  <c r="AA371" i="1"/>
  <c r="AA372" i="1"/>
  <c r="AA373" i="1"/>
  <c r="AA374" i="1"/>
  <c r="AA375" i="1"/>
  <c r="AA376" i="1"/>
  <c r="AD376" i="1" s="1"/>
  <c r="AA377" i="1"/>
  <c r="AA378" i="1"/>
  <c r="AA379" i="1"/>
  <c r="AA380" i="1"/>
  <c r="AD380" i="1" s="1"/>
  <c r="AA381" i="1"/>
  <c r="AA382" i="1"/>
  <c r="AD382" i="1" s="1"/>
  <c r="AA383" i="1"/>
  <c r="AA384" i="1"/>
  <c r="AD384" i="1" s="1"/>
  <c r="AA385" i="1"/>
  <c r="AA386" i="1"/>
  <c r="AD386" i="1" s="1"/>
  <c r="AA387" i="1"/>
  <c r="AA388" i="1"/>
  <c r="AD388" i="1" s="1"/>
  <c r="AA389" i="1"/>
  <c r="AA390" i="1"/>
  <c r="AA391" i="1"/>
  <c r="AA392" i="1"/>
  <c r="AD392" i="1" s="1"/>
  <c r="AA393" i="1"/>
  <c r="AA394" i="1"/>
  <c r="AA395" i="1"/>
  <c r="AA396" i="1"/>
  <c r="AD396" i="1" s="1"/>
  <c r="AA397" i="1"/>
  <c r="AA398" i="1"/>
  <c r="AD398" i="1" s="1"/>
  <c r="AA399" i="1"/>
  <c r="AA400" i="1"/>
  <c r="AD400" i="1" s="1"/>
  <c r="AA401" i="1"/>
  <c r="AA402" i="1"/>
  <c r="AA403" i="1"/>
  <c r="AA404" i="1"/>
  <c r="AA405" i="1"/>
  <c r="AA406" i="1"/>
  <c r="AD406" i="1" s="1"/>
  <c r="AA407" i="1"/>
  <c r="AD407" i="1" s="1"/>
  <c r="AA408" i="1"/>
  <c r="AD408" i="1" s="1"/>
  <c r="AA409" i="1"/>
  <c r="AA410" i="1"/>
  <c r="AA411" i="1"/>
  <c r="AA412" i="1"/>
  <c r="AD412" i="1" s="1"/>
  <c r="AA413" i="1"/>
  <c r="AA414" i="1"/>
  <c r="AA415" i="1"/>
  <c r="AA416" i="1"/>
  <c r="AD416" i="1" s="1"/>
  <c r="AA417" i="1"/>
  <c r="AA418" i="1"/>
  <c r="AA419" i="1"/>
  <c r="AA420" i="1"/>
  <c r="AA421" i="1"/>
  <c r="AD421" i="1" s="1"/>
  <c r="AA422" i="1"/>
  <c r="AA423" i="1"/>
  <c r="AA424" i="1"/>
  <c r="AD424" i="1" s="1"/>
  <c r="AA425" i="1"/>
  <c r="AA426" i="1"/>
  <c r="AA427" i="1"/>
  <c r="AD427" i="1" s="1"/>
  <c r="AA428" i="1"/>
  <c r="AD428" i="1" s="1"/>
  <c r="AA429" i="1"/>
  <c r="AA430" i="1"/>
  <c r="AA431" i="1"/>
  <c r="AA432" i="1"/>
  <c r="AD432" i="1" s="1"/>
  <c r="AA433" i="1"/>
  <c r="AD433" i="1" s="1"/>
  <c r="AA434" i="1"/>
  <c r="AA435" i="1"/>
  <c r="AA436" i="1"/>
  <c r="AA437" i="1"/>
  <c r="AA438" i="1"/>
  <c r="AA439" i="1"/>
  <c r="AD439" i="1" s="1"/>
  <c r="AA440" i="1"/>
  <c r="AD440" i="1" s="1"/>
  <c r="AA441" i="1"/>
  <c r="AA442" i="1"/>
  <c r="AA443" i="1"/>
  <c r="AA444" i="1"/>
  <c r="AD444" i="1" s="1"/>
  <c r="AA445" i="1"/>
  <c r="AA446" i="1"/>
  <c r="AA447" i="1"/>
  <c r="AA448" i="1"/>
  <c r="AD448" i="1" s="1"/>
  <c r="AA449" i="1"/>
  <c r="AA450" i="1"/>
  <c r="AD450" i="1" s="1"/>
  <c r="AA451" i="1"/>
  <c r="AA452" i="1"/>
  <c r="AA453" i="1"/>
  <c r="AA454" i="1"/>
  <c r="AA455" i="1"/>
  <c r="AA456" i="1"/>
  <c r="AD456" i="1" s="1"/>
  <c r="AA457" i="1"/>
  <c r="AA458" i="1"/>
  <c r="AA459" i="1"/>
  <c r="AA460" i="1"/>
  <c r="AD460" i="1" s="1"/>
  <c r="AA461" i="1"/>
  <c r="AA462" i="1"/>
  <c r="AD462" i="1" s="1"/>
  <c r="AA463" i="1"/>
  <c r="AA464" i="1"/>
  <c r="AD464" i="1" s="1"/>
  <c r="AA465" i="1"/>
  <c r="AA466" i="1"/>
  <c r="AA467" i="1"/>
  <c r="AA468" i="1"/>
  <c r="AA469" i="1"/>
  <c r="AA470" i="1"/>
  <c r="AA471" i="1"/>
  <c r="AA472" i="1"/>
  <c r="AD472" i="1" s="1"/>
  <c r="AA473" i="1"/>
  <c r="AA474" i="1"/>
  <c r="AA475" i="1"/>
  <c r="AA476" i="1"/>
  <c r="AD476" i="1" s="1"/>
  <c r="AA477" i="1"/>
  <c r="AA478" i="1"/>
  <c r="AA479" i="1"/>
  <c r="AD479" i="1" s="1"/>
  <c r="AA480" i="1"/>
  <c r="AD480" i="1" s="1"/>
  <c r="AA481" i="1"/>
  <c r="AA482" i="1"/>
  <c r="AA483" i="1"/>
  <c r="AA484" i="1"/>
  <c r="AA485" i="1"/>
  <c r="AA486" i="1"/>
  <c r="AA487" i="1"/>
  <c r="AA488" i="1"/>
  <c r="AD488" i="1" s="1"/>
  <c r="AA489" i="1"/>
  <c r="AA490" i="1"/>
  <c r="AA491" i="1"/>
  <c r="AA492" i="1"/>
  <c r="AD492" i="1" s="1"/>
  <c r="AA493" i="1"/>
  <c r="AA494" i="1"/>
  <c r="AA495" i="1"/>
  <c r="AD495" i="1" s="1"/>
  <c r="AA496" i="1"/>
  <c r="AD496" i="1" s="1"/>
  <c r="AA497" i="1"/>
  <c r="AA498" i="1"/>
  <c r="AA499" i="1"/>
  <c r="AA500" i="1"/>
  <c r="AA501" i="1"/>
  <c r="AA502" i="1"/>
  <c r="AA503" i="1"/>
  <c r="AA504" i="1"/>
  <c r="AD504" i="1" s="1"/>
  <c r="AA505" i="1"/>
  <c r="AA506" i="1"/>
  <c r="AA507" i="1"/>
  <c r="AA508" i="1"/>
  <c r="AD508" i="1" s="1"/>
  <c r="AA509" i="1"/>
  <c r="AA510" i="1"/>
  <c r="AA511" i="1"/>
  <c r="AA512" i="1"/>
  <c r="AD512" i="1" s="1"/>
  <c r="AA513" i="1"/>
  <c r="AA514" i="1"/>
  <c r="AD514" i="1" s="1"/>
  <c r="AA515" i="1"/>
  <c r="AA516" i="1"/>
  <c r="AA517" i="1"/>
  <c r="AA518" i="1"/>
  <c r="AA519" i="1"/>
  <c r="AA520" i="1"/>
  <c r="AD520" i="1" s="1"/>
  <c r="AA521" i="1"/>
  <c r="AD521" i="1" s="1"/>
  <c r="AA522" i="1"/>
  <c r="AA523" i="1"/>
  <c r="AA524" i="1"/>
  <c r="AD524" i="1" s="1"/>
  <c r="AA525" i="1"/>
  <c r="AA526" i="1"/>
  <c r="AD526" i="1" s="1"/>
  <c r="AA527" i="1"/>
  <c r="AA528" i="1"/>
  <c r="AD528" i="1" s="1"/>
  <c r="AA529" i="1"/>
  <c r="AA530" i="1"/>
  <c r="AA531" i="1"/>
  <c r="AA532" i="1"/>
  <c r="AA533" i="1"/>
  <c r="AA534" i="1"/>
  <c r="AA535" i="1"/>
  <c r="AD535" i="1" s="1"/>
  <c r="AA536" i="1"/>
  <c r="AD536" i="1" s="1"/>
  <c r="AA537" i="1"/>
  <c r="AA538" i="1"/>
  <c r="AA539" i="1"/>
  <c r="AA540" i="1"/>
  <c r="AD540" i="1" s="1"/>
  <c r="AA541" i="1"/>
  <c r="AA542" i="1"/>
  <c r="AA543" i="1"/>
  <c r="AA544" i="1"/>
  <c r="AD544" i="1" s="1"/>
  <c r="AA545" i="1"/>
  <c r="AA546" i="1"/>
  <c r="AA547" i="1"/>
  <c r="AA548" i="1"/>
  <c r="AA549" i="1"/>
  <c r="AA550" i="1"/>
  <c r="AA551" i="1"/>
  <c r="AA552" i="1"/>
  <c r="AD552" i="1" s="1"/>
  <c r="AA553" i="1"/>
  <c r="AA554" i="1"/>
  <c r="AA555" i="1"/>
  <c r="AA556" i="1"/>
  <c r="AD556" i="1" s="1"/>
  <c r="AA557" i="1"/>
  <c r="AD557" i="1" s="1"/>
  <c r="AA558" i="1"/>
  <c r="AA559" i="1"/>
  <c r="AA560" i="1"/>
  <c r="AD560" i="1" s="1"/>
  <c r="AA561" i="1"/>
  <c r="AA562" i="1"/>
  <c r="AD562" i="1" s="1"/>
  <c r="AA563" i="1"/>
  <c r="AA564" i="1"/>
  <c r="AA565" i="1"/>
  <c r="AA566" i="1"/>
  <c r="AA567" i="1"/>
  <c r="AA568" i="1"/>
  <c r="AD568" i="1" s="1"/>
  <c r="AA569" i="1"/>
  <c r="AA570" i="1"/>
  <c r="AA571" i="1"/>
  <c r="AA572" i="1"/>
  <c r="AD572" i="1" s="1"/>
  <c r="AA573" i="1"/>
  <c r="AA574" i="1"/>
  <c r="AA575" i="1"/>
  <c r="AA576" i="1"/>
  <c r="AD576" i="1" s="1"/>
  <c r="AA577" i="1"/>
  <c r="AA578" i="1"/>
  <c r="AD578" i="1" s="1"/>
  <c r="AA579" i="1"/>
  <c r="AA580" i="1"/>
  <c r="AA581" i="1"/>
  <c r="AA582" i="1"/>
  <c r="AA583" i="1"/>
  <c r="AA584" i="1"/>
  <c r="AD584" i="1" s="1"/>
  <c r="AA585" i="1"/>
  <c r="AA586" i="1"/>
  <c r="AA587" i="1"/>
  <c r="AA588" i="1"/>
  <c r="AD588" i="1" s="1"/>
  <c r="AA589" i="1"/>
  <c r="AA590" i="1"/>
  <c r="AD590" i="1" s="1"/>
  <c r="AA591" i="1"/>
  <c r="AA592" i="1"/>
  <c r="AD592" i="1" s="1"/>
  <c r="AA593" i="1"/>
  <c r="AA594" i="1"/>
  <c r="AA595" i="1"/>
  <c r="AA596" i="1"/>
  <c r="AA597" i="1"/>
  <c r="AA598" i="1"/>
  <c r="AD598" i="1" s="1"/>
  <c r="AA599" i="1"/>
  <c r="AA600" i="1"/>
  <c r="AD600" i="1" s="1"/>
  <c r="AA601" i="1"/>
  <c r="AA602" i="1"/>
  <c r="AA603" i="1"/>
  <c r="AD603" i="1" s="1"/>
  <c r="AA604" i="1"/>
  <c r="AD604" i="1" s="1"/>
  <c r="AA605" i="1"/>
  <c r="AA606" i="1"/>
  <c r="AA607" i="1"/>
  <c r="AA608" i="1"/>
  <c r="AD608" i="1" s="1"/>
  <c r="AA609" i="1"/>
  <c r="AA610" i="1"/>
  <c r="AA611" i="1"/>
  <c r="AA612" i="1"/>
  <c r="AD612" i="1" s="1"/>
  <c r="AA613" i="1"/>
  <c r="AA614" i="1"/>
  <c r="AA615" i="1"/>
  <c r="AA616" i="1"/>
  <c r="AD616" i="1" s="1"/>
  <c r="AA617" i="1"/>
  <c r="AA618" i="1"/>
  <c r="AA619" i="1"/>
  <c r="AA620" i="1"/>
  <c r="AD620" i="1" s="1"/>
  <c r="AA621" i="1"/>
  <c r="AA622" i="1"/>
  <c r="AA623" i="1"/>
  <c r="AA624" i="1"/>
  <c r="AD624" i="1" s="1"/>
  <c r="AA625" i="1"/>
  <c r="AD625" i="1" s="1"/>
  <c r="AA626" i="1"/>
  <c r="AD626" i="1" s="1"/>
  <c r="AA627" i="1"/>
  <c r="AA628" i="1"/>
  <c r="AA629" i="1"/>
  <c r="AA630" i="1"/>
  <c r="AA631" i="1"/>
  <c r="AA632" i="1"/>
  <c r="AD632" i="1" s="1"/>
  <c r="AA633" i="1"/>
  <c r="AA634" i="1"/>
  <c r="AA635" i="1"/>
  <c r="AA636" i="1"/>
  <c r="AD636" i="1" s="1"/>
  <c r="AA637" i="1"/>
  <c r="AA638" i="1"/>
  <c r="AA639" i="1"/>
  <c r="AA640" i="1"/>
  <c r="AD640" i="1" s="1"/>
  <c r="AA641" i="1"/>
  <c r="AA642" i="1"/>
  <c r="AD642" i="1" s="1"/>
  <c r="AA643" i="1"/>
  <c r="AA644" i="1"/>
  <c r="AA645" i="1"/>
  <c r="AA646" i="1"/>
  <c r="AA647" i="1"/>
  <c r="AA648" i="1"/>
  <c r="AD648" i="1" s="1"/>
  <c r="AA649" i="1"/>
  <c r="AA650" i="1"/>
  <c r="AA651" i="1"/>
  <c r="AA652" i="1"/>
  <c r="AD652" i="1" s="1"/>
  <c r="AA653" i="1"/>
  <c r="AA654" i="1"/>
  <c r="AD654" i="1" s="1"/>
  <c r="AA655" i="1"/>
  <c r="AA656" i="1"/>
  <c r="AD656" i="1" s="1"/>
  <c r="AA657" i="1"/>
  <c r="AA658" i="1"/>
  <c r="AA659" i="1"/>
  <c r="AA660" i="1"/>
  <c r="AA661" i="1"/>
  <c r="AA662" i="1"/>
  <c r="AA663" i="1"/>
  <c r="AA664" i="1"/>
  <c r="AD664" i="1" s="1"/>
  <c r="AA665" i="1"/>
  <c r="AA666" i="1"/>
  <c r="AA667" i="1"/>
  <c r="AD667" i="1" s="1"/>
  <c r="AA668" i="1"/>
  <c r="AD668" i="1" s="1"/>
  <c r="AA669" i="1"/>
  <c r="AA670" i="1"/>
  <c r="AA671" i="1"/>
  <c r="AA672" i="1"/>
  <c r="AD672" i="1" s="1"/>
  <c r="AA673" i="1"/>
  <c r="AA674" i="1"/>
  <c r="AA675" i="1"/>
  <c r="AA676" i="1"/>
  <c r="AA677" i="1"/>
  <c r="AA678" i="1"/>
  <c r="AA679" i="1"/>
  <c r="AA680" i="1"/>
  <c r="AD680" i="1" s="1"/>
  <c r="AA681" i="1"/>
  <c r="AA682" i="1"/>
  <c r="AA683" i="1"/>
  <c r="AA684" i="1"/>
  <c r="AD684" i="1" s="1"/>
  <c r="AA685" i="1"/>
  <c r="AA686" i="1"/>
  <c r="AA687" i="1"/>
  <c r="AA688" i="1"/>
  <c r="AD688" i="1" s="1"/>
  <c r="AA689" i="1"/>
  <c r="AA690" i="1"/>
  <c r="AD690" i="1" s="1"/>
  <c r="AA691" i="1"/>
  <c r="AA692" i="1"/>
  <c r="AA693" i="1"/>
  <c r="AA694" i="1"/>
  <c r="AA695" i="1"/>
  <c r="AA696" i="1"/>
  <c r="AD696" i="1" s="1"/>
  <c r="AA697" i="1"/>
  <c r="AA698" i="1"/>
  <c r="AA699" i="1"/>
  <c r="AA700" i="1"/>
  <c r="AD700" i="1" s="1"/>
  <c r="AA701" i="1"/>
  <c r="AA702" i="1"/>
  <c r="AA703" i="1"/>
  <c r="AA704" i="1"/>
  <c r="AD704" i="1" s="1"/>
  <c r="AA705" i="1"/>
  <c r="AD705" i="1" s="1"/>
  <c r="AA706" i="1"/>
  <c r="AD706" i="1" s="1"/>
  <c r="AA707" i="1"/>
  <c r="AA708" i="1"/>
  <c r="AA709" i="1"/>
  <c r="AA710" i="1"/>
  <c r="AA711" i="1"/>
  <c r="AA712" i="1"/>
  <c r="AD712" i="1" s="1"/>
  <c r="AA713" i="1"/>
  <c r="AA714" i="1"/>
  <c r="AA715" i="1"/>
  <c r="AA716" i="1"/>
  <c r="AD716" i="1" s="1"/>
  <c r="AA717" i="1"/>
  <c r="AA718" i="1"/>
  <c r="AD718" i="1" s="1"/>
  <c r="AA719" i="1"/>
  <c r="AA720" i="1"/>
  <c r="AD720" i="1" s="1"/>
  <c r="AA721" i="1"/>
  <c r="AA722" i="1"/>
  <c r="AA723" i="1"/>
  <c r="AA724" i="1"/>
  <c r="AA725" i="1"/>
  <c r="AA726" i="1"/>
  <c r="AD726" i="1" s="1"/>
  <c r="AA727" i="1"/>
  <c r="AA728" i="1"/>
  <c r="AD728" i="1" s="1"/>
  <c r="AA729" i="1"/>
  <c r="AA730" i="1"/>
  <c r="AA731" i="1"/>
  <c r="AA732" i="1"/>
  <c r="AD732" i="1" s="1"/>
  <c r="AA733" i="1"/>
  <c r="AD733" i="1" s="1"/>
  <c r="AA734" i="1"/>
  <c r="AA735" i="1"/>
  <c r="AA736" i="1"/>
  <c r="AD736" i="1" s="1"/>
  <c r="AA737" i="1"/>
  <c r="AA738" i="1"/>
  <c r="AA739" i="1"/>
  <c r="AA740" i="1"/>
  <c r="AA741" i="1"/>
  <c r="AA742" i="1"/>
  <c r="AA743" i="1"/>
  <c r="AA744" i="1"/>
  <c r="AD744" i="1" s="1"/>
  <c r="AA745" i="1"/>
  <c r="AA746" i="1"/>
  <c r="AA747" i="1"/>
  <c r="AA748" i="1"/>
  <c r="AD748" i="1" s="1"/>
  <c r="AA749" i="1"/>
  <c r="AA750" i="1"/>
  <c r="AA751" i="1"/>
  <c r="AA752" i="1"/>
  <c r="AD752" i="1" s="1"/>
  <c r="AA753" i="1"/>
  <c r="AA754" i="1"/>
  <c r="AD754" i="1" s="1"/>
  <c r="AA755" i="1"/>
  <c r="AA756" i="1"/>
  <c r="AD756" i="1" s="1"/>
  <c r="AA757" i="1"/>
  <c r="AA758" i="1"/>
  <c r="AA759" i="1"/>
  <c r="AA760" i="1"/>
  <c r="AD760" i="1" s="1"/>
  <c r="AA761" i="1"/>
  <c r="AA762" i="1"/>
  <c r="AA763" i="1"/>
  <c r="AA764" i="1"/>
  <c r="AD764" i="1" s="1"/>
  <c r="AA765" i="1"/>
  <c r="AA766" i="1"/>
  <c r="AA767" i="1"/>
  <c r="AA768" i="1"/>
  <c r="AD768" i="1" s="1"/>
  <c r="AA769" i="1"/>
  <c r="AA770" i="1"/>
  <c r="AD770" i="1" s="1"/>
  <c r="AA771" i="1"/>
  <c r="AA772" i="1"/>
  <c r="AA773" i="1"/>
  <c r="AA774" i="1"/>
  <c r="AA775" i="1"/>
  <c r="AA776" i="1"/>
  <c r="AD776" i="1" s="1"/>
  <c r="AA777" i="1"/>
  <c r="AA778" i="1"/>
  <c r="AA779" i="1"/>
  <c r="AA780" i="1"/>
  <c r="AD780" i="1" s="1"/>
  <c r="AA781" i="1"/>
  <c r="AA782" i="1"/>
  <c r="AD782" i="1" s="1"/>
  <c r="AA783" i="1"/>
  <c r="AA784" i="1"/>
  <c r="AD784" i="1" s="1"/>
  <c r="AA785" i="1"/>
  <c r="AA786" i="1"/>
  <c r="AA787" i="1"/>
  <c r="AA788" i="1"/>
  <c r="AA789" i="1"/>
  <c r="AA790" i="1"/>
  <c r="AA791" i="1"/>
  <c r="AA792" i="1"/>
  <c r="AD792" i="1" s="1"/>
  <c r="AA793" i="1"/>
  <c r="AA794" i="1"/>
  <c r="AA795" i="1"/>
  <c r="AA796" i="1"/>
  <c r="AD796" i="1" s="1"/>
  <c r="AA797" i="1"/>
  <c r="AA798" i="1"/>
  <c r="AD798" i="1" s="1"/>
  <c r="AA799" i="1"/>
  <c r="AA800" i="1"/>
  <c r="AD800" i="1" s="1"/>
  <c r="AA801" i="1"/>
  <c r="AA802" i="1"/>
  <c r="AA803" i="1"/>
  <c r="AA804" i="1"/>
  <c r="AD804" i="1" s="1"/>
  <c r="AA805" i="1"/>
  <c r="AA806" i="1"/>
  <c r="AA807" i="1"/>
  <c r="AA808" i="1"/>
  <c r="AD808" i="1" s="1"/>
  <c r="AA809" i="1"/>
  <c r="AA810" i="1"/>
  <c r="AA811" i="1"/>
  <c r="AA812" i="1"/>
  <c r="AD812" i="1" s="1"/>
  <c r="AA813" i="1"/>
  <c r="AA814" i="1"/>
  <c r="AA815" i="1"/>
  <c r="AA816" i="1"/>
  <c r="AD816" i="1" s="1"/>
  <c r="AA817" i="1"/>
  <c r="AA818" i="1"/>
  <c r="AD818" i="1" s="1"/>
  <c r="AA819" i="1"/>
  <c r="AA820" i="1"/>
  <c r="AD820" i="1" s="1"/>
  <c r="AA821" i="1"/>
  <c r="AA822" i="1"/>
  <c r="AA823" i="1"/>
  <c r="AA824" i="1"/>
  <c r="AD824" i="1" s="1"/>
  <c r="AA825" i="1"/>
  <c r="AA826" i="1"/>
  <c r="AA827" i="1"/>
  <c r="AA828" i="1"/>
  <c r="AD828" i="1" s="1"/>
  <c r="AA829" i="1"/>
  <c r="AA830" i="1"/>
  <c r="AA831" i="1"/>
  <c r="AA832" i="1"/>
  <c r="AD832" i="1" s="1"/>
  <c r="AA833" i="1"/>
  <c r="AA834" i="1"/>
  <c r="AD834" i="1" s="1"/>
  <c r="AA835" i="1"/>
  <c r="AA836" i="1"/>
  <c r="AA837" i="1"/>
  <c r="AA838" i="1"/>
  <c r="AA839" i="1"/>
  <c r="AA840" i="1"/>
  <c r="AD840" i="1" s="1"/>
  <c r="AA841" i="1"/>
  <c r="AA842" i="1"/>
  <c r="AA843" i="1"/>
  <c r="AA844" i="1"/>
  <c r="AD844" i="1" s="1"/>
  <c r="AA845" i="1"/>
  <c r="AA846" i="1"/>
  <c r="AD846" i="1" s="1"/>
  <c r="AA847" i="1"/>
  <c r="AD847" i="1" s="1"/>
  <c r="AA848" i="1"/>
  <c r="AD848" i="1" s="1"/>
  <c r="AA849" i="1"/>
  <c r="AA850" i="1"/>
  <c r="AA851" i="1"/>
  <c r="AA852" i="1"/>
  <c r="AA853" i="1"/>
  <c r="AA854" i="1"/>
  <c r="AD854" i="1" s="1"/>
  <c r="AA855" i="1"/>
  <c r="AA856" i="1"/>
  <c r="AD856" i="1" s="1"/>
  <c r="AA857" i="1"/>
  <c r="AA858" i="1"/>
  <c r="AA859" i="1"/>
  <c r="AA860" i="1"/>
  <c r="AD860" i="1" s="1"/>
  <c r="AA861" i="1"/>
  <c r="AA862" i="1"/>
  <c r="AA863" i="1"/>
  <c r="AA864" i="1"/>
  <c r="AD864" i="1" s="1"/>
  <c r="AA865" i="1"/>
  <c r="AA866" i="1"/>
  <c r="AA867" i="1"/>
  <c r="AA868" i="1"/>
  <c r="AA869" i="1"/>
  <c r="AA870" i="1"/>
  <c r="AA871" i="1"/>
  <c r="AA872" i="1"/>
  <c r="AD872" i="1" s="1"/>
  <c r="AA873" i="1"/>
  <c r="AD873" i="1" s="1"/>
  <c r="AA874" i="1"/>
  <c r="AA875" i="1"/>
  <c r="AA876" i="1"/>
  <c r="AD876" i="1" s="1"/>
  <c r="AA877" i="1"/>
  <c r="AA878" i="1"/>
  <c r="AA879" i="1"/>
  <c r="AA880" i="1"/>
  <c r="AD880" i="1" s="1"/>
  <c r="AA881" i="1"/>
  <c r="AA882" i="1"/>
  <c r="AD882" i="1" s="1"/>
  <c r="AA883" i="1"/>
  <c r="AA884" i="1"/>
  <c r="AA885" i="1"/>
  <c r="AA886" i="1"/>
  <c r="AA887" i="1"/>
  <c r="AA888" i="1"/>
  <c r="AD888" i="1" s="1"/>
  <c r="AA889" i="1"/>
  <c r="AA890" i="1"/>
  <c r="AA891" i="1"/>
  <c r="AA892" i="1"/>
  <c r="AD892" i="1" s="1"/>
  <c r="AA893" i="1"/>
  <c r="AA894" i="1"/>
  <c r="AA895" i="1"/>
  <c r="AA896" i="1"/>
  <c r="AD896" i="1" s="1"/>
  <c r="AA897" i="1"/>
  <c r="AD897" i="1" s="1"/>
  <c r="AA898" i="1"/>
  <c r="AA899" i="1"/>
  <c r="AA900" i="1"/>
  <c r="AD900" i="1" s="1"/>
  <c r="AA901" i="1"/>
  <c r="AD901" i="1" s="1"/>
  <c r="AA902" i="1"/>
  <c r="AA903" i="1"/>
  <c r="AA904" i="1"/>
  <c r="AD904" i="1" s="1"/>
  <c r="AA905" i="1"/>
  <c r="AD905" i="1" s="1"/>
  <c r="AA906" i="1"/>
  <c r="AD906" i="1" s="1"/>
  <c r="AA907" i="1"/>
  <c r="AA908" i="1"/>
  <c r="AD908" i="1" s="1"/>
  <c r="AA909" i="1"/>
  <c r="AA910" i="1"/>
  <c r="AA911" i="1"/>
  <c r="AD911" i="1" s="1"/>
  <c r="AA912" i="1"/>
  <c r="AD912" i="1" s="1"/>
  <c r="AA913" i="1"/>
  <c r="AD913" i="1" s="1"/>
  <c r="AA914" i="1"/>
  <c r="AA915" i="1"/>
  <c r="AA916" i="1"/>
  <c r="AD916" i="1" s="1"/>
  <c r="AA917" i="1"/>
  <c r="AD917" i="1" s="1"/>
  <c r="AA918" i="1"/>
  <c r="AD918" i="1" s="1"/>
  <c r="AA919" i="1"/>
  <c r="AA920" i="1"/>
  <c r="AD920" i="1" s="1"/>
  <c r="AA921" i="1"/>
  <c r="AD921" i="1" s="1"/>
  <c r="AA922" i="1"/>
  <c r="AD922" i="1" s="1"/>
  <c r="AA923" i="1"/>
  <c r="AA924" i="1"/>
  <c r="AD924" i="1" s="1"/>
  <c r="AA925" i="1"/>
  <c r="AA926" i="1"/>
  <c r="AA927" i="1"/>
  <c r="AA928" i="1"/>
  <c r="AD928" i="1" s="1"/>
  <c r="AA929" i="1"/>
  <c r="AD929" i="1" s="1"/>
  <c r="AA930" i="1"/>
  <c r="AA931" i="1"/>
  <c r="AD931" i="1" s="1"/>
  <c r="AA932" i="1"/>
  <c r="AD932" i="1" s="1"/>
  <c r="AA933" i="1"/>
  <c r="AD933" i="1" s="1"/>
  <c r="AA934" i="1"/>
  <c r="AA935" i="1"/>
  <c r="AA936" i="1"/>
  <c r="AD936" i="1" s="1"/>
  <c r="AA937" i="1"/>
  <c r="AD937" i="1" s="1"/>
  <c r="AA938" i="1"/>
  <c r="AD938" i="1" s="1"/>
  <c r="AA939" i="1"/>
  <c r="AD939" i="1" s="1"/>
  <c r="AA940" i="1"/>
  <c r="AD940" i="1" s="1"/>
  <c r="AA941" i="1"/>
  <c r="AA942" i="1"/>
  <c r="AA943" i="1"/>
  <c r="AA944" i="1"/>
  <c r="AD944" i="1" s="1"/>
  <c r="AA945" i="1"/>
  <c r="AD945" i="1" s="1"/>
  <c r="AA946" i="1"/>
  <c r="AA947" i="1"/>
  <c r="AA948" i="1"/>
  <c r="AD948" i="1" s="1"/>
  <c r="AA949" i="1"/>
  <c r="AD949" i="1" s="1"/>
  <c r="AA950" i="1"/>
  <c r="AD950" i="1" s="1"/>
  <c r="AA951" i="1"/>
  <c r="AD951" i="1" s="1"/>
  <c r="AA952" i="1"/>
  <c r="AD952" i="1" s="1"/>
  <c r="AA953" i="1"/>
  <c r="AD953" i="1" s="1"/>
  <c r="AA954" i="1"/>
  <c r="AA955" i="1"/>
  <c r="AA956" i="1"/>
  <c r="AD956" i="1" s="1"/>
  <c r="AA957" i="1"/>
  <c r="AA958" i="1"/>
  <c r="AA959" i="1"/>
  <c r="AA960" i="1"/>
  <c r="AD960" i="1" s="1"/>
  <c r="AA961" i="1"/>
  <c r="AD961" i="1" s="1"/>
  <c r="AA962" i="1"/>
  <c r="AA963" i="1"/>
  <c r="AA964" i="1"/>
  <c r="AD964" i="1" s="1"/>
  <c r="AA965" i="1"/>
  <c r="AD965" i="1" s="1"/>
  <c r="AA966" i="1"/>
  <c r="AA967" i="1"/>
  <c r="AA968" i="1"/>
  <c r="AD968" i="1" s="1"/>
  <c r="AA969" i="1"/>
  <c r="AD969" i="1" s="1"/>
  <c r="AA970" i="1"/>
  <c r="AD970" i="1" s="1"/>
  <c r="AA971" i="1"/>
  <c r="AA972" i="1"/>
  <c r="AD972" i="1" s="1"/>
  <c r="AA973" i="1"/>
  <c r="AA974" i="1"/>
  <c r="AA975" i="1"/>
  <c r="AA976" i="1"/>
  <c r="AD976" i="1" s="1"/>
  <c r="AA977" i="1"/>
  <c r="AD977" i="1" s="1"/>
  <c r="AA978" i="1"/>
  <c r="AA979" i="1"/>
  <c r="AA980" i="1"/>
  <c r="AD980" i="1" s="1"/>
  <c r="AA981" i="1"/>
  <c r="AD981" i="1" s="1"/>
  <c r="AA982" i="1"/>
  <c r="AD982" i="1" s="1"/>
  <c r="AA983" i="1"/>
  <c r="AA984" i="1"/>
  <c r="AD984" i="1" s="1"/>
  <c r="AA985" i="1"/>
  <c r="AD985" i="1" s="1"/>
  <c r="AA986" i="1"/>
  <c r="AA987" i="1"/>
  <c r="AA988" i="1"/>
  <c r="AD988" i="1" s="1"/>
  <c r="AA989" i="1"/>
  <c r="AA990" i="1"/>
  <c r="AA991" i="1"/>
  <c r="AA992" i="1"/>
  <c r="AD992" i="1" s="1"/>
  <c r="AA993" i="1"/>
  <c r="AD993" i="1" s="1"/>
  <c r="AA994" i="1"/>
  <c r="AA995" i="1"/>
  <c r="AA996" i="1"/>
  <c r="AD996" i="1" s="1"/>
  <c r="AA997" i="1"/>
  <c r="AD997" i="1" s="1"/>
  <c r="AA998" i="1"/>
  <c r="AA999" i="1"/>
  <c r="AA1000" i="1"/>
  <c r="AD1000" i="1" s="1"/>
  <c r="AA1001" i="1"/>
  <c r="AD1001" i="1" s="1"/>
  <c r="AA2" i="1"/>
  <c r="X3" i="1"/>
  <c r="O4" i="1"/>
  <c r="X4" i="1" s="1"/>
  <c r="O5" i="1"/>
  <c r="X5" i="1" s="1"/>
  <c r="O6" i="1"/>
  <c r="O7" i="1"/>
  <c r="X7" i="1" s="1"/>
  <c r="O8" i="1"/>
  <c r="X8" i="1" s="1"/>
  <c r="O9" i="1"/>
  <c r="X9" i="1" s="1"/>
  <c r="O10" i="1"/>
  <c r="X10" i="1" s="1"/>
  <c r="O11" i="1"/>
  <c r="X11" i="1" s="1"/>
  <c r="O12" i="1"/>
  <c r="X12" i="1" s="1"/>
  <c r="O13" i="1"/>
  <c r="X13" i="1" s="1"/>
  <c r="O14" i="1"/>
  <c r="X14" i="1" s="1"/>
  <c r="O15" i="1"/>
  <c r="X15" i="1" s="1"/>
  <c r="O16" i="1"/>
  <c r="X16" i="1" s="1"/>
  <c r="O17" i="1"/>
  <c r="X17" i="1" s="1"/>
  <c r="O18" i="1"/>
  <c r="X18" i="1" s="1"/>
  <c r="O19" i="1"/>
  <c r="X19" i="1" s="1"/>
  <c r="O20" i="1"/>
  <c r="O21" i="1"/>
  <c r="X21" i="1" s="1"/>
  <c r="O22" i="1"/>
  <c r="X22" i="1" s="1"/>
  <c r="O23" i="1"/>
  <c r="X23" i="1" s="1"/>
  <c r="O24" i="1"/>
  <c r="X24" i="1" s="1"/>
  <c r="O25" i="1"/>
  <c r="X25" i="1" s="1"/>
  <c r="O26" i="1"/>
  <c r="X26" i="1" s="1"/>
  <c r="O27" i="1"/>
  <c r="X27" i="1" s="1"/>
  <c r="O28" i="1"/>
  <c r="X28" i="1" s="1"/>
  <c r="O29" i="1"/>
  <c r="X29" i="1" s="1"/>
  <c r="O30" i="1"/>
  <c r="O31" i="1"/>
  <c r="X31" i="1" s="1"/>
  <c r="O32" i="1"/>
  <c r="X32" i="1" s="1"/>
  <c r="O33" i="1"/>
  <c r="X33" i="1" s="1"/>
  <c r="O34" i="1"/>
  <c r="X34" i="1" s="1"/>
  <c r="O35" i="1"/>
  <c r="X35" i="1" s="1"/>
  <c r="O36" i="1"/>
  <c r="X36" i="1" s="1"/>
  <c r="O37" i="1"/>
  <c r="O38" i="1"/>
  <c r="X38" i="1" s="1"/>
  <c r="O39" i="1"/>
  <c r="X39" i="1" s="1"/>
  <c r="O40" i="1"/>
  <c r="X40" i="1" s="1"/>
  <c r="O41" i="1"/>
  <c r="X41" i="1" s="1"/>
  <c r="O42" i="1"/>
  <c r="X42" i="1" s="1"/>
  <c r="O43" i="1"/>
  <c r="X43" i="1" s="1"/>
  <c r="O44" i="1"/>
  <c r="X44" i="1" s="1"/>
  <c r="O45" i="1"/>
  <c r="X45" i="1" s="1"/>
  <c r="O46" i="1"/>
  <c r="X46" i="1" s="1"/>
  <c r="O47" i="1"/>
  <c r="X47" i="1" s="1"/>
  <c r="O48" i="1"/>
  <c r="X48" i="1" s="1"/>
  <c r="O49" i="1"/>
  <c r="X49" i="1" s="1"/>
  <c r="O50" i="1"/>
  <c r="X50" i="1" s="1"/>
  <c r="O51" i="1"/>
  <c r="X51" i="1" s="1"/>
  <c r="O52" i="1"/>
  <c r="X52" i="1" s="1"/>
  <c r="O53" i="1"/>
  <c r="X53" i="1" s="1"/>
  <c r="O54" i="1"/>
  <c r="X54" i="1" s="1"/>
  <c r="O55" i="1"/>
  <c r="X55" i="1" s="1"/>
  <c r="O56" i="1"/>
  <c r="O57" i="1"/>
  <c r="X57" i="1" s="1"/>
  <c r="O58" i="1"/>
  <c r="X58" i="1" s="1"/>
  <c r="O59" i="1"/>
  <c r="X59" i="1" s="1"/>
  <c r="O60" i="1"/>
  <c r="X60" i="1" s="1"/>
  <c r="O61" i="1"/>
  <c r="X61" i="1" s="1"/>
  <c r="O62" i="1"/>
  <c r="O63" i="1"/>
  <c r="X63" i="1" s="1"/>
  <c r="O64" i="1"/>
  <c r="X64" i="1" s="1"/>
  <c r="O65" i="1"/>
  <c r="X65" i="1" s="1"/>
  <c r="O66" i="1"/>
  <c r="X66" i="1" s="1"/>
  <c r="O67" i="1"/>
  <c r="X67" i="1" s="1"/>
  <c r="O68" i="1"/>
  <c r="X68" i="1" s="1"/>
  <c r="O69" i="1"/>
  <c r="O70" i="1"/>
  <c r="X70" i="1" s="1"/>
  <c r="O71" i="1"/>
  <c r="O72" i="1"/>
  <c r="X72" i="1" s="1"/>
  <c r="O73" i="1"/>
  <c r="O74" i="1"/>
  <c r="X74" i="1" s="1"/>
  <c r="O75" i="1"/>
  <c r="X75" i="1" s="1"/>
  <c r="O76" i="1"/>
  <c r="X76" i="1" s="1"/>
  <c r="O77" i="1"/>
  <c r="X77" i="1" s="1"/>
  <c r="O78" i="1"/>
  <c r="X78" i="1" s="1"/>
  <c r="O79" i="1"/>
  <c r="X79" i="1" s="1"/>
  <c r="O80" i="1"/>
  <c r="O81" i="1"/>
  <c r="X81" i="1" s="1"/>
  <c r="O82" i="1"/>
  <c r="X82" i="1" s="1"/>
  <c r="O83" i="1"/>
  <c r="X83" i="1" s="1"/>
  <c r="O84" i="1"/>
  <c r="O85" i="1"/>
  <c r="X85" i="1" s="1"/>
  <c r="O86" i="1"/>
  <c r="O87" i="1"/>
  <c r="X87" i="1" s="1"/>
  <c r="O88" i="1"/>
  <c r="X88" i="1" s="1"/>
  <c r="O89" i="1"/>
  <c r="X89" i="1" s="1"/>
  <c r="O90" i="1"/>
  <c r="X90" i="1" s="1"/>
  <c r="O91" i="1"/>
  <c r="X91" i="1" s="1"/>
  <c r="O92" i="1"/>
  <c r="X92" i="1" s="1"/>
  <c r="O93" i="1"/>
  <c r="O94" i="1"/>
  <c r="X94" i="1" s="1"/>
  <c r="O95" i="1"/>
  <c r="X95" i="1" s="1"/>
  <c r="O96" i="1"/>
  <c r="X96" i="1" s="1"/>
  <c r="O97" i="1"/>
  <c r="O98" i="1"/>
  <c r="X98" i="1" s="1"/>
  <c r="O99" i="1"/>
  <c r="O100" i="1"/>
  <c r="X100" i="1" s="1"/>
  <c r="O101" i="1"/>
  <c r="X101" i="1" s="1"/>
  <c r="O102" i="1"/>
  <c r="X102" i="1" s="1"/>
  <c r="O103" i="1"/>
  <c r="X103" i="1" s="1"/>
  <c r="O104" i="1"/>
  <c r="X104" i="1" s="1"/>
  <c r="O105" i="1"/>
  <c r="X105" i="1" s="1"/>
  <c r="O106" i="1"/>
  <c r="X106" i="1" s="1"/>
  <c r="O107" i="1"/>
  <c r="X107" i="1" s="1"/>
  <c r="O108" i="1"/>
  <c r="X108" i="1" s="1"/>
  <c r="O109" i="1"/>
  <c r="O110" i="1"/>
  <c r="X110" i="1" s="1"/>
  <c r="O111" i="1"/>
  <c r="X111" i="1" s="1"/>
  <c r="O112" i="1"/>
  <c r="X112" i="1" s="1"/>
  <c r="O113" i="1"/>
  <c r="X113" i="1" s="1"/>
  <c r="O114" i="1"/>
  <c r="X114" i="1" s="1"/>
  <c r="O115" i="1"/>
  <c r="X115" i="1" s="1"/>
  <c r="O116" i="1"/>
  <c r="X116" i="1" s="1"/>
  <c r="O117" i="1"/>
  <c r="X117" i="1" s="1"/>
  <c r="O118" i="1"/>
  <c r="X118" i="1" s="1"/>
  <c r="O119" i="1"/>
  <c r="X119" i="1" s="1"/>
  <c r="O120" i="1"/>
  <c r="X120" i="1" s="1"/>
  <c r="O121" i="1"/>
  <c r="X121" i="1" s="1"/>
  <c r="O122" i="1"/>
  <c r="X122" i="1" s="1"/>
  <c r="O123" i="1"/>
  <c r="O124" i="1"/>
  <c r="X124" i="1" s="1"/>
  <c r="O125" i="1"/>
  <c r="O126" i="1"/>
  <c r="X126" i="1" s="1"/>
  <c r="O127" i="1"/>
  <c r="X127" i="1" s="1"/>
  <c r="O128" i="1"/>
  <c r="O129" i="1"/>
  <c r="O130" i="1"/>
  <c r="X130" i="1" s="1"/>
  <c r="O131" i="1"/>
  <c r="O132" i="1"/>
  <c r="X132" i="1" s="1"/>
  <c r="O133" i="1"/>
  <c r="X133" i="1" s="1"/>
  <c r="O134" i="1"/>
  <c r="X134" i="1" s="1"/>
  <c r="O135" i="1"/>
  <c r="O136" i="1"/>
  <c r="X136" i="1" s="1"/>
  <c r="O137" i="1"/>
  <c r="X137" i="1" s="1"/>
  <c r="O138" i="1"/>
  <c r="O139" i="1"/>
  <c r="X139" i="1" s="1"/>
  <c r="O140" i="1"/>
  <c r="X140" i="1" s="1"/>
  <c r="O141" i="1"/>
  <c r="O142" i="1"/>
  <c r="X142" i="1" s="1"/>
  <c r="O143" i="1"/>
  <c r="X143" i="1" s="1"/>
  <c r="O144" i="1"/>
  <c r="X144" i="1" s="1"/>
  <c r="O145" i="1"/>
  <c r="X145" i="1" s="1"/>
  <c r="O146" i="1"/>
  <c r="X146" i="1" s="1"/>
  <c r="O147" i="1"/>
  <c r="X147" i="1" s="1"/>
  <c r="O148" i="1"/>
  <c r="O149" i="1"/>
  <c r="O150" i="1"/>
  <c r="X150" i="1" s="1"/>
  <c r="O151" i="1"/>
  <c r="X151" i="1" s="1"/>
  <c r="O152" i="1"/>
  <c r="X152" i="1" s="1"/>
  <c r="O153" i="1"/>
  <c r="X153" i="1" s="1"/>
  <c r="O154" i="1"/>
  <c r="X154" i="1" s="1"/>
  <c r="O155" i="1"/>
  <c r="X155" i="1" s="1"/>
  <c r="O156" i="1"/>
  <c r="X156" i="1" s="1"/>
  <c r="O157" i="1"/>
  <c r="X157" i="1" s="1"/>
  <c r="O158" i="1"/>
  <c r="X158" i="1" s="1"/>
  <c r="O159" i="1"/>
  <c r="O160" i="1"/>
  <c r="X160" i="1" s="1"/>
  <c r="O161" i="1"/>
  <c r="O162" i="1"/>
  <c r="X162" i="1" s="1"/>
  <c r="O163" i="1"/>
  <c r="X163" i="1" s="1"/>
  <c r="O164" i="1"/>
  <c r="X164" i="1" s="1"/>
  <c r="O165" i="1"/>
  <c r="X165" i="1" s="1"/>
  <c r="O166" i="1"/>
  <c r="X166" i="1" s="1"/>
  <c r="O167" i="1"/>
  <c r="X167" i="1" s="1"/>
  <c r="O168" i="1"/>
  <c r="O169" i="1"/>
  <c r="O170" i="1"/>
  <c r="X170" i="1" s="1"/>
  <c r="O171" i="1"/>
  <c r="X171" i="1" s="1"/>
  <c r="O172" i="1"/>
  <c r="X172" i="1" s="1"/>
  <c r="O173" i="1"/>
  <c r="X173" i="1" s="1"/>
  <c r="O174" i="1"/>
  <c r="O175" i="1"/>
  <c r="X175" i="1" s="1"/>
  <c r="O176" i="1"/>
  <c r="O177" i="1"/>
  <c r="O178" i="1"/>
  <c r="X178" i="1" s="1"/>
  <c r="O179" i="1"/>
  <c r="X179" i="1" s="1"/>
  <c r="O180" i="1"/>
  <c r="X180" i="1" s="1"/>
  <c r="O181" i="1"/>
  <c r="X181" i="1" s="1"/>
  <c r="O182" i="1"/>
  <c r="X182" i="1" s="1"/>
  <c r="O183" i="1"/>
  <c r="X183" i="1" s="1"/>
  <c r="O184" i="1"/>
  <c r="X184" i="1" s="1"/>
  <c r="O185" i="1"/>
  <c r="X185" i="1" s="1"/>
  <c r="O186" i="1"/>
  <c r="X186" i="1" s="1"/>
  <c r="O187" i="1"/>
  <c r="X187" i="1" s="1"/>
  <c r="O188" i="1"/>
  <c r="X188" i="1" s="1"/>
  <c r="O189" i="1"/>
  <c r="O190" i="1"/>
  <c r="X190" i="1" s="1"/>
  <c r="O191" i="1"/>
  <c r="X191" i="1" s="1"/>
  <c r="O192" i="1"/>
  <c r="O193" i="1"/>
  <c r="X193" i="1" s="1"/>
  <c r="O194" i="1"/>
  <c r="O195" i="1"/>
  <c r="O196" i="1"/>
  <c r="X196" i="1" s="1"/>
  <c r="O197" i="1"/>
  <c r="O198" i="1"/>
  <c r="X198" i="1" s="1"/>
  <c r="O199" i="1"/>
  <c r="X199" i="1" s="1"/>
  <c r="O200" i="1"/>
  <c r="O201" i="1"/>
  <c r="X201" i="1" s="1"/>
  <c r="O202" i="1"/>
  <c r="X202" i="1" s="1"/>
  <c r="O203" i="1"/>
  <c r="X203" i="1" s="1"/>
  <c r="O204" i="1"/>
  <c r="O205" i="1"/>
  <c r="X205" i="1" s="1"/>
  <c r="O206" i="1"/>
  <c r="O207" i="1"/>
  <c r="X207" i="1" s="1"/>
  <c r="O208" i="1"/>
  <c r="X208" i="1" s="1"/>
  <c r="O209" i="1"/>
  <c r="O210" i="1"/>
  <c r="X210" i="1" s="1"/>
  <c r="O211" i="1"/>
  <c r="X211" i="1" s="1"/>
  <c r="O212" i="1"/>
  <c r="X212" i="1" s="1"/>
  <c r="O213" i="1"/>
  <c r="O214" i="1"/>
  <c r="O215" i="1"/>
  <c r="X215" i="1" s="1"/>
  <c r="O216" i="1"/>
  <c r="X216" i="1" s="1"/>
  <c r="O217" i="1"/>
  <c r="X217" i="1" s="1"/>
  <c r="O218" i="1"/>
  <c r="X218" i="1" s="1"/>
  <c r="O219" i="1"/>
  <c r="O220" i="1"/>
  <c r="X220" i="1" s="1"/>
  <c r="O221" i="1"/>
  <c r="X221" i="1" s="1"/>
  <c r="O222" i="1"/>
  <c r="X222" i="1" s="1"/>
  <c r="O223" i="1"/>
  <c r="X223" i="1" s="1"/>
  <c r="O224" i="1"/>
  <c r="X224" i="1" s="1"/>
  <c r="O225" i="1"/>
  <c r="X225" i="1" s="1"/>
  <c r="O226" i="1"/>
  <c r="X226" i="1" s="1"/>
  <c r="O227" i="1"/>
  <c r="O228" i="1"/>
  <c r="X228" i="1" s="1"/>
  <c r="O229" i="1"/>
  <c r="X229" i="1" s="1"/>
  <c r="O230" i="1"/>
  <c r="X230" i="1" s="1"/>
  <c r="O231" i="1"/>
  <c r="X231" i="1" s="1"/>
  <c r="O232" i="1"/>
  <c r="X232" i="1" s="1"/>
  <c r="O233" i="1"/>
  <c r="X233" i="1" s="1"/>
  <c r="O234" i="1"/>
  <c r="X234" i="1" s="1"/>
  <c r="O235" i="1"/>
  <c r="X235" i="1" s="1"/>
  <c r="O236" i="1"/>
  <c r="X236" i="1" s="1"/>
  <c r="O237" i="1"/>
  <c r="X237" i="1" s="1"/>
  <c r="O238" i="1"/>
  <c r="X238" i="1" s="1"/>
  <c r="O239" i="1"/>
  <c r="X239" i="1" s="1"/>
  <c r="O240" i="1"/>
  <c r="X240" i="1" s="1"/>
  <c r="O241" i="1"/>
  <c r="X241" i="1" s="1"/>
  <c r="O242" i="1"/>
  <c r="X242" i="1" s="1"/>
  <c r="O243" i="1"/>
  <c r="X243" i="1" s="1"/>
  <c r="O244" i="1"/>
  <c r="X244" i="1" s="1"/>
  <c r="O245" i="1"/>
  <c r="X245" i="1" s="1"/>
  <c r="O246" i="1"/>
  <c r="X246" i="1" s="1"/>
  <c r="O247" i="1"/>
  <c r="O248" i="1"/>
  <c r="X248" i="1" s="1"/>
  <c r="O249" i="1"/>
  <c r="O250" i="1"/>
  <c r="X250" i="1" s="1"/>
  <c r="O251" i="1"/>
  <c r="X251" i="1" s="1"/>
  <c r="O252" i="1"/>
  <c r="X252" i="1" s="1"/>
  <c r="O253" i="1"/>
  <c r="X253" i="1" s="1"/>
  <c r="O254" i="1"/>
  <c r="O255" i="1"/>
  <c r="X255" i="1" s="1"/>
  <c r="O256" i="1"/>
  <c r="X256" i="1" s="1"/>
  <c r="O257" i="1"/>
  <c r="X257" i="1" s="1"/>
  <c r="O258" i="1"/>
  <c r="X258" i="1" s="1"/>
  <c r="O259" i="1"/>
  <c r="O260" i="1"/>
  <c r="X260" i="1" s="1"/>
  <c r="O261" i="1"/>
  <c r="X261" i="1" s="1"/>
  <c r="O262" i="1"/>
  <c r="X262" i="1" s="1"/>
  <c r="O263" i="1"/>
  <c r="X263" i="1" s="1"/>
  <c r="O264" i="1"/>
  <c r="O265" i="1"/>
  <c r="X265" i="1" s="1"/>
  <c r="O266" i="1"/>
  <c r="O267" i="1"/>
  <c r="O268" i="1"/>
  <c r="O269" i="1"/>
  <c r="X269" i="1" s="1"/>
  <c r="O270" i="1"/>
  <c r="X270" i="1" s="1"/>
  <c r="O271" i="1"/>
  <c r="X271" i="1" s="1"/>
  <c r="O272" i="1"/>
  <c r="O273" i="1"/>
  <c r="X273" i="1" s="1"/>
  <c r="O274" i="1"/>
  <c r="X274" i="1" s="1"/>
  <c r="O275" i="1"/>
  <c r="O276" i="1"/>
  <c r="X276" i="1" s="1"/>
  <c r="O277" i="1"/>
  <c r="X277" i="1" s="1"/>
  <c r="O278" i="1"/>
  <c r="O279" i="1"/>
  <c r="X279" i="1" s="1"/>
  <c r="O280" i="1"/>
  <c r="O281" i="1"/>
  <c r="X281" i="1" s="1"/>
  <c r="O282" i="1"/>
  <c r="X282" i="1" s="1"/>
  <c r="O283" i="1"/>
  <c r="X283" i="1" s="1"/>
  <c r="O284" i="1"/>
  <c r="X284" i="1" s="1"/>
  <c r="O285" i="1"/>
  <c r="X285" i="1" s="1"/>
  <c r="O286" i="1"/>
  <c r="X286" i="1" s="1"/>
  <c r="O287" i="1"/>
  <c r="X287" i="1" s="1"/>
  <c r="O288" i="1"/>
  <c r="X288" i="1" s="1"/>
  <c r="O289" i="1"/>
  <c r="O290" i="1"/>
  <c r="O291" i="1"/>
  <c r="X291" i="1" s="1"/>
  <c r="O292" i="1"/>
  <c r="O293" i="1"/>
  <c r="X293" i="1" s="1"/>
  <c r="O294" i="1"/>
  <c r="X294" i="1" s="1"/>
  <c r="O295" i="1"/>
  <c r="X295" i="1" s="1"/>
  <c r="O296" i="1"/>
  <c r="X296" i="1" s="1"/>
  <c r="O297" i="1"/>
  <c r="O298" i="1"/>
  <c r="X298" i="1" s="1"/>
  <c r="O299" i="1"/>
  <c r="X299" i="1" s="1"/>
  <c r="O300" i="1"/>
  <c r="X300" i="1" s="1"/>
  <c r="O301" i="1"/>
  <c r="O302" i="1"/>
  <c r="X302" i="1" s="1"/>
  <c r="O303" i="1"/>
  <c r="X303" i="1" s="1"/>
  <c r="O304" i="1"/>
  <c r="O305" i="1"/>
  <c r="O306" i="1"/>
  <c r="X306" i="1" s="1"/>
  <c r="O307" i="1"/>
  <c r="O308" i="1"/>
  <c r="X308" i="1" s="1"/>
  <c r="O309" i="1"/>
  <c r="O310" i="1"/>
  <c r="X310" i="1" s="1"/>
  <c r="O311" i="1"/>
  <c r="X311" i="1" s="1"/>
  <c r="O312" i="1"/>
  <c r="X312" i="1" s="1"/>
  <c r="O313" i="1"/>
  <c r="X313" i="1" s="1"/>
  <c r="O314" i="1"/>
  <c r="X314" i="1" s="1"/>
  <c r="O315" i="1"/>
  <c r="O316" i="1"/>
  <c r="X316" i="1" s="1"/>
  <c r="O317" i="1"/>
  <c r="O318" i="1"/>
  <c r="X318" i="1" s="1"/>
  <c r="O319" i="1"/>
  <c r="X319" i="1" s="1"/>
  <c r="O320" i="1"/>
  <c r="X320" i="1" s="1"/>
  <c r="O321" i="1"/>
  <c r="X321" i="1" s="1"/>
  <c r="O322" i="1"/>
  <c r="X322" i="1" s="1"/>
  <c r="O323" i="1"/>
  <c r="O324" i="1"/>
  <c r="O325" i="1"/>
  <c r="X325" i="1" s="1"/>
  <c r="O326" i="1"/>
  <c r="X326" i="1" s="1"/>
  <c r="O327" i="1"/>
  <c r="X327" i="1" s="1"/>
  <c r="O328" i="1"/>
  <c r="X328" i="1" s="1"/>
  <c r="O329" i="1"/>
  <c r="X329" i="1" s="1"/>
  <c r="O330" i="1"/>
  <c r="X330" i="1" s="1"/>
  <c r="O331" i="1"/>
  <c r="X331" i="1" s="1"/>
  <c r="O332" i="1"/>
  <c r="X332" i="1" s="1"/>
  <c r="O333" i="1"/>
  <c r="X333" i="1" s="1"/>
  <c r="O334" i="1"/>
  <c r="O335" i="1"/>
  <c r="X335" i="1" s="1"/>
  <c r="O336" i="1"/>
  <c r="X336" i="1" s="1"/>
  <c r="O337" i="1"/>
  <c r="X337" i="1" s="1"/>
  <c r="O338" i="1"/>
  <c r="X338" i="1" s="1"/>
  <c r="O339" i="1"/>
  <c r="X339" i="1" s="1"/>
  <c r="O340" i="1"/>
  <c r="X340" i="1" s="1"/>
  <c r="O341" i="1"/>
  <c r="O342" i="1"/>
  <c r="X342" i="1" s="1"/>
  <c r="O343" i="1"/>
  <c r="O344" i="1"/>
  <c r="X344" i="1" s="1"/>
  <c r="O345" i="1"/>
  <c r="O346" i="1"/>
  <c r="X346" i="1" s="1"/>
  <c r="O347" i="1"/>
  <c r="X347" i="1" s="1"/>
  <c r="O348" i="1"/>
  <c r="X348" i="1" s="1"/>
  <c r="O349" i="1"/>
  <c r="X349" i="1" s="1"/>
  <c r="O350" i="1"/>
  <c r="X350" i="1" s="1"/>
  <c r="O351" i="1"/>
  <c r="X351" i="1" s="1"/>
  <c r="O352" i="1"/>
  <c r="O353" i="1"/>
  <c r="X353" i="1" s="1"/>
  <c r="O354" i="1"/>
  <c r="X354" i="1" s="1"/>
  <c r="O355" i="1"/>
  <c r="X355" i="1" s="1"/>
  <c r="O356" i="1"/>
  <c r="X356" i="1" s="1"/>
  <c r="O357" i="1"/>
  <c r="X357" i="1" s="1"/>
  <c r="O358" i="1"/>
  <c r="X358" i="1" s="1"/>
  <c r="O359" i="1"/>
  <c r="X359" i="1" s="1"/>
  <c r="O360" i="1"/>
  <c r="O361" i="1"/>
  <c r="X361" i="1" s="1"/>
  <c r="O362" i="1"/>
  <c r="O363" i="1"/>
  <c r="X363" i="1" s="1"/>
  <c r="O364" i="1"/>
  <c r="X364" i="1" s="1"/>
  <c r="O365" i="1"/>
  <c r="X365" i="1" s="1"/>
  <c r="O366" i="1"/>
  <c r="X366" i="1" s="1"/>
  <c r="O367" i="1"/>
  <c r="O368" i="1"/>
  <c r="X368" i="1" s="1"/>
  <c r="O369" i="1"/>
  <c r="O370" i="1"/>
  <c r="X370" i="1" s="1"/>
  <c r="O371" i="1"/>
  <c r="X371" i="1" s="1"/>
  <c r="O372" i="1"/>
  <c r="X372" i="1" s="1"/>
  <c r="O373" i="1"/>
  <c r="X373" i="1" s="1"/>
  <c r="O374" i="1"/>
  <c r="X374" i="1" s="1"/>
  <c r="O375" i="1"/>
  <c r="X375" i="1" s="1"/>
  <c r="O376" i="1"/>
  <c r="X376" i="1" s="1"/>
  <c r="O377" i="1"/>
  <c r="X377" i="1" s="1"/>
  <c r="O378" i="1"/>
  <c r="X378" i="1" s="1"/>
  <c r="O379" i="1"/>
  <c r="X379" i="1" s="1"/>
  <c r="O380" i="1"/>
  <c r="X380" i="1" s="1"/>
  <c r="O381" i="1"/>
  <c r="X381" i="1" s="1"/>
  <c r="O382" i="1"/>
  <c r="X382" i="1" s="1"/>
  <c r="O383" i="1"/>
  <c r="X383" i="1" s="1"/>
  <c r="O384" i="1"/>
  <c r="X384" i="1" s="1"/>
  <c r="O385" i="1"/>
  <c r="X385" i="1" s="1"/>
  <c r="O386" i="1"/>
  <c r="O387" i="1"/>
  <c r="X387" i="1" s="1"/>
  <c r="O388" i="1"/>
  <c r="O389" i="1"/>
  <c r="X389" i="1" s="1"/>
  <c r="O390" i="1"/>
  <c r="X390" i="1" s="1"/>
  <c r="O391" i="1"/>
  <c r="X391" i="1" s="1"/>
  <c r="O392" i="1"/>
  <c r="X392" i="1" s="1"/>
  <c r="O393" i="1"/>
  <c r="X393" i="1" s="1"/>
  <c r="O394" i="1"/>
  <c r="X394" i="1" s="1"/>
  <c r="O395" i="1"/>
  <c r="X395" i="1" s="1"/>
  <c r="O396" i="1"/>
  <c r="X396" i="1" s="1"/>
  <c r="O397" i="1"/>
  <c r="X397" i="1" s="1"/>
  <c r="O398" i="1"/>
  <c r="X398" i="1" s="1"/>
  <c r="O399" i="1"/>
  <c r="X399" i="1" s="1"/>
  <c r="O400" i="1"/>
  <c r="X400" i="1" s="1"/>
  <c r="O401" i="1"/>
  <c r="X401" i="1" s="1"/>
  <c r="O402" i="1"/>
  <c r="O403" i="1"/>
  <c r="X403" i="1" s="1"/>
  <c r="O404" i="1"/>
  <c r="X404" i="1" s="1"/>
  <c r="O405" i="1"/>
  <c r="X405" i="1" s="1"/>
  <c r="O406" i="1"/>
  <c r="X406" i="1" s="1"/>
  <c r="O407" i="1"/>
  <c r="X407" i="1" s="1"/>
  <c r="O408" i="1"/>
  <c r="O409" i="1"/>
  <c r="X409" i="1" s="1"/>
  <c r="O410" i="1"/>
  <c r="X410" i="1" s="1"/>
  <c r="O411" i="1"/>
  <c r="O412" i="1"/>
  <c r="X412" i="1" s="1"/>
  <c r="O413" i="1"/>
  <c r="X413" i="1" s="1"/>
  <c r="O414" i="1"/>
  <c r="X414" i="1" s="1"/>
  <c r="O415" i="1"/>
  <c r="X415" i="1" s="1"/>
  <c r="O416" i="1"/>
  <c r="X416" i="1" s="1"/>
  <c r="O417" i="1"/>
  <c r="X417" i="1" s="1"/>
  <c r="O418" i="1"/>
  <c r="X418" i="1" s="1"/>
  <c r="O419" i="1"/>
  <c r="X419" i="1" s="1"/>
  <c r="O420" i="1"/>
  <c r="X420" i="1" s="1"/>
  <c r="O421" i="1"/>
  <c r="O422" i="1"/>
  <c r="X422" i="1" s="1"/>
  <c r="O423" i="1"/>
  <c r="X423" i="1" s="1"/>
  <c r="O424" i="1"/>
  <c r="O425" i="1"/>
  <c r="X425" i="1" s="1"/>
  <c r="O426" i="1"/>
  <c r="O427" i="1"/>
  <c r="O428" i="1"/>
  <c r="X428" i="1" s="1"/>
  <c r="O429" i="1"/>
  <c r="X429" i="1" s="1"/>
  <c r="O430" i="1"/>
  <c r="X430" i="1" s="1"/>
  <c r="O431" i="1"/>
  <c r="X431" i="1" s="1"/>
  <c r="O432" i="1"/>
  <c r="X432" i="1" s="1"/>
  <c r="O433" i="1"/>
  <c r="O434" i="1"/>
  <c r="X434" i="1" s="1"/>
  <c r="O435" i="1"/>
  <c r="X435" i="1" s="1"/>
  <c r="O436" i="1"/>
  <c r="X436" i="1" s="1"/>
  <c r="O437" i="1"/>
  <c r="X437" i="1" s="1"/>
  <c r="O438" i="1"/>
  <c r="X438" i="1" s="1"/>
  <c r="O439" i="1"/>
  <c r="O440" i="1"/>
  <c r="X440" i="1" s="1"/>
  <c r="O441" i="1"/>
  <c r="X441" i="1" s="1"/>
  <c r="O442" i="1"/>
  <c r="O443" i="1"/>
  <c r="X443" i="1" s="1"/>
  <c r="O444" i="1"/>
  <c r="O445" i="1"/>
  <c r="X445" i="1" s="1"/>
  <c r="O446" i="1"/>
  <c r="X446" i="1" s="1"/>
  <c r="O447" i="1"/>
  <c r="X447" i="1" s="1"/>
  <c r="O448" i="1"/>
  <c r="X448" i="1" s="1"/>
  <c r="O449" i="1"/>
  <c r="X449" i="1" s="1"/>
  <c r="O450" i="1"/>
  <c r="O451" i="1"/>
  <c r="X451" i="1" s="1"/>
  <c r="O452" i="1"/>
  <c r="X452" i="1" s="1"/>
  <c r="O453" i="1"/>
  <c r="X453" i="1" s="1"/>
  <c r="O454" i="1"/>
  <c r="X454" i="1" s="1"/>
  <c r="O455" i="1"/>
  <c r="X455" i="1" s="1"/>
  <c r="O456" i="1"/>
  <c r="X456" i="1" s="1"/>
  <c r="O457" i="1"/>
  <c r="X457" i="1" s="1"/>
  <c r="O458" i="1"/>
  <c r="X458" i="1" s="1"/>
  <c r="O459" i="1"/>
  <c r="X459" i="1" s="1"/>
  <c r="O460" i="1"/>
  <c r="X460" i="1" s="1"/>
  <c r="O461" i="1"/>
  <c r="X461" i="1" s="1"/>
  <c r="O462" i="1"/>
  <c r="X462" i="1" s="1"/>
  <c r="O463" i="1"/>
  <c r="X463" i="1" s="1"/>
  <c r="O464" i="1"/>
  <c r="X464" i="1" s="1"/>
  <c r="O465" i="1"/>
  <c r="O466" i="1"/>
  <c r="X466" i="1" s="1"/>
  <c r="O467" i="1"/>
  <c r="X467" i="1" s="1"/>
  <c r="O468" i="1"/>
  <c r="X468" i="1" s="1"/>
  <c r="O469" i="1"/>
  <c r="O470" i="1"/>
  <c r="X470" i="1" s="1"/>
  <c r="O471" i="1"/>
  <c r="X471" i="1" s="1"/>
  <c r="O472" i="1"/>
  <c r="O473" i="1"/>
  <c r="X473" i="1" s="1"/>
  <c r="O474" i="1"/>
  <c r="X474" i="1" s="1"/>
  <c r="O475" i="1"/>
  <c r="X475" i="1" s="1"/>
  <c r="O476" i="1"/>
  <c r="X476" i="1" s="1"/>
  <c r="O477" i="1"/>
  <c r="X477" i="1" s="1"/>
  <c r="O478" i="1"/>
  <c r="X478" i="1" s="1"/>
  <c r="O479" i="1"/>
  <c r="O480" i="1"/>
  <c r="O481" i="1"/>
  <c r="X481" i="1" s="1"/>
  <c r="O482" i="1"/>
  <c r="X482" i="1" s="1"/>
  <c r="O483" i="1"/>
  <c r="X483" i="1" s="1"/>
  <c r="O484" i="1"/>
  <c r="X484" i="1" s="1"/>
  <c r="O485" i="1"/>
  <c r="X485" i="1" s="1"/>
  <c r="O486" i="1"/>
  <c r="X486" i="1" s="1"/>
  <c r="O487" i="1"/>
  <c r="X487" i="1" s="1"/>
  <c r="O488" i="1"/>
  <c r="X488" i="1" s="1"/>
  <c r="O489" i="1"/>
  <c r="X489" i="1" s="1"/>
  <c r="O490" i="1"/>
  <c r="O491" i="1"/>
  <c r="O492" i="1"/>
  <c r="X492" i="1" s="1"/>
  <c r="O493" i="1"/>
  <c r="X493" i="1" s="1"/>
  <c r="O494" i="1"/>
  <c r="X494" i="1" s="1"/>
  <c r="O495" i="1"/>
  <c r="O496" i="1"/>
  <c r="O497" i="1"/>
  <c r="X497" i="1" s="1"/>
  <c r="O498" i="1"/>
  <c r="X498" i="1" s="1"/>
  <c r="O499" i="1"/>
  <c r="X499" i="1" s="1"/>
  <c r="O500" i="1"/>
  <c r="X500" i="1" s="1"/>
  <c r="O501" i="1"/>
  <c r="X501" i="1" s="1"/>
  <c r="O502" i="1"/>
  <c r="X502" i="1" s="1"/>
  <c r="O503" i="1"/>
  <c r="X503" i="1" s="1"/>
  <c r="O504" i="1"/>
  <c r="X504" i="1" s="1"/>
  <c r="O505" i="1"/>
  <c r="X505" i="1" s="1"/>
  <c r="O506" i="1"/>
  <c r="X506" i="1" s="1"/>
  <c r="O507" i="1"/>
  <c r="X507" i="1" s="1"/>
  <c r="O508" i="1"/>
  <c r="O509" i="1"/>
  <c r="X509" i="1" s="1"/>
  <c r="O510" i="1"/>
  <c r="X510" i="1" s="1"/>
  <c r="O511" i="1"/>
  <c r="X511" i="1" s="1"/>
  <c r="O512" i="1"/>
  <c r="X512" i="1" s="1"/>
  <c r="O513" i="1"/>
  <c r="X513" i="1" s="1"/>
  <c r="O514" i="1"/>
  <c r="X514" i="1" s="1"/>
  <c r="O515" i="1"/>
  <c r="X515" i="1" s="1"/>
  <c r="O516" i="1"/>
  <c r="O517" i="1"/>
  <c r="X517" i="1" s="1"/>
  <c r="O518" i="1"/>
  <c r="X518" i="1" s="1"/>
  <c r="O519" i="1"/>
  <c r="X519" i="1" s="1"/>
  <c r="O520" i="1"/>
  <c r="X520" i="1" s="1"/>
  <c r="O521" i="1"/>
  <c r="O522" i="1"/>
  <c r="X522" i="1" s="1"/>
  <c r="O523" i="1"/>
  <c r="X523" i="1" s="1"/>
  <c r="O524" i="1"/>
  <c r="X524" i="1" s="1"/>
  <c r="O525" i="1"/>
  <c r="O526" i="1"/>
  <c r="O527" i="1"/>
  <c r="O528" i="1"/>
  <c r="X528" i="1" s="1"/>
  <c r="O529" i="1"/>
  <c r="X529" i="1" s="1"/>
  <c r="O530" i="1"/>
  <c r="X530" i="1" s="1"/>
  <c r="O531" i="1"/>
  <c r="X531" i="1" s="1"/>
  <c r="O532" i="1"/>
  <c r="X532" i="1" s="1"/>
  <c r="O533" i="1"/>
  <c r="X533" i="1" s="1"/>
  <c r="O534" i="1"/>
  <c r="O535" i="1"/>
  <c r="X535" i="1" s="1"/>
  <c r="O536" i="1"/>
  <c r="X536" i="1" s="1"/>
  <c r="O537" i="1"/>
  <c r="X537" i="1" s="1"/>
  <c r="O538" i="1"/>
  <c r="O539" i="1"/>
  <c r="X539" i="1" s="1"/>
  <c r="O540" i="1"/>
  <c r="X540" i="1" s="1"/>
  <c r="O541" i="1"/>
  <c r="X541" i="1" s="1"/>
  <c r="O542" i="1"/>
  <c r="X542" i="1" s="1"/>
  <c r="O543" i="1"/>
  <c r="X543" i="1" s="1"/>
  <c r="O544" i="1"/>
  <c r="X544" i="1" s="1"/>
  <c r="O545" i="1"/>
  <c r="X545" i="1" s="1"/>
  <c r="O546" i="1"/>
  <c r="O547" i="1"/>
  <c r="X547" i="1" s="1"/>
  <c r="O548" i="1"/>
  <c r="X548" i="1" s="1"/>
  <c r="O549" i="1"/>
  <c r="X549" i="1" s="1"/>
  <c r="O550" i="1"/>
  <c r="X550" i="1" s="1"/>
  <c r="O551" i="1"/>
  <c r="O552" i="1"/>
  <c r="X552" i="1" s="1"/>
  <c r="O553" i="1"/>
  <c r="X553" i="1" s="1"/>
  <c r="O554" i="1"/>
  <c r="X554" i="1" s="1"/>
  <c r="O555" i="1"/>
  <c r="X555" i="1" s="1"/>
  <c r="O556" i="1"/>
  <c r="X556" i="1" s="1"/>
  <c r="O557" i="1"/>
  <c r="O558" i="1"/>
  <c r="O559" i="1"/>
  <c r="X559" i="1" s="1"/>
  <c r="O560" i="1"/>
  <c r="X560" i="1" s="1"/>
  <c r="O561" i="1"/>
  <c r="X561" i="1" s="1"/>
  <c r="O562" i="1"/>
  <c r="X562" i="1" s="1"/>
  <c r="O563" i="1"/>
  <c r="X563" i="1" s="1"/>
  <c r="O564" i="1"/>
  <c r="X564" i="1" s="1"/>
  <c r="O565" i="1"/>
  <c r="X565" i="1" s="1"/>
  <c r="O566" i="1"/>
  <c r="O567" i="1"/>
  <c r="X567" i="1" s="1"/>
  <c r="O568" i="1"/>
  <c r="O569" i="1"/>
  <c r="X569" i="1" s="1"/>
  <c r="O570" i="1"/>
  <c r="X570" i="1" s="1"/>
  <c r="O571" i="1"/>
  <c r="X571" i="1" s="1"/>
  <c r="O572" i="1"/>
  <c r="O573" i="1"/>
  <c r="X573" i="1" s="1"/>
  <c r="O574" i="1"/>
  <c r="X574" i="1" s="1"/>
  <c r="O575" i="1"/>
  <c r="X575" i="1" s="1"/>
  <c r="O576" i="1"/>
  <c r="X576" i="1" s="1"/>
  <c r="O577" i="1"/>
  <c r="X577" i="1" s="1"/>
  <c r="O578" i="1"/>
  <c r="X578" i="1" s="1"/>
  <c r="O579" i="1"/>
  <c r="X579" i="1" s="1"/>
  <c r="O580" i="1"/>
  <c r="X580" i="1" s="1"/>
  <c r="O581" i="1"/>
  <c r="X581" i="1" s="1"/>
  <c r="O582" i="1"/>
  <c r="X582" i="1" s="1"/>
  <c r="O583" i="1"/>
  <c r="X583" i="1" s="1"/>
  <c r="O584" i="1"/>
  <c r="X584" i="1" s="1"/>
  <c r="O585" i="1"/>
  <c r="X585" i="1" s="1"/>
  <c r="O586" i="1"/>
  <c r="O587" i="1"/>
  <c r="X587" i="1" s="1"/>
  <c r="O588" i="1"/>
  <c r="X588" i="1" s="1"/>
  <c r="O589" i="1"/>
  <c r="X589" i="1" s="1"/>
  <c r="O590" i="1"/>
  <c r="O591" i="1"/>
  <c r="X591" i="1" s="1"/>
  <c r="O592" i="1"/>
  <c r="X592" i="1" s="1"/>
  <c r="O593" i="1"/>
  <c r="X593" i="1" s="1"/>
  <c r="O594" i="1"/>
  <c r="O595" i="1"/>
  <c r="X595" i="1" s="1"/>
  <c r="O596" i="1"/>
  <c r="X596" i="1" s="1"/>
  <c r="O597" i="1"/>
  <c r="X597" i="1" s="1"/>
  <c r="O598" i="1"/>
  <c r="X598" i="1" s="1"/>
  <c r="O599" i="1"/>
  <c r="X599" i="1" s="1"/>
  <c r="O600" i="1"/>
  <c r="X600" i="1" s="1"/>
  <c r="O601" i="1"/>
  <c r="X601" i="1" s="1"/>
  <c r="O602" i="1"/>
  <c r="X602" i="1" s="1"/>
  <c r="O603" i="1"/>
  <c r="O604" i="1"/>
  <c r="X604" i="1" s="1"/>
  <c r="O605" i="1"/>
  <c r="X605" i="1" s="1"/>
  <c r="O606" i="1"/>
  <c r="X606" i="1" s="1"/>
  <c r="O607" i="1"/>
  <c r="X607" i="1" s="1"/>
  <c r="O608" i="1"/>
  <c r="X608" i="1" s="1"/>
  <c r="O609" i="1"/>
  <c r="X609" i="1" s="1"/>
  <c r="O610" i="1"/>
  <c r="X610" i="1" s="1"/>
  <c r="O611" i="1"/>
  <c r="X611" i="1" s="1"/>
  <c r="O612" i="1"/>
  <c r="O613" i="1"/>
  <c r="X613" i="1" s="1"/>
  <c r="O614" i="1"/>
  <c r="X614" i="1" s="1"/>
  <c r="O615" i="1"/>
  <c r="X615" i="1" s="1"/>
  <c r="O616" i="1"/>
  <c r="X616" i="1" s="1"/>
  <c r="O617" i="1"/>
  <c r="O618" i="1"/>
  <c r="X618" i="1" s="1"/>
  <c r="O619" i="1"/>
  <c r="X619" i="1" s="1"/>
  <c r="O620" i="1"/>
  <c r="X620" i="1" s="1"/>
  <c r="O621" i="1"/>
  <c r="X621" i="1" s="1"/>
  <c r="O622" i="1"/>
  <c r="O623" i="1"/>
  <c r="X623" i="1" s="1"/>
  <c r="O624" i="1"/>
  <c r="X624" i="1" s="1"/>
  <c r="O625" i="1"/>
  <c r="O626" i="1"/>
  <c r="O627" i="1"/>
  <c r="X627" i="1" s="1"/>
  <c r="O628" i="1"/>
  <c r="X628" i="1" s="1"/>
  <c r="O629" i="1"/>
  <c r="O630" i="1"/>
  <c r="O631" i="1"/>
  <c r="X631" i="1" s="1"/>
  <c r="O632" i="1"/>
  <c r="X632" i="1" s="1"/>
  <c r="O633" i="1"/>
  <c r="X633" i="1" s="1"/>
  <c r="O634" i="1"/>
  <c r="X634" i="1" s="1"/>
  <c r="O635" i="1"/>
  <c r="X635" i="1" s="1"/>
  <c r="O636" i="1"/>
  <c r="X636" i="1" s="1"/>
  <c r="O637" i="1"/>
  <c r="X637" i="1" s="1"/>
  <c r="O638" i="1"/>
  <c r="O639" i="1"/>
  <c r="X639" i="1" s="1"/>
  <c r="O640" i="1"/>
  <c r="O641" i="1"/>
  <c r="X641" i="1" s="1"/>
  <c r="O642" i="1"/>
  <c r="X642" i="1" s="1"/>
  <c r="O643" i="1"/>
  <c r="X643" i="1" s="1"/>
  <c r="O644" i="1"/>
  <c r="X644" i="1" s="1"/>
  <c r="O645" i="1"/>
  <c r="X645" i="1" s="1"/>
  <c r="O646" i="1"/>
  <c r="X646" i="1" s="1"/>
  <c r="O647" i="1"/>
  <c r="X647" i="1" s="1"/>
  <c r="O648" i="1"/>
  <c r="X648" i="1" s="1"/>
  <c r="O649" i="1"/>
  <c r="X649" i="1" s="1"/>
  <c r="O650" i="1"/>
  <c r="X650" i="1" s="1"/>
  <c r="O651" i="1"/>
  <c r="X651" i="1" s="1"/>
  <c r="O652" i="1"/>
  <c r="X652" i="1" s="1"/>
  <c r="O653" i="1"/>
  <c r="X653" i="1" s="1"/>
  <c r="O654" i="1"/>
  <c r="X654" i="1" s="1"/>
  <c r="O655" i="1"/>
  <c r="O656" i="1"/>
  <c r="X656" i="1" s="1"/>
  <c r="O657" i="1"/>
  <c r="X657" i="1" s="1"/>
  <c r="O658" i="1"/>
  <c r="X658" i="1" s="1"/>
  <c r="O659" i="1"/>
  <c r="X659" i="1" s="1"/>
  <c r="O660" i="1"/>
  <c r="X660" i="1" s="1"/>
  <c r="O661" i="1"/>
  <c r="X661" i="1" s="1"/>
  <c r="O662" i="1"/>
  <c r="X662" i="1" s="1"/>
  <c r="O663" i="1"/>
  <c r="O664" i="1"/>
  <c r="O665" i="1"/>
  <c r="X665" i="1" s="1"/>
  <c r="O666" i="1"/>
  <c r="X666" i="1" s="1"/>
  <c r="O667" i="1"/>
  <c r="O668" i="1"/>
  <c r="X668" i="1" s="1"/>
  <c r="O669" i="1"/>
  <c r="X669" i="1" s="1"/>
  <c r="O670" i="1"/>
  <c r="X670" i="1" s="1"/>
  <c r="O671" i="1"/>
  <c r="X671" i="1" s="1"/>
  <c r="O672" i="1"/>
  <c r="X672" i="1" s="1"/>
  <c r="O673" i="1"/>
  <c r="O674" i="1"/>
  <c r="X674" i="1" s="1"/>
  <c r="O675" i="1"/>
  <c r="X675" i="1" s="1"/>
  <c r="O676" i="1"/>
  <c r="X676" i="1" s="1"/>
  <c r="O677" i="1"/>
  <c r="X677" i="1" s="1"/>
  <c r="O678" i="1"/>
  <c r="X678" i="1" s="1"/>
  <c r="O679" i="1"/>
  <c r="X679" i="1" s="1"/>
  <c r="O680" i="1"/>
  <c r="X680" i="1" s="1"/>
  <c r="O681" i="1"/>
  <c r="X681" i="1" s="1"/>
  <c r="O682" i="1"/>
  <c r="X682" i="1" s="1"/>
  <c r="O683" i="1"/>
  <c r="X683" i="1" s="1"/>
  <c r="O684" i="1"/>
  <c r="X684" i="1" s="1"/>
  <c r="O685" i="1"/>
  <c r="X685" i="1" s="1"/>
  <c r="O686" i="1"/>
  <c r="X686" i="1" s="1"/>
  <c r="O687" i="1"/>
  <c r="X687" i="1" s="1"/>
  <c r="O688" i="1"/>
  <c r="X688" i="1" s="1"/>
  <c r="O689" i="1"/>
  <c r="O690" i="1"/>
  <c r="X690" i="1" s="1"/>
  <c r="O691" i="1"/>
  <c r="X691" i="1" s="1"/>
  <c r="O692" i="1"/>
  <c r="X692" i="1" s="1"/>
  <c r="O693" i="1"/>
  <c r="X693" i="1" s="1"/>
  <c r="O694" i="1"/>
  <c r="O695" i="1"/>
  <c r="X695" i="1" s="1"/>
  <c r="O696" i="1"/>
  <c r="X696" i="1" s="1"/>
  <c r="O697" i="1"/>
  <c r="X697" i="1" s="1"/>
  <c r="O698" i="1"/>
  <c r="O699" i="1"/>
  <c r="X699" i="1" s="1"/>
  <c r="O700" i="1"/>
  <c r="X700" i="1" s="1"/>
  <c r="O701" i="1"/>
  <c r="O702" i="1"/>
  <c r="X702" i="1" s="1"/>
  <c r="O703" i="1"/>
  <c r="X703" i="1" s="1"/>
  <c r="O704" i="1"/>
  <c r="O705" i="1"/>
  <c r="O706" i="1"/>
  <c r="X706" i="1" s="1"/>
  <c r="O707" i="1"/>
  <c r="X707" i="1" s="1"/>
  <c r="O708" i="1"/>
  <c r="X708" i="1" s="1"/>
  <c r="O709" i="1"/>
  <c r="X709" i="1" s="1"/>
  <c r="O710" i="1"/>
  <c r="O711" i="1"/>
  <c r="X711" i="1" s="1"/>
  <c r="O712" i="1"/>
  <c r="X712" i="1" s="1"/>
  <c r="O713" i="1"/>
  <c r="X713" i="1" s="1"/>
  <c r="O714" i="1"/>
  <c r="X714" i="1" s="1"/>
  <c r="O715" i="1"/>
  <c r="X715" i="1" s="1"/>
  <c r="O716" i="1"/>
  <c r="X716" i="1" s="1"/>
  <c r="O717" i="1"/>
  <c r="X717" i="1" s="1"/>
  <c r="O718" i="1"/>
  <c r="X718" i="1" s="1"/>
  <c r="O719" i="1"/>
  <c r="X719" i="1" s="1"/>
  <c r="O720" i="1"/>
  <c r="X720" i="1" s="1"/>
  <c r="O721" i="1"/>
  <c r="X721" i="1" s="1"/>
  <c r="O722" i="1"/>
  <c r="X722" i="1" s="1"/>
  <c r="O723" i="1"/>
  <c r="O724" i="1"/>
  <c r="X724" i="1" s="1"/>
  <c r="O725" i="1"/>
  <c r="X725" i="1" s="1"/>
  <c r="O726" i="1"/>
  <c r="X726" i="1" s="1"/>
  <c r="O727" i="1"/>
  <c r="X727" i="1" s="1"/>
  <c r="O728" i="1"/>
  <c r="O729" i="1"/>
  <c r="X729" i="1" s="1"/>
  <c r="O730" i="1"/>
  <c r="X730" i="1" s="1"/>
  <c r="O731" i="1"/>
  <c r="X731" i="1" s="1"/>
  <c r="O732" i="1"/>
  <c r="X732" i="1" s="1"/>
  <c r="O733" i="1"/>
  <c r="O734" i="1"/>
  <c r="X734" i="1" s="1"/>
  <c r="O735" i="1"/>
  <c r="X735" i="1" s="1"/>
  <c r="O736" i="1"/>
  <c r="O737" i="1"/>
  <c r="X737" i="1" s="1"/>
  <c r="O738" i="1"/>
  <c r="X738" i="1" s="1"/>
  <c r="O739" i="1"/>
  <c r="X739" i="1" s="1"/>
  <c r="O740" i="1"/>
  <c r="X740" i="1" s="1"/>
  <c r="O741" i="1"/>
  <c r="X741" i="1" s="1"/>
  <c r="O742" i="1"/>
  <c r="X742" i="1" s="1"/>
  <c r="O743" i="1"/>
  <c r="O744" i="1"/>
  <c r="X744" i="1" s="1"/>
  <c r="O745" i="1"/>
  <c r="X745" i="1" s="1"/>
  <c r="O746" i="1"/>
  <c r="X746" i="1" s="1"/>
  <c r="O747" i="1"/>
  <c r="X747" i="1" s="1"/>
  <c r="O748" i="1"/>
  <c r="X748" i="1" s="1"/>
  <c r="O749" i="1"/>
  <c r="X749" i="1" s="1"/>
  <c r="O750" i="1"/>
  <c r="X750" i="1" s="1"/>
  <c r="O751" i="1"/>
  <c r="X751" i="1" s="1"/>
  <c r="O752" i="1"/>
  <c r="O753" i="1"/>
  <c r="X753" i="1" s="1"/>
  <c r="O754" i="1"/>
  <c r="O755" i="1"/>
  <c r="X755" i="1" s="1"/>
  <c r="O756" i="1"/>
  <c r="O757" i="1"/>
  <c r="X757" i="1" s="1"/>
  <c r="O758" i="1"/>
  <c r="X758" i="1" s="1"/>
  <c r="O759" i="1"/>
  <c r="X759" i="1" s="1"/>
  <c r="O760" i="1"/>
  <c r="X760" i="1" s="1"/>
  <c r="O761" i="1"/>
  <c r="X761" i="1" s="1"/>
  <c r="O762" i="1"/>
  <c r="O763" i="1"/>
  <c r="X763" i="1" s="1"/>
  <c r="O764" i="1"/>
  <c r="X764" i="1" s="1"/>
  <c r="O765" i="1"/>
  <c r="X765" i="1" s="1"/>
  <c r="O766" i="1"/>
  <c r="X766" i="1" s="1"/>
  <c r="O767" i="1"/>
  <c r="X767" i="1" s="1"/>
  <c r="O768" i="1"/>
  <c r="X768" i="1" s="1"/>
  <c r="O769" i="1"/>
  <c r="X769" i="1" s="1"/>
  <c r="O770" i="1"/>
  <c r="X770" i="1" s="1"/>
  <c r="O771" i="1"/>
  <c r="X771" i="1" s="1"/>
  <c r="O772" i="1"/>
  <c r="X772" i="1" s="1"/>
  <c r="O773" i="1"/>
  <c r="O774" i="1"/>
  <c r="O775" i="1"/>
  <c r="X775" i="1" s="1"/>
  <c r="O776" i="1"/>
  <c r="O777" i="1"/>
  <c r="X777" i="1" s="1"/>
  <c r="O778" i="1"/>
  <c r="O779" i="1"/>
  <c r="O780" i="1"/>
  <c r="O781" i="1"/>
  <c r="X781" i="1" s="1"/>
  <c r="O782" i="1"/>
  <c r="O783" i="1"/>
  <c r="X783" i="1" s="1"/>
  <c r="O784" i="1"/>
  <c r="X784" i="1" s="1"/>
  <c r="O785" i="1"/>
  <c r="X785" i="1" s="1"/>
  <c r="O786" i="1"/>
  <c r="X786" i="1" s="1"/>
  <c r="O787" i="1"/>
  <c r="X787" i="1" s="1"/>
  <c r="O788" i="1"/>
  <c r="X788" i="1" s="1"/>
  <c r="O789" i="1"/>
  <c r="X789" i="1" s="1"/>
  <c r="O790" i="1"/>
  <c r="X790" i="1" s="1"/>
  <c r="O791" i="1"/>
  <c r="X791" i="1" s="1"/>
  <c r="O792" i="1"/>
  <c r="X792" i="1" s="1"/>
  <c r="O793" i="1"/>
  <c r="X793" i="1" s="1"/>
  <c r="O794" i="1"/>
  <c r="X794" i="1" s="1"/>
  <c r="O795" i="1"/>
  <c r="O796" i="1"/>
  <c r="O797" i="1"/>
  <c r="X797" i="1" s="1"/>
  <c r="O798" i="1"/>
  <c r="X798" i="1" s="1"/>
  <c r="O799" i="1"/>
  <c r="X799" i="1" s="1"/>
  <c r="O800" i="1"/>
  <c r="X800" i="1" s="1"/>
  <c r="O801" i="1"/>
  <c r="X801" i="1" s="1"/>
  <c r="O802" i="1"/>
  <c r="X802" i="1" s="1"/>
  <c r="O803" i="1"/>
  <c r="X803" i="1" s="1"/>
  <c r="O804" i="1"/>
  <c r="O805" i="1"/>
  <c r="X805" i="1" s="1"/>
  <c r="O806" i="1"/>
  <c r="O807" i="1"/>
  <c r="X807" i="1" s="1"/>
  <c r="O808" i="1"/>
  <c r="X808" i="1" s="1"/>
  <c r="O809" i="1"/>
  <c r="X809" i="1" s="1"/>
  <c r="O810" i="1"/>
  <c r="O811" i="1"/>
  <c r="X811" i="1" s="1"/>
  <c r="O812" i="1"/>
  <c r="O813" i="1"/>
  <c r="X813" i="1" s="1"/>
  <c r="O814" i="1"/>
  <c r="X814" i="1" s="1"/>
  <c r="O815" i="1"/>
  <c r="X815" i="1" s="1"/>
  <c r="O816" i="1"/>
  <c r="X816" i="1" s="1"/>
  <c r="O817" i="1"/>
  <c r="X817" i="1" s="1"/>
  <c r="O818" i="1"/>
  <c r="X818" i="1" s="1"/>
  <c r="O819" i="1"/>
  <c r="X819" i="1" s="1"/>
  <c r="O820" i="1"/>
  <c r="O821" i="1"/>
  <c r="O822" i="1"/>
  <c r="X822" i="1" s="1"/>
  <c r="O823" i="1"/>
  <c r="X823" i="1" s="1"/>
  <c r="O824" i="1"/>
  <c r="X824" i="1" s="1"/>
  <c r="O825" i="1"/>
  <c r="X825" i="1" s="1"/>
  <c r="O826" i="1"/>
  <c r="X826" i="1" s="1"/>
  <c r="O827" i="1"/>
  <c r="X827" i="1" s="1"/>
  <c r="O828" i="1"/>
  <c r="O829" i="1"/>
  <c r="X829" i="1" s="1"/>
  <c r="O830" i="1"/>
  <c r="X830" i="1" s="1"/>
  <c r="O831" i="1"/>
  <c r="X831" i="1" s="1"/>
  <c r="O832" i="1"/>
  <c r="X832" i="1" s="1"/>
  <c r="O833" i="1"/>
  <c r="X833" i="1" s="1"/>
  <c r="O834" i="1"/>
  <c r="O835" i="1"/>
  <c r="X835" i="1" s="1"/>
  <c r="O836" i="1"/>
  <c r="X836" i="1" s="1"/>
  <c r="O837" i="1"/>
  <c r="X837" i="1" s="1"/>
  <c r="O838" i="1"/>
  <c r="X838" i="1" s="1"/>
  <c r="O839" i="1"/>
  <c r="X839" i="1" s="1"/>
  <c r="O840" i="1"/>
  <c r="X840" i="1" s="1"/>
  <c r="O841" i="1"/>
  <c r="X841" i="1" s="1"/>
  <c r="O842" i="1"/>
  <c r="O843" i="1"/>
  <c r="X843" i="1" s="1"/>
  <c r="O844" i="1"/>
  <c r="X844" i="1" s="1"/>
  <c r="O845" i="1"/>
  <c r="X845" i="1" s="1"/>
  <c r="O846" i="1"/>
  <c r="X846" i="1" s="1"/>
  <c r="O847" i="1"/>
  <c r="O848" i="1"/>
  <c r="O849" i="1"/>
  <c r="X849" i="1" s="1"/>
  <c r="O850" i="1"/>
  <c r="X850" i="1" s="1"/>
  <c r="O851" i="1"/>
  <c r="X851" i="1" s="1"/>
  <c r="O852" i="1"/>
  <c r="O853" i="1"/>
  <c r="X853" i="1" s="1"/>
  <c r="O854" i="1"/>
  <c r="X854" i="1" s="1"/>
  <c r="O855" i="1"/>
  <c r="X855" i="1" s="1"/>
  <c r="O856" i="1"/>
  <c r="X856" i="1" s="1"/>
  <c r="O857" i="1"/>
  <c r="X857" i="1" s="1"/>
  <c r="O858" i="1"/>
  <c r="O859" i="1"/>
  <c r="X859" i="1" s="1"/>
  <c r="O860" i="1"/>
  <c r="X860" i="1" s="1"/>
  <c r="O861" i="1"/>
  <c r="O862" i="1"/>
  <c r="O863" i="1"/>
  <c r="X863" i="1" s="1"/>
  <c r="O864" i="1"/>
  <c r="X864" i="1" s="1"/>
  <c r="O865" i="1"/>
  <c r="X865" i="1" s="1"/>
  <c r="O866" i="1"/>
  <c r="X866" i="1" s="1"/>
  <c r="O867" i="1"/>
  <c r="X867" i="1" s="1"/>
  <c r="O868" i="1"/>
  <c r="O869" i="1"/>
  <c r="X869" i="1" s="1"/>
  <c r="O870" i="1"/>
  <c r="X870" i="1" s="1"/>
  <c r="O871" i="1"/>
  <c r="X871" i="1" s="1"/>
  <c r="O872" i="1"/>
  <c r="X872" i="1" s="1"/>
  <c r="O873" i="1"/>
  <c r="O874" i="1"/>
  <c r="X874" i="1" s="1"/>
  <c r="O875" i="1"/>
  <c r="X875" i="1" s="1"/>
  <c r="O876" i="1"/>
  <c r="X876" i="1" s="1"/>
  <c r="O877" i="1"/>
  <c r="X877" i="1" s="1"/>
  <c r="O878" i="1"/>
  <c r="X878" i="1" s="1"/>
  <c r="O879" i="1"/>
  <c r="X879" i="1" s="1"/>
  <c r="O880" i="1"/>
  <c r="O881" i="1"/>
  <c r="X881" i="1" s="1"/>
  <c r="O882" i="1"/>
  <c r="X882" i="1" s="1"/>
  <c r="O883" i="1"/>
  <c r="X883" i="1" s="1"/>
  <c r="O884" i="1"/>
  <c r="O885" i="1"/>
  <c r="O886" i="1"/>
  <c r="X886" i="1" s="1"/>
  <c r="O887" i="1"/>
  <c r="X887" i="1" s="1"/>
  <c r="O888" i="1"/>
  <c r="X888" i="1" s="1"/>
  <c r="O889" i="1"/>
  <c r="X889" i="1" s="1"/>
  <c r="O890" i="1"/>
  <c r="X890" i="1" s="1"/>
  <c r="O891" i="1"/>
  <c r="X891" i="1" s="1"/>
  <c r="O892" i="1"/>
  <c r="O893" i="1"/>
  <c r="X893" i="1" s="1"/>
  <c r="O894" i="1"/>
  <c r="X894" i="1" s="1"/>
  <c r="O895" i="1"/>
  <c r="X895" i="1" s="1"/>
  <c r="O896" i="1"/>
  <c r="X896" i="1" s="1"/>
  <c r="O897" i="1"/>
  <c r="X897" i="1" s="1"/>
  <c r="O898" i="1"/>
  <c r="X898" i="1" s="1"/>
  <c r="O899" i="1"/>
  <c r="X899" i="1" s="1"/>
  <c r="O900" i="1"/>
  <c r="X900" i="1" s="1"/>
  <c r="O901" i="1"/>
  <c r="X901" i="1" s="1"/>
  <c r="O902" i="1"/>
  <c r="X902" i="1" s="1"/>
  <c r="O903" i="1"/>
  <c r="X903" i="1" s="1"/>
  <c r="O904" i="1"/>
  <c r="O905" i="1"/>
  <c r="O906" i="1"/>
  <c r="X906" i="1" s="1"/>
  <c r="O907" i="1"/>
  <c r="X907" i="1" s="1"/>
  <c r="O908" i="1"/>
  <c r="X908" i="1" s="1"/>
  <c r="O909" i="1"/>
  <c r="X909" i="1" s="1"/>
  <c r="O910" i="1"/>
  <c r="O911" i="1"/>
  <c r="O912" i="1"/>
  <c r="X912" i="1" s="1"/>
  <c r="O913" i="1"/>
  <c r="O914" i="1"/>
  <c r="X914" i="1" s="1"/>
  <c r="O915" i="1"/>
  <c r="X915" i="1" s="1"/>
  <c r="O916" i="1"/>
  <c r="X916" i="1" s="1"/>
  <c r="O917" i="1"/>
  <c r="X917" i="1" s="1"/>
  <c r="O918" i="1"/>
  <c r="X918" i="1" s="1"/>
  <c r="O919" i="1"/>
  <c r="O920" i="1"/>
  <c r="X920" i="1" s="1"/>
  <c r="O921" i="1"/>
  <c r="X921" i="1" s="1"/>
  <c r="O922" i="1"/>
  <c r="X922" i="1" s="1"/>
  <c r="O923" i="1"/>
  <c r="X923" i="1" s="1"/>
  <c r="O924" i="1"/>
  <c r="O925" i="1"/>
  <c r="X925" i="1" s="1"/>
  <c r="O926" i="1"/>
  <c r="X926" i="1" s="1"/>
  <c r="O927" i="1"/>
  <c r="X927" i="1" s="1"/>
  <c r="O928" i="1"/>
  <c r="X928" i="1" s="1"/>
  <c r="O929" i="1"/>
  <c r="X929" i="1" s="1"/>
  <c r="O930" i="1"/>
  <c r="X930" i="1" s="1"/>
  <c r="O931" i="1"/>
  <c r="O932" i="1"/>
  <c r="X932" i="1" s="1"/>
  <c r="O933" i="1"/>
  <c r="X933" i="1" s="1"/>
  <c r="O934" i="1"/>
  <c r="X934" i="1" s="1"/>
  <c r="O935" i="1"/>
  <c r="X935" i="1" s="1"/>
  <c r="O936" i="1"/>
  <c r="X936" i="1" s="1"/>
  <c r="O937" i="1"/>
  <c r="X937" i="1" s="1"/>
  <c r="O938" i="1"/>
  <c r="X938" i="1" s="1"/>
  <c r="O939" i="1"/>
  <c r="O940" i="1"/>
  <c r="X940" i="1" s="1"/>
  <c r="O941" i="1"/>
  <c r="X941" i="1" s="1"/>
  <c r="O942" i="1"/>
  <c r="X942" i="1" s="1"/>
  <c r="O943" i="1"/>
  <c r="X943" i="1" s="1"/>
  <c r="O944" i="1"/>
  <c r="X944" i="1" s="1"/>
  <c r="O945" i="1"/>
  <c r="X945" i="1" s="1"/>
  <c r="O946" i="1"/>
  <c r="X946" i="1" s="1"/>
  <c r="O947" i="1"/>
  <c r="X947" i="1" s="1"/>
  <c r="O948" i="1"/>
  <c r="X948" i="1" s="1"/>
  <c r="O949" i="1"/>
  <c r="O950" i="1"/>
  <c r="O951" i="1"/>
  <c r="O952" i="1"/>
  <c r="X952" i="1" s="1"/>
  <c r="O953" i="1"/>
  <c r="X953" i="1" s="1"/>
  <c r="O954" i="1"/>
  <c r="X954" i="1" s="1"/>
  <c r="O955" i="1"/>
  <c r="X955" i="1" s="1"/>
  <c r="O956" i="1"/>
  <c r="X956" i="1" s="1"/>
  <c r="O957" i="1"/>
  <c r="X957" i="1" s="1"/>
  <c r="O958" i="1"/>
  <c r="X958" i="1" s="1"/>
  <c r="O959" i="1"/>
  <c r="X959" i="1" s="1"/>
  <c r="O960" i="1"/>
  <c r="X960" i="1" s="1"/>
  <c r="O961" i="1"/>
  <c r="X961" i="1" s="1"/>
  <c r="O962" i="1"/>
  <c r="X962" i="1" s="1"/>
  <c r="O963" i="1"/>
  <c r="X963" i="1" s="1"/>
  <c r="O964" i="1"/>
  <c r="X964" i="1" s="1"/>
  <c r="O965" i="1"/>
  <c r="X965" i="1" s="1"/>
  <c r="O966" i="1"/>
  <c r="X966" i="1" s="1"/>
  <c r="O967" i="1"/>
  <c r="X967" i="1" s="1"/>
  <c r="O968" i="1"/>
  <c r="O969" i="1"/>
  <c r="X969" i="1" s="1"/>
  <c r="O970" i="1"/>
  <c r="O971" i="1"/>
  <c r="X971" i="1" s="1"/>
  <c r="O972" i="1"/>
  <c r="X972" i="1" s="1"/>
  <c r="O973" i="1"/>
  <c r="X973" i="1" s="1"/>
  <c r="O974" i="1"/>
  <c r="X974" i="1" s="1"/>
  <c r="O975" i="1"/>
  <c r="X975" i="1" s="1"/>
  <c r="O976" i="1"/>
  <c r="X976" i="1" s="1"/>
  <c r="O977" i="1"/>
  <c r="X977" i="1" s="1"/>
  <c r="O978" i="1"/>
  <c r="X978" i="1" s="1"/>
  <c r="O979" i="1"/>
  <c r="X979" i="1" s="1"/>
  <c r="O980" i="1"/>
  <c r="X980" i="1" s="1"/>
  <c r="O981" i="1"/>
  <c r="O982" i="1"/>
  <c r="X982" i="1" s="1"/>
  <c r="O983" i="1"/>
  <c r="X983" i="1" s="1"/>
  <c r="O984" i="1"/>
  <c r="X984" i="1" s="1"/>
  <c r="O985" i="1"/>
  <c r="O986" i="1"/>
  <c r="X986" i="1" s="1"/>
  <c r="O987" i="1"/>
  <c r="X987" i="1" s="1"/>
  <c r="O988" i="1"/>
  <c r="X988" i="1" s="1"/>
  <c r="O989" i="1"/>
  <c r="O990" i="1"/>
  <c r="X990" i="1" s="1"/>
  <c r="O991" i="1"/>
  <c r="X991" i="1" s="1"/>
  <c r="O992" i="1"/>
  <c r="X992" i="1" s="1"/>
  <c r="O993" i="1"/>
  <c r="X993" i="1" s="1"/>
  <c r="O994" i="1"/>
  <c r="O995" i="1"/>
  <c r="O996" i="1"/>
  <c r="X996" i="1" s="1"/>
  <c r="O997" i="1"/>
  <c r="X997" i="1" s="1"/>
  <c r="O998" i="1"/>
  <c r="X998" i="1" s="1"/>
  <c r="O999" i="1"/>
  <c r="X999" i="1" s="1"/>
  <c r="O1000" i="1"/>
  <c r="X1000" i="1" s="1"/>
  <c r="O1001" i="1"/>
  <c r="X1001" i="1" s="1"/>
  <c r="O2" i="1"/>
  <c r="L3" i="1"/>
  <c r="L4" i="1"/>
  <c r="L5" i="1"/>
  <c r="L6" i="1"/>
  <c r="L7" i="1"/>
  <c r="L8" i="1"/>
  <c r="L9" i="1"/>
  <c r="L10" i="1"/>
  <c r="L11" i="1"/>
  <c r="L12" i="1"/>
  <c r="L13" i="1"/>
  <c r="L14" i="1"/>
  <c r="L15" i="1"/>
  <c r="L16" i="1"/>
  <c r="L17" i="1"/>
  <c r="L18" i="1"/>
  <c r="S18" i="1" s="1"/>
  <c r="L19" i="1"/>
  <c r="L20" i="1"/>
  <c r="L21" i="1"/>
  <c r="L22" i="1"/>
  <c r="L23" i="1"/>
  <c r="L24" i="1"/>
  <c r="L25" i="1"/>
  <c r="L26" i="1"/>
  <c r="L27" i="1"/>
  <c r="L28" i="1"/>
  <c r="L29" i="1"/>
  <c r="L30" i="1"/>
  <c r="S30" i="1" s="1"/>
  <c r="L31" i="1"/>
  <c r="L32" i="1"/>
  <c r="L33" i="1"/>
  <c r="L34" i="1"/>
  <c r="S34" i="1" s="1"/>
  <c r="L35" i="1"/>
  <c r="L36" i="1"/>
  <c r="L37" i="1"/>
  <c r="L38" i="1"/>
  <c r="L39" i="1"/>
  <c r="L40" i="1"/>
  <c r="L41" i="1"/>
  <c r="L42" i="1"/>
  <c r="L43" i="1"/>
  <c r="L44" i="1"/>
  <c r="L45" i="1"/>
  <c r="L46" i="1"/>
  <c r="L47" i="1"/>
  <c r="L48" i="1"/>
  <c r="L49" i="1"/>
  <c r="L50" i="1"/>
  <c r="S50" i="1" s="1"/>
  <c r="L51" i="1"/>
  <c r="L52" i="1"/>
  <c r="L53" i="1"/>
  <c r="L54" i="1"/>
  <c r="L55" i="1"/>
  <c r="L56" i="1"/>
  <c r="L57" i="1"/>
  <c r="L58" i="1"/>
  <c r="L59" i="1"/>
  <c r="L60" i="1"/>
  <c r="L61" i="1"/>
  <c r="L62" i="1"/>
  <c r="S62" i="1" s="1"/>
  <c r="L63" i="1"/>
  <c r="L64" i="1"/>
  <c r="L65" i="1"/>
  <c r="L66" i="1"/>
  <c r="S66" i="1" s="1"/>
  <c r="L67" i="1"/>
  <c r="L68" i="1"/>
  <c r="L69" i="1"/>
  <c r="L70" i="1"/>
  <c r="L71" i="1"/>
  <c r="L72" i="1"/>
  <c r="L73" i="1"/>
  <c r="L74" i="1"/>
  <c r="L75" i="1"/>
  <c r="L76" i="1"/>
  <c r="L77" i="1"/>
  <c r="L78" i="1"/>
  <c r="L79" i="1"/>
  <c r="L80" i="1"/>
  <c r="L81" i="1"/>
  <c r="L82" i="1"/>
  <c r="S82" i="1" s="1"/>
  <c r="L83" i="1"/>
  <c r="L84" i="1"/>
  <c r="L85" i="1"/>
  <c r="L86" i="1"/>
  <c r="L87" i="1"/>
  <c r="L88" i="1"/>
  <c r="L89" i="1"/>
  <c r="L90" i="1"/>
  <c r="L91" i="1"/>
  <c r="L92" i="1"/>
  <c r="L93" i="1"/>
  <c r="L94" i="1"/>
  <c r="S94" i="1" s="1"/>
  <c r="L95" i="1"/>
  <c r="L96" i="1"/>
  <c r="L97" i="1"/>
  <c r="L98" i="1"/>
  <c r="S98" i="1" s="1"/>
  <c r="L99" i="1"/>
  <c r="L100" i="1"/>
  <c r="L101" i="1"/>
  <c r="L102" i="1"/>
  <c r="L103" i="1"/>
  <c r="L104" i="1"/>
  <c r="L105" i="1"/>
  <c r="L106" i="1"/>
  <c r="L107" i="1"/>
  <c r="L108" i="1"/>
  <c r="L109" i="1"/>
  <c r="L110" i="1"/>
  <c r="L111" i="1"/>
  <c r="L112" i="1"/>
  <c r="L113" i="1"/>
  <c r="L114" i="1"/>
  <c r="S114" i="1" s="1"/>
  <c r="L115" i="1"/>
  <c r="L116" i="1"/>
  <c r="L117" i="1"/>
  <c r="L118" i="1"/>
  <c r="L119" i="1"/>
  <c r="L120" i="1"/>
  <c r="L121" i="1"/>
  <c r="L122" i="1"/>
  <c r="L123" i="1"/>
  <c r="L124" i="1"/>
  <c r="L125" i="1"/>
  <c r="L126" i="1"/>
  <c r="S126" i="1" s="1"/>
  <c r="L127" i="1"/>
  <c r="L128" i="1"/>
  <c r="L129" i="1"/>
  <c r="L130" i="1"/>
  <c r="S130" i="1" s="1"/>
  <c r="L131" i="1"/>
  <c r="L132" i="1"/>
  <c r="L133" i="1"/>
  <c r="L134" i="1"/>
  <c r="L135" i="1"/>
  <c r="L136" i="1"/>
  <c r="L137" i="1"/>
  <c r="L138" i="1"/>
  <c r="L139" i="1"/>
  <c r="L140" i="1"/>
  <c r="L141" i="1"/>
  <c r="L142" i="1"/>
  <c r="L143" i="1"/>
  <c r="L144" i="1"/>
  <c r="L145" i="1"/>
  <c r="L146" i="1"/>
  <c r="S146" i="1" s="1"/>
  <c r="L147" i="1"/>
  <c r="L148" i="1"/>
  <c r="L149" i="1"/>
  <c r="L150" i="1"/>
  <c r="L151" i="1"/>
  <c r="L152" i="1"/>
  <c r="L153" i="1"/>
  <c r="L154" i="1"/>
  <c r="L155" i="1"/>
  <c r="L156" i="1"/>
  <c r="L157" i="1"/>
  <c r="L158" i="1"/>
  <c r="S158" i="1" s="1"/>
  <c r="L159" i="1"/>
  <c r="L160" i="1"/>
  <c r="L161" i="1"/>
  <c r="L162" i="1"/>
  <c r="S162" i="1" s="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S226" i="1" s="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S258" i="1" s="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S334" i="1" s="1"/>
  <c r="L335" i="1"/>
  <c r="L336" i="1"/>
  <c r="L337" i="1"/>
  <c r="L338" i="1"/>
  <c r="L339" i="1"/>
  <c r="L340" i="1"/>
  <c r="L341" i="1"/>
  <c r="L342" i="1"/>
  <c r="L343" i="1"/>
  <c r="L344" i="1"/>
  <c r="L345" i="1"/>
  <c r="L346" i="1"/>
  <c r="S346" i="1" s="1"/>
  <c r="L347" i="1"/>
  <c r="L348" i="1"/>
  <c r="L349" i="1"/>
  <c r="L350" i="1"/>
  <c r="L351" i="1"/>
  <c r="L352" i="1"/>
  <c r="L353" i="1"/>
  <c r="L354" i="1"/>
  <c r="L355" i="1"/>
  <c r="L356" i="1"/>
  <c r="L357" i="1"/>
  <c r="L358" i="1"/>
  <c r="L359" i="1"/>
  <c r="L360" i="1"/>
  <c r="L361" i="1"/>
  <c r="L362" i="1"/>
  <c r="L363" i="1"/>
  <c r="L364" i="1"/>
  <c r="L365" i="1"/>
  <c r="L366" i="1"/>
  <c r="L367" i="1"/>
  <c r="L368" i="1"/>
  <c r="L369" i="1"/>
  <c r="L370" i="1"/>
  <c r="S370" i="1" s="1"/>
  <c r="L371" i="1"/>
  <c r="L372" i="1"/>
  <c r="L373" i="1"/>
  <c r="L374" i="1"/>
  <c r="L375" i="1"/>
  <c r="L376" i="1"/>
  <c r="L377" i="1"/>
  <c r="L378" i="1"/>
  <c r="S378" i="1" s="1"/>
  <c r="L379" i="1"/>
  <c r="L380" i="1"/>
  <c r="L381" i="1"/>
  <c r="L382" i="1"/>
  <c r="L383" i="1"/>
  <c r="L384" i="1"/>
  <c r="L385" i="1"/>
  <c r="L386" i="1"/>
  <c r="L387" i="1"/>
  <c r="L388" i="1"/>
  <c r="L389" i="1"/>
  <c r="L390" i="1"/>
  <c r="L391" i="1"/>
  <c r="L392" i="1"/>
  <c r="L393" i="1"/>
  <c r="L394" i="1"/>
  <c r="L395" i="1"/>
  <c r="L396" i="1"/>
  <c r="L397" i="1"/>
  <c r="L398" i="1"/>
  <c r="L399" i="1"/>
  <c r="L400" i="1"/>
  <c r="L401" i="1"/>
  <c r="L402" i="1"/>
  <c r="S402" i="1" s="1"/>
  <c r="L403" i="1"/>
  <c r="L404" i="1"/>
  <c r="L405" i="1"/>
  <c r="L406" i="1"/>
  <c r="L407" i="1"/>
  <c r="L408" i="1"/>
  <c r="L409" i="1"/>
  <c r="L410" i="1"/>
  <c r="S410" i="1" s="1"/>
  <c r="L411" i="1"/>
  <c r="L412" i="1"/>
  <c r="L413" i="1"/>
  <c r="L414" i="1"/>
  <c r="L415" i="1"/>
  <c r="L416" i="1"/>
  <c r="L417" i="1"/>
  <c r="L418" i="1"/>
  <c r="L419" i="1"/>
  <c r="L420" i="1"/>
  <c r="L421" i="1"/>
  <c r="L422" i="1"/>
  <c r="L423" i="1"/>
  <c r="L424" i="1"/>
  <c r="L425" i="1"/>
  <c r="L426" i="1"/>
  <c r="L427" i="1"/>
  <c r="L428" i="1"/>
  <c r="L429" i="1"/>
  <c r="L430" i="1"/>
  <c r="L431" i="1"/>
  <c r="L432" i="1"/>
  <c r="L433" i="1"/>
  <c r="L434" i="1"/>
  <c r="S434" i="1" s="1"/>
  <c r="L435" i="1"/>
  <c r="L436" i="1"/>
  <c r="L437" i="1"/>
  <c r="L438" i="1"/>
  <c r="L439" i="1"/>
  <c r="L440" i="1"/>
  <c r="L441" i="1"/>
  <c r="L442" i="1"/>
  <c r="S442" i="1" s="1"/>
  <c r="L443" i="1"/>
  <c r="L444" i="1"/>
  <c r="L445" i="1"/>
  <c r="L446" i="1"/>
  <c r="L447" i="1"/>
  <c r="L448" i="1"/>
  <c r="L449" i="1"/>
  <c r="L450" i="1"/>
  <c r="L451" i="1"/>
  <c r="L452" i="1"/>
  <c r="L453" i="1"/>
  <c r="L454" i="1"/>
  <c r="L455" i="1"/>
  <c r="L456" i="1"/>
  <c r="L457" i="1"/>
  <c r="L458" i="1"/>
  <c r="L459" i="1"/>
  <c r="L460" i="1"/>
  <c r="L461" i="1"/>
  <c r="L462" i="1"/>
  <c r="L463" i="1"/>
  <c r="L464" i="1"/>
  <c r="L465" i="1"/>
  <c r="L466" i="1"/>
  <c r="S466" i="1" s="1"/>
  <c r="L467" i="1"/>
  <c r="L468" i="1"/>
  <c r="L469" i="1"/>
  <c r="L470" i="1"/>
  <c r="L471" i="1"/>
  <c r="L472" i="1"/>
  <c r="L473" i="1"/>
  <c r="L474" i="1"/>
  <c r="S474" i="1" s="1"/>
  <c r="L475" i="1"/>
  <c r="L476" i="1"/>
  <c r="L477" i="1"/>
  <c r="L478" i="1"/>
  <c r="L479" i="1"/>
  <c r="L480" i="1"/>
  <c r="L481" i="1"/>
  <c r="L482" i="1"/>
  <c r="L483" i="1"/>
  <c r="L484" i="1"/>
  <c r="L485" i="1"/>
  <c r="L486" i="1"/>
  <c r="L487" i="1"/>
  <c r="L488" i="1"/>
  <c r="L489" i="1"/>
  <c r="L490" i="1"/>
  <c r="L491" i="1"/>
  <c r="L492" i="1"/>
  <c r="L493" i="1"/>
  <c r="L494" i="1"/>
  <c r="L495" i="1"/>
  <c r="L496" i="1"/>
  <c r="L497" i="1"/>
  <c r="L498" i="1"/>
  <c r="S498" i="1" s="1"/>
  <c r="L499" i="1"/>
  <c r="L500" i="1"/>
  <c r="L501" i="1"/>
  <c r="L502" i="1"/>
  <c r="L503" i="1"/>
  <c r="L504" i="1"/>
  <c r="L505" i="1"/>
  <c r="L506" i="1"/>
  <c r="S506" i="1" s="1"/>
  <c r="L507" i="1"/>
  <c r="L508" i="1"/>
  <c r="L509" i="1"/>
  <c r="L510" i="1"/>
  <c r="L511" i="1"/>
  <c r="L512" i="1"/>
  <c r="L513" i="1"/>
  <c r="L514" i="1"/>
  <c r="L515" i="1"/>
  <c r="L516" i="1"/>
  <c r="L517" i="1"/>
  <c r="L518" i="1"/>
  <c r="L519" i="1"/>
  <c r="L520" i="1"/>
  <c r="L521" i="1"/>
  <c r="L522" i="1"/>
  <c r="L523" i="1"/>
  <c r="L524" i="1"/>
  <c r="L525" i="1"/>
  <c r="L526" i="1"/>
  <c r="L527" i="1"/>
  <c r="L528" i="1"/>
  <c r="L529" i="1"/>
  <c r="L530" i="1"/>
  <c r="S530" i="1" s="1"/>
  <c r="L531" i="1"/>
  <c r="L532" i="1"/>
  <c r="L533" i="1"/>
  <c r="L534" i="1"/>
  <c r="L535" i="1"/>
  <c r="L536" i="1"/>
  <c r="L537" i="1"/>
  <c r="L538" i="1"/>
  <c r="S538" i="1" s="1"/>
  <c r="L539" i="1"/>
  <c r="L540" i="1"/>
  <c r="L541" i="1"/>
  <c r="L542" i="1"/>
  <c r="L543" i="1"/>
  <c r="L544" i="1"/>
  <c r="L545" i="1"/>
  <c r="L546" i="1"/>
  <c r="L547" i="1"/>
  <c r="L548" i="1"/>
  <c r="L549" i="1"/>
  <c r="L550" i="1"/>
  <c r="L551" i="1"/>
  <c r="L552" i="1"/>
  <c r="L553" i="1"/>
  <c r="L554" i="1"/>
  <c r="L555" i="1"/>
  <c r="L556" i="1"/>
  <c r="L557" i="1"/>
  <c r="L558" i="1"/>
  <c r="L559" i="1"/>
  <c r="L560" i="1"/>
  <c r="L561" i="1"/>
  <c r="L562" i="1"/>
  <c r="S562" i="1" s="1"/>
  <c r="L563" i="1"/>
  <c r="L564" i="1"/>
  <c r="L565" i="1"/>
  <c r="L566" i="1"/>
  <c r="L567" i="1"/>
  <c r="L568" i="1"/>
  <c r="L569" i="1"/>
  <c r="L570" i="1"/>
  <c r="S570" i="1" s="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S598" i="1" s="1"/>
  <c r="L599" i="1"/>
  <c r="L600" i="1"/>
  <c r="L601" i="1"/>
  <c r="L602" i="1"/>
  <c r="L603" i="1"/>
  <c r="L604" i="1"/>
  <c r="L605" i="1"/>
  <c r="L606" i="1"/>
  <c r="L607" i="1"/>
  <c r="L608" i="1"/>
  <c r="L609" i="1"/>
  <c r="L610" i="1"/>
  <c r="L611" i="1"/>
  <c r="L612" i="1"/>
  <c r="L613" i="1"/>
  <c r="L614" i="1"/>
  <c r="S614" i="1" s="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AD999" i="1" l="1"/>
  <c r="AE999" i="1" s="1"/>
  <c r="AD995" i="1"/>
  <c r="AE995" i="1" s="1"/>
  <c r="AD991" i="1"/>
  <c r="AE991" i="1" s="1"/>
  <c r="AD987" i="1"/>
  <c r="AE987" i="1" s="1"/>
  <c r="AD983" i="1"/>
  <c r="AE983" i="1" s="1"/>
  <c r="AD979" i="1"/>
  <c r="AE979" i="1" s="1"/>
  <c r="AD975" i="1"/>
  <c r="AE975" i="1" s="1"/>
  <c r="AD971" i="1"/>
  <c r="AE971" i="1" s="1"/>
  <c r="AD967" i="1"/>
  <c r="AE967" i="1" s="1"/>
  <c r="AD963" i="1"/>
  <c r="AE963" i="1" s="1"/>
  <c r="AD959" i="1"/>
  <c r="AE959" i="1" s="1"/>
  <c r="AD955" i="1"/>
  <c r="AE955" i="1" s="1"/>
  <c r="AD947" i="1"/>
  <c r="AE947" i="1" s="1"/>
  <c r="AD943" i="1"/>
  <c r="AE943" i="1" s="1"/>
  <c r="AD935" i="1"/>
  <c r="AE935" i="1" s="1"/>
  <c r="AD927" i="1"/>
  <c r="AE927" i="1" s="1"/>
  <c r="AD923" i="1"/>
  <c r="AE923" i="1" s="1"/>
  <c r="AD919" i="1"/>
  <c r="AE919" i="1" s="1"/>
  <c r="AD915" i="1"/>
  <c r="AE915" i="1" s="1"/>
  <c r="AD907" i="1"/>
  <c r="AE907" i="1" s="1"/>
  <c r="AD903" i="1"/>
  <c r="AE903" i="1" s="1"/>
  <c r="AD899" i="1"/>
  <c r="AE899" i="1" s="1"/>
  <c r="AD895" i="1"/>
  <c r="AE895" i="1" s="1"/>
  <c r="AD891" i="1"/>
  <c r="AE891" i="1" s="1"/>
  <c r="AD887" i="1"/>
  <c r="AE887" i="1" s="1"/>
  <c r="AD883" i="1"/>
  <c r="AE883" i="1" s="1"/>
  <c r="AD879" i="1"/>
  <c r="AE879" i="1" s="1"/>
  <c r="AD875" i="1"/>
  <c r="AE875" i="1" s="1"/>
  <c r="AD871" i="1"/>
  <c r="AE871" i="1" s="1"/>
  <c r="AD867" i="1"/>
  <c r="AE867" i="1" s="1"/>
  <c r="AD863" i="1"/>
  <c r="AE863" i="1" s="1"/>
  <c r="AD859" i="1"/>
  <c r="AE859" i="1" s="1"/>
  <c r="AD855" i="1"/>
  <c r="AE855" i="1" s="1"/>
  <c r="AD851" i="1"/>
  <c r="AE851" i="1" s="1"/>
  <c r="AD843" i="1"/>
  <c r="AE843" i="1" s="1"/>
  <c r="AD839" i="1"/>
  <c r="AE839" i="1" s="1"/>
  <c r="AD835" i="1"/>
  <c r="AE835" i="1" s="1"/>
  <c r="AD831" i="1"/>
  <c r="AE831" i="1" s="1"/>
  <c r="AD827" i="1"/>
  <c r="AE827" i="1" s="1"/>
  <c r="AD823" i="1"/>
  <c r="AE823" i="1" s="1"/>
  <c r="AD819" i="1"/>
  <c r="AE819" i="1" s="1"/>
  <c r="AD815" i="1"/>
  <c r="AE815" i="1" s="1"/>
  <c r="AD811" i="1"/>
  <c r="AE811" i="1" s="1"/>
  <c r="AD807" i="1"/>
  <c r="AE807" i="1" s="1"/>
  <c r="AD803" i="1"/>
  <c r="AE803" i="1" s="1"/>
  <c r="AD799" i="1"/>
  <c r="AE799" i="1" s="1"/>
  <c r="AD795" i="1"/>
  <c r="AE795" i="1" s="1"/>
  <c r="AD791" i="1"/>
  <c r="AE791" i="1" s="1"/>
  <c r="AD787" i="1"/>
  <c r="AE787" i="1" s="1"/>
  <c r="AD783" i="1"/>
  <c r="AE783" i="1" s="1"/>
  <c r="AD779" i="1"/>
  <c r="AE779" i="1" s="1"/>
  <c r="AD775" i="1"/>
  <c r="AE775" i="1" s="1"/>
  <c r="AD771" i="1"/>
  <c r="AE771" i="1" s="1"/>
  <c r="AD767" i="1"/>
  <c r="AE767" i="1" s="1"/>
  <c r="AD763" i="1"/>
  <c r="AE763" i="1" s="1"/>
  <c r="AD759" i="1"/>
  <c r="AE759" i="1" s="1"/>
  <c r="AD755" i="1"/>
  <c r="AE755" i="1" s="1"/>
  <c r="AD751" i="1"/>
  <c r="AE751" i="1" s="1"/>
  <c r="AD747" i="1"/>
  <c r="AE747" i="1" s="1"/>
  <c r="AD743" i="1"/>
  <c r="AE743" i="1" s="1"/>
  <c r="AD739" i="1"/>
  <c r="AE739" i="1" s="1"/>
  <c r="AD735" i="1"/>
  <c r="AE735" i="1" s="1"/>
  <c r="AD731" i="1"/>
  <c r="AE731" i="1" s="1"/>
  <c r="AD727" i="1"/>
  <c r="AE727" i="1" s="1"/>
  <c r="AD723" i="1"/>
  <c r="AE723" i="1" s="1"/>
  <c r="AD719" i="1"/>
  <c r="AE719" i="1" s="1"/>
  <c r="AD715" i="1"/>
  <c r="AE715" i="1" s="1"/>
  <c r="AD711" i="1"/>
  <c r="AE711" i="1" s="1"/>
  <c r="AD707" i="1"/>
  <c r="AE707" i="1" s="1"/>
  <c r="AD703" i="1"/>
  <c r="AE703" i="1" s="1"/>
  <c r="AD699" i="1"/>
  <c r="AE699" i="1" s="1"/>
  <c r="AD695" i="1"/>
  <c r="AE695" i="1" s="1"/>
  <c r="AD691" i="1"/>
  <c r="AE691" i="1" s="1"/>
  <c r="AD687" i="1"/>
  <c r="AE687" i="1" s="1"/>
  <c r="AD683" i="1"/>
  <c r="AE683" i="1" s="1"/>
  <c r="AD679" i="1"/>
  <c r="AE679" i="1" s="1"/>
  <c r="AD675" i="1"/>
  <c r="AE675" i="1" s="1"/>
  <c r="AD671" i="1"/>
  <c r="AE671" i="1" s="1"/>
  <c r="AD663" i="1"/>
  <c r="AE663" i="1" s="1"/>
  <c r="AD659" i="1"/>
  <c r="AE659" i="1" s="1"/>
  <c r="AD655" i="1"/>
  <c r="AE655" i="1" s="1"/>
  <c r="AD651" i="1"/>
  <c r="AE651" i="1" s="1"/>
  <c r="AD647" i="1"/>
  <c r="AE647" i="1" s="1"/>
  <c r="AD643" i="1"/>
  <c r="AE643" i="1" s="1"/>
  <c r="AD639" i="1"/>
  <c r="AE639" i="1" s="1"/>
  <c r="AD635" i="1"/>
  <c r="AE635" i="1" s="1"/>
  <c r="AD631" i="1"/>
  <c r="AE631" i="1" s="1"/>
  <c r="AD627" i="1"/>
  <c r="AE627" i="1" s="1"/>
  <c r="AD623" i="1"/>
  <c r="AE623" i="1" s="1"/>
  <c r="AD619" i="1"/>
  <c r="AE619" i="1" s="1"/>
  <c r="AD615" i="1"/>
  <c r="AE615" i="1" s="1"/>
  <c r="AD611" i="1"/>
  <c r="AE611" i="1" s="1"/>
  <c r="AD607" i="1"/>
  <c r="AE607" i="1" s="1"/>
  <c r="AD599" i="1"/>
  <c r="AE599" i="1" s="1"/>
  <c r="AD595" i="1"/>
  <c r="AE595" i="1" s="1"/>
  <c r="AD591" i="1"/>
  <c r="AE591" i="1" s="1"/>
  <c r="AD587" i="1"/>
  <c r="AE587" i="1" s="1"/>
  <c r="AD583" i="1"/>
  <c r="AE583" i="1" s="1"/>
  <c r="AD579" i="1"/>
  <c r="AE579" i="1" s="1"/>
  <c r="AD575" i="1"/>
  <c r="AE575" i="1" s="1"/>
  <c r="AD571" i="1"/>
  <c r="AE571" i="1" s="1"/>
  <c r="AD567" i="1"/>
  <c r="AE567" i="1" s="1"/>
  <c r="AD543" i="1"/>
  <c r="AE543" i="1" s="1"/>
  <c r="AD539" i="1"/>
  <c r="AE539" i="1" s="1"/>
  <c r="AD531" i="1"/>
  <c r="AE531" i="1" s="1"/>
  <c r="AD527" i="1"/>
  <c r="AE527" i="1" s="1"/>
  <c r="AD523" i="1"/>
  <c r="AE523" i="1" s="1"/>
  <c r="AD515" i="1"/>
  <c r="AE515" i="1" s="1"/>
  <c r="AD463" i="1"/>
  <c r="AE463" i="1" s="1"/>
  <c r="AD451" i="1"/>
  <c r="AE451" i="1" s="1"/>
  <c r="AD431" i="1"/>
  <c r="AE431" i="1" s="1"/>
  <c r="AD415" i="1"/>
  <c r="AE415" i="1" s="1"/>
  <c r="AD411" i="1"/>
  <c r="AE411" i="1" s="1"/>
  <c r="AD403" i="1"/>
  <c r="AE403" i="1" s="1"/>
  <c r="AD347" i="1"/>
  <c r="AE347" i="1" s="1"/>
  <c r="AD291" i="1"/>
  <c r="AE291" i="1" s="1"/>
  <c r="AD279" i="1"/>
  <c r="AE279" i="1" s="1"/>
  <c r="AD275" i="1"/>
  <c r="AE275" i="1" s="1"/>
  <c r="AD267" i="1"/>
  <c r="AE267" i="1" s="1"/>
  <c r="AD235" i="1"/>
  <c r="AE235" i="1" s="1"/>
  <c r="AD231" i="1"/>
  <c r="AE231" i="1" s="1"/>
  <c r="AD215" i="1"/>
  <c r="AE215" i="1" s="1"/>
  <c r="AD207" i="1"/>
  <c r="AE207" i="1" s="1"/>
  <c r="AD203" i="1"/>
  <c r="AE203" i="1" s="1"/>
  <c r="AD191" i="1"/>
  <c r="AE191" i="1" s="1"/>
  <c r="AD183" i="1"/>
  <c r="AE183" i="1" s="1"/>
  <c r="AD175" i="1"/>
  <c r="AE175" i="1" s="1"/>
  <c r="AD151" i="1"/>
  <c r="AE151" i="1" s="1"/>
  <c r="AD143" i="1"/>
  <c r="AE143" i="1" s="1"/>
  <c r="AD127" i="1"/>
  <c r="AE127" i="1" s="1"/>
  <c r="AD123" i="1"/>
  <c r="AE123" i="1" s="1"/>
  <c r="AD115" i="1"/>
  <c r="AE115" i="1" s="1"/>
  <c r="AD111" i="1"/>
  <c r="AE111" i="1" s="1"/>
  <c r="AD107" i="1"/>
  <c r="AE107" i="1" s="1"/>
  <c r="AD103" i="1"/>
  <c r="AE103" i="1" s="1"/>
  <c r="AD95" i="1"/>
  <c r="AE95" i="1" s="1"/>
  <c r="AD87" i="1"/>
  <c r="AE87" i="1" s="1"/>
  <c r="AD79" i="1"/>
  <c r="AE79" i="1" s="1"/>
  <c r="AD75" i="1"/>
  <c r="AE75" i="1" s="1"/>
  <c r="AD67" i="1"/>
  <c r="AE67" i="1" s="1"/>
  <c r="AD63" i="1"/>
  <c r="AE63" i="1" s="1"/>
  <c r="AD59" i="1"/>
  <c r="AE59" i="1" s="1"/>
  <c r="AD51" i="1"/>
  <c r="AE51" i="1" s="1"/>
  <c r="AD43" i="1"/>
  <c r="AE43" i="1" s="1"/>
  <c r="AD39" i="1"/>
  <c r="AE39" i="1" s="1"/>
  <c r="AD31" i="1"/>
  <c r="AE31" i="1" s="1"/>
  <c r="AD27" i="1"/>
  <c r="AE27" i="1" s="1"/>
  <c r="AD19" i="1"/>
  <c r="AE19" i="1" s="1"/>
  <c r="AD15" i="1"/>
  <c r="AE15" i="1" s="1"/>
  <c r="AD11" i="1"/>
  <c r="AE11" i="1" s="1"/>
  <c r="AD3" i="1"/>
  <c r="AE3" i="1" s="1"/>
  <c r="AD547" i="1"/>
  <c r="AE547" i="1" s="1"/>
  <c r="AD483" i="1"/>
  <c r="AE483" i="1" s="1"/>
  <c r="AD419" i="1"/>
  <c r="AE419" i="1" s="1"/>
  <c r="AD355" i="1"/>
  <c r="AE355" i="1" s="1"/>
  <c r="AD331" i="1"/>
  <c r="AE331" i="1" s="1"/>
  <c r="AD2" i="1"/>
  <c r="AD994" i="1"/>
  <c r="AE994" i="1" s="1"/>
  <c r="AD978" i="1"/>
  <c r="AE978" i="1" s="1"/>
  <c r="AD974" i="1"/>
  <c r="AE974" i="1" s="1"/>
  <c r="AD958" i="1"/>
  <c r="AE958" i="1" s="1"/>
  <c r="AD946" i="1"/>
  <c r="AE946" i="1" s="1"/>
  <c r="AE938" i="1"/>
  <c r="AD930" i="1"/>
  <c r="AE930" i="1" s="1"/>
  <c r="AD926" i="1"/>
  <c r="AE926" i="1" s="1"/>
  <c r="AE918" i="1"/>
  <c r="AD914" i="1"/>
  <c r="AE914" i="1" s="1"/>
  <c r="AD910" i="1"/>
  <c r="AE910" i="1" s="1"/>
  <c r="AD898" i="1"/>
  <c r="AE898" i="1" s="1"/>
  <c r="AD890" i="1"/>
  <c r="AE890" i="1" s="1"/>
  <c r="AD886" i="1"/>
  <c r="AE886" i="1" s="1"/>
  <c r="AD878" i="1"/>
  <c r="AE878" i="1" s="1"/>
  <c r="AD858" i="1"/>
  <c r="AE858" i="1" s="1"/>
  <c r="AE846" i="1"/>
  <c r="AE834" i="1"/>
  <c r="AD826" i="1"/>
  <c r="AE826" i="1" s="1"/>
  <c r="AD822" i="1"/>
  <c r="AE822" i="1" s="1"/>
  <c r="AD814" i="1"/>
  <c r="AE814" i="1" s="1"/>
  <c r="AD802" i="1"/>
  <c r="AE802" i="1" s="1"/>
  <c r="AD786" i="1"/>
  <c r="AE786" i="1" s="1"/>
  <c r="AD778" i="1"/>
  <c r="AE778" i="1" s="1"/>
  <c r="AE770" i="1"/>
  <c r="AD762" i="1"/>
  <c r="AE762" i="1" s="1"/>
  <c r="AD758" i="1"/>
  <c r="AE758" i="1" s="1"/>
  <c r="AD750" i="1"/>
  <c r="AE750" i="1" s="1"/>
  <c r="AD746" i="1"/>
  <c r="AE746" i="1" s="1"/>
  <c r="AD730" i="1"/>
  <c r="AE730" i="1" s="1"/>
  <c r="AE718" i="1"/>
  <c r="AE706" i="1"/>
  <c r="AD698" i="1"/>
  <c r="AE698" i="1" s="1"/>
  <c r="AD694" i="1"/>
  <c r="AE694" i="1" s="1"/>
  <c r="AD686" i="1"/>
  <c r="AE686" i="1" s="1"/>
  <c r="AD658" i="1"/>
  <c r="AE658" i="1" s="1"/>
  <c r="AD650" i="1"/>
  <c r="AE650" i="1" s="1"/>
  <c r="AE642" i="1"/>
  <c r="AD634" i="1"/>
  <c r="AE634" i="1" s="1"/>
  <c r="AD630" i="1"/>
  <c r="AE630" i="1" s="1"/>
  <c r="AD622" i="1"/>
  <c r="AE622" i="1" s="1"/>
  <c r="AD618" i="1"/>
  <c r="AE618" i="1" s="1"/>
  <c r="AD602" i="1"/>
  <c r="AE602" i="1" s="1"/>
  <c r="AE590" i="1"/>
  <c r="AD586" i="1"/>
  <c r="AE586" i="1" s="1"/>
  <c r="AE578" i="1"/>
  <c r="AD574" i="1"/>
  <c r="AE574" i="1" s="1"/>
  <c r="AD570" i="1"/>
  <c r="AE570" i="1" s="1"/>
  <c r="AD566" i="1"/>
  <c r="AE566" i="1" s="1"/>
  <c r="AD558" i="1"/>
  <c r="AE558" i="1" s="1"/>
  <c r="AD554" i="1"/>
  <c r="AE554" i="1" s="1"/>
  <c r="AD538" i="1"/>
  <c r="AE538" i="1" s="1"/>
  <c r="AD530" i="1"/>
  <c r="AE530" i="1" s="1"/>
  <c r="AE526" i="1"/>
  <c r="AD522" i="1"/>
  <c r="AE522" i="1" s="1"/>
  <c r="AD518" i="1"/>
  <c r="AE518" i="1" s="1"/>
  <c r="AE514" i="1"/>
  <c r="AD510" i="1"/>
  <c r="AE510" i="1" s="1"/>
  <c r="AD506" i="1"/>
  <c r="AE506" i="1" s="1"/>
  <c r="AD502" i="1"/>
  <c r="AE502" i="1" s="1"/>
  <c r="AD494" i="1"/>
  <c r="AE494" i="1" s="1"/>
  <c r="AD482" i="1"/>
  <c r="AE482" i="1" s="1"/>
  <c r="AD474" i="1"/>
  <c r="AE474" i="1" s="1"/>
  <c r="AD466" i="1"/>
  <c r="AE466" i="1" s="1"/>
  <c r="AE462" i="1"/>
  <c r="AD458" i="1"/>
  <c r="AE458" i="1" s="1"/>
  <c r="AD454" i="1"/>
  <c r="AE454" i="1" s="1"/>
  <c r="AE450" i="1"/>
  <c r="AD446" i="1"/>
  <c r="AE446" i="1" s="1"/>
  <c r="AD442" i="1"/>
  <c r="AE442" i="1" s="1"/>
  <c r="AD438" i="1"/>
  <c r="AE438" i="1" s="1"/>
  <c r="AD430" i="1"/>
  <c r="AE430" i="1" s="1"/>
  <c r="AD426" i="1"/>
  <c r="AE426" i="1" s="1"/>
  <c r="AD418" i="1"/>
  <c r="AE418" i="1" s="1"/>
  <c r="AD410" i="1"/>
  <c r="AE410" i="1" s="1"/>
  <c r="AD986" i="1"/>
  <c r="AE986" i="1" s="1"/>
  <c r="AD966" i="1"/>
  <c r="AE966" i="1" s="1"/>
  <c r="AD902" i="1"/>
  <c r="AE902" i="1" s="1"/>
  <c r="AD563" i="1"/>
  <c r="AE563" i="1" s="1"/>
  <c r="AD555" i="1"/>
  <c r="AE555" i="1" s="1"/>
  <c r="AD499" i="1"/>
  <c r="AE499" i="1" s="1"/>
  <c r="AD491" i="1"/>
  <c r="AE491" i="1" s="1"/>
  <c r="AD471" i="1"/>
  <c r="AE471" i="1" s="1"/>
  <c r="AD435" i="1"/>
  <c r="AE435" i="1" s="1"/>
  <c r="AD371" i="1"/>
  <c r="AE371" i="1" s="1"/>
  <c r="AD363" i="1"/>
  <c r="AE363" i="1" s="1"/>
  <c r="AD299" i="1"/>
  <c r="AE299" i="1" s="1"/>
  <c r="AD862" i="1"/>
  <c r="AE862" i="1" s="1"/>
  <c r="AD790" i="1"/>
  <c r="AE790" i="1" s="1"/>
  <c r="AD734" i="1"/>
  <c r="AE734" i="1" s="1"/>
  <c r="AD670" i="1"/>
  <c r="AE670" i="1" s="1"/>
  <c r="AD662" i="1"/>
  <c r="AE662" i="1" s="1"/>
  <c r="AD606" i="1"/>
  <c r="AE606" i="1" s="1"/>
  <c r="AD542" i="1"/>
  <c r="AE542" i="1" s="1"/>
  <c r="AD534" i="1"/>
  <c r="AE534" i="1" s="1"/>
  <c r="AD498" i="1"/>
  <c r="AE498" i="1" s="1"/>
  <c r="AD478" i="1"/>
  <c r="AE478" i="1" s="1"/>
  <c r="AD470" i="1"/>
  <c r="AE470" i="1" s="1"/>
  <c r="AD434" i="1"/>
  <c r="AE434" i="1" s="1"/>
  <c r="AD414" i="1"/>
  <c r="AE414" i="1" s="1"/>
  <c r="AD315" i="1"/>
  <c r="AE315" i="1" s="1"/>
  <c r="AD239" i="1"/>
  <c r="AE239" i="1" s="1"/>
  <c r="AD199" i="1"/>
  <c r="AE199" i="1" s="1"/>
  <c r="AD559" i="1"/>
  <c r="AE559" i="1" s="1"/>
  <c r="AD551" i="1"/>
  <c r="AE551" i="1" s="1"/>
  <c r="AE535" i="1"/>
  <c r="AD511" i="1"/>
  <c r="AE511" i="1" s="1"/>
  <c r="AD503" i="1"/>
  <c r="AE503" i="1" s="1"/>
  <c r="AD487" i="1"/>
  <c r="AE487" i="1" s="1"/>
  <c r="AD475" i="1"/>
  <c r="AE475" i="1" s="1"/>
  <c r="AD467" i="1"/>
  <c r="AE467" i="1" s="1"/>
  <c r="AD459" i="1"/>
  <c r="AE459" i="1" s="1"/>
  <c r="AD447" i="1"/>
  <c r="AE447" i="1" s="1"/>
  <c r="AE427" i="1"/>
  <c r="AD423" i="1"/>
  <c r="AE423" i="1" s="1"/>
  <c r="AE407" i="1"/>
  <c r="AD399" i="1"/>
  <c r="AE399" i="1" s="1"/>
  <c r="AD395" i="1"/>
  <c r="AE395" i="1" s="1"/>
  <c r="AD387" i="1"/>
  <c r="AE387" i="1" s="1"/>
  <c r="AD383" i="1"/>
  <c r="AE383" i="1" s="1"/>
  <c r="AD375" i="1"/>
  <c r="AE375" i="1" s="1"/>
  <c r="AD359" i="1"/>
  <c r="AE359" i="1" s="1"/>
  <c r="AD351" i="1"/>
  <c r="AE351" i="1" s="1"/>
  <c r="AD339" i="1"/>
  <c r="AE339" i="1" s="1"/>
  <c r="AD335" i="1"/>
  <c r="AE335" i="1" s="1"/>
  <c r="AE327" i="1"/>
  <c r="AD319" i="1"/>
  <c r="AE319" i="1" s="1"/>
  <c r="AD311" i="1"/>
  <c r="AE311" i="1" s="1"/>
  <c r="AE303" i="1"/>
  <c r="AD295" i="1"/>
  <c r="AE295" i="1" s="1"/>
  <c r="AD287" i="1"/>
  <c r="AE287" i="1" s="1"/>
  <c r="AE271" i="1"/>
  <c r="AD263" i="1"/>
  <c r="AE263" i="1" s="1"/>
  <c r="AD255" i="1"/>
  <c r="AE255" i="1" s="1"/>
  <c r="AD251" i="1"/>
  <c r="AE251" i="1" s="1"/>
  <c r="AD243" i="1"/>
  <c r="AE243" i="1" s="1"/>
  <c r="AD223" i="1"/>
  <c r="AE223" i="1" s="1"/>
  <c r="AD211" i="1"/>
  <c r="AE211" i="1" s="1"/>
  <c r="AD187" i="1"/>
  <c r="AE187" i="1" s="1"/>
  <c r="AD179" i="1"/>
  <c r="AE179" i="1" s="1"/>
  <c r="AD171" i="1"/>
  <c r="AE171" i="1" s="1"/>
  <c r="AD167" i="1"/>
  <c r="AE167" i="1" s="1"/>
  <c r="AD163" i="1"/>
  <c r="AE163" i="1" s="1"/>
  <c r="AD155" i="1"/>
  <c r="AE155" i="1" s="1"/>
  <c r="AD147" i="1"/>
  <c r="AE147" i="1" s="1"/>
  <c r="AD139" i="1"/>
  <c r="AE139" i="1" s="1"/>
  <c r="AD131" i="1"/>
  <c r="AE131" i="1" s="1"/>
  <c r="AD119" i="1"/>
  <c r="AE119" i="1" s="1"/>
  <c r="AD91" i="1"/>
  <c r="AE91" i="1" s="1"/>
  <c r="AD83" i="1"/>
  <c r="AE83" i="1" s="1"/>
  <c r="AD71" i="1"/>
  <c r="AE71" i="1" s="1"/>
  <c r="AD55" i="1"/>
  <c r="AE55" i="1" s="1"/>
  <c r="AD47" i="1"/>
  <c r="AE47" i="1" s="1"/>
  <c r="AD35" i="1"/>
  <c r="AE35" i="1" s="1"/>
  <c r="AD23" i="1"/>
  <c r="AE23" i="1" s="1"/>
  <c r="AD7" i="1"/>
  <c r="AE7" i="1" s="1"/>
  <c r="AD990" i="1"/>
  <c r="AE990" i="1" s="1"/>
  <c r="AE982" i="1"/>
  <c r="AE970" i="1"/>
  <c r="AD962" i="1"/>
  <c r="AE962" i="1" s="1"/>
  <c r="AE950" i="1"/>
  <c r="AD942" i="1"/>
  <c r="AE942" i="1" s="1"/>
  <c r="AE922" i="1"/>
  <c r="AE906" i="1"/>
  <c r="AD894" i="1"/>
  <c r="AE894" i="1" s="1"/>
  <c r="AE882" i="1"/>
  <c r="AD874" i="1"/>
  <c r="AE874" i="1" s="1"/>
  <c r="AD866" i="1"/>
  <c r="AE866" i="1" s="1"/>
  <c r="AE854" i="1"/>
  <c r="AD850" i="1"/>
  <c r="AE850" i="1" s="1"/>
  <c r="AD842" i="1"/>
  <c r="AE842" i="1" s="1"/>
  <c r="AD838" i="1"/>
  <c r="AE838" i="1" s="1"/>
  <c r="AD830" i="1"/>
  <c r="AE830" i="1" s="1"/>
  <c r="AE818" i="1"/>
  <c r="AD810" i="1"/>
  <c r="AE810" i="1" s="1"/>
  <c r="AE798" i="1"/>
  <c r="AD794" i="1"/>
  <c r="AE794" i="1" s="1"/>
  <c r="AE782" i="1"/>
  <c r="AD774" i="1"/>
  <c r="AE774" i="1" s="1"/>
  <c r="AD766" i="1"/>
  <c r="AE766" i="1" s="1"/>
  <c r="AE754" i="1"/>
  <c r="AD738" i="1"/>
  <c r="AE738" i="1" s="1"/>
  <c r="AE726" i="1"/>
  <c r="AD722" i="1"/>
  <c r="AE722" i="1" s="1"/>
  <c r="AD714" i="1"/>
  <c r="AE714" i="1" s="1"/>
  <c r="AD710" i="1"/>
  <c r="AE710" i="1" s="1"/>
  <c r="AD702" i="1"/>
  <c r="AE702" i="1" s="1"/>
  <c r="AE690" i="1"/>
  <c r="AD682" i="1"/>
  <c r="AE682" i="1" s="1"/>
  <c r="AD674" i="1"/>
  <c r="AE674" i="1" s="1"/>
  <c r="AD666" i="1"/>
  <c r="AE666" i="1" s="1"/>
  <c r="AE654" i="1"/>
  <c r="AD646" i="1"/>
  <c r="AE646" i="1" s="1"/>
  <c r="AD638" i="1"/>
  <c r="AE638" i="1" s="1"/>
  <c r="AE626" i="1"/>
  <c r="AD610" i="1"/>
  <c r="AE610" i="1" s="1"/>
  <c r="AE598" i="1"/>
  <c r="AD594" i="1"/>
  <c r="AE594" i="1" s="1"/>
  <c r="AD582" i="1"/>
  <c r="AE582" i="1" s="1"/>
  <c r="AE562" i="1"/>
  <c r="AD546" i="1"/>
  <c r="AE546" i="1" s="1"/>
  <c r="AD490" i="1"/>
  <c r="AE490" i="1" s="1"/>
  <c r="AD998" i="1"/>
  <c r="AE998" i="1" s="1"/>
  <c r="AD954" i="1"/>
  <c r="AE954" i="1" s="1"/>
  <c r="AD934" i="1"/>
  <c r="AE934" i="1" s="1"/>
  <c r="AD870" i="1"/>
  <c r="AE870" i="1" s="1"/>
  <c r="AD806" i="1"/>
  <c r="AE806" i="1" s="1"/>
  <c r="AD742" i="1"/>
  <c r="AE742" i="1" s="1"/>
  <c r="AD678" i="1"/>
  <c r="AE678" i="1" s="1"/>
  <c r="AD614" i="1"/>
  <c r="AE614" i="1" s="1"/>
  <c r="AD550" i="1"/>
  <c r="AE550" i="1" s="1"/>
  <c r="AD519" i="1"/>
  <c r="AE519" i="1" s="1"/>
  <c r="AD507" i="1"/>
  <c r="AE507" i="1" s="1"/>
  <c r="AD486" i="1"/>
  <c r="AE486" i="1" s="1"/>
  <c r="AD455" i="1"/>
  <c r="AE455" i="1" s="1"/>
  <c r="AD443" i="1"/>
  <c r="AE443" i="1" s="1"/>
  <c r="AD422" i="1"/>
  <c r="AE422" i="1" s="1"/>
  <c r="AD391" i="1"/>
  <c r="AE391" i="1" s="1"/>
  <c r="AD379" i="1"/>
  <c r="AE379" i="1" s="1"/>
  <c r="AD283" i="1"/>
  <c r="AE283" i="1" s="1"/>
  <c r="AD219" i="1"/>
  <c r="AE219" i="1" s="1"/>
  <c r="AD195" i="1"/>
  <c r="AE195" i="1" s="1"/>
  <c r="AE406" i="1"/>
  <c r="AE398" i="1"/>
  <c r="AE386" i="1"/>
  <c r="AD378" i="1"/>
  <c r="AE378" i="1" s="1"/>
  <c r="AE370" i="1"/>
  <c r="AD362" i="1"/>
  <c r="AE362" i="1" s="1"/>
  <c r="AE350" i="1"/>
  <c r="AD346" i="1"/>
  <c r="AE346" i="1" s="1"/>
  <c r="AE342" i="1"/>
  <c r="AD338" i="1"/>
  <c r="AE338" i="1" s="1"/>
  <c r="AD334" i="1"/>
  <c r="AE334" i="1" s="1"/>
  <c r="AD330" i="1"/>
  <c r="AE330" i="1" s="1"/>
  <c r="AD326" i="1"/>
  <c r="AE326" i="1" s="1"/>
  <c r="AD322" i="1"/>
  <c r="AE322" i="1" s="1"/>
  <c r="AD318" i="1"/>
  <c r="AE318" i="1" s="1"/>
  <c r="AD314" i="1"/>
  <c r="AE314" i="1" s="1"/>
  <c r="AD310" i="1"/>
  <c r="AE310" i="1" s="1"/>
  <c r="AD306" i="1"/>
  <c r="AE306" i="1" s="1"/>
  <c r="AD302" i="1"/>
  <c r="AE302" i="1" s="1"/>
  <c r="AD298" i="1"/>
  <c r="AE298" i="1" s="1"/>
  <c r="AD294" i="1"/>
  <c r="AE294" i="1" s="1"/>
  <c r="AD290" i="1"/>
  <c r="AE290" i="1" s="1"/>
  <c r="AD286" i="1"/>
  <c r="AE286" i="1" s="1"/>
  <c r="AD282" i="1"/>
  <c r="AE282" i="1" s="1"/>
  <c r="AD274" i="1"/>
  <c r="AE274" i="1" s="1"/>
  <c r="AD270" i="1"/>
  <c r="AE270" i="1" s="1"/>
  <c r="AD266" i="1"/>
  <c r="AE266" i="1" s="1"/>
  <c r="AD262" i="1"/>
  <c r="AE262" i="1" s="1"/>
  <c r="AD258" i="1"/>
  <c r="AE258" i="1" s="1"/>
  <c r="AD254" i="1"/>
  <c r="AE254" i="1" s="1"/>
  <c r="AD250" i="1"/>
  <c r="AE250" i="1" s="1"/>
  <c r="AD246" i="1"/>
  <c r="AE246" i="1" s="1"/>
  <c r="AD242" i="1"/>
  <c r="AE242" i="1" s="1"/>
  <c r="AD238" i="1"/>
  <c r="AE238" i="1" s="1"/>
  <c r="AD234" i="1"/>
  <c r="AE234" i="1" s="1"/>
  <c r="AD230" i="1"/>
  <c r="AE230" i="1" s="1"/>
  <c r="AD226" i="1"/>
  <c r="AE226" i="1" s="1"/>
  <c r="AD222" i="1"/>
  <c r="AE222" i="1" s="1"/>
  <c r="AD218" i="1"/>
  <c r="AE218" i="1" s="1"/>
  <c r="AD214" i="1"/>
  <c r="AE214" i="1" s="1"/>
  <c r="AD210" i="1"/>
  <c r="AE210" i="1" s="1"/>
  <c r="AD206" i="1"/>
  <c r="AE206" i="1" s="1"/>
  <c r="AD202" i="1"/>
  <c r="AE202" i="1" s="1"/>
  <c r="AD198" i="1"/>
  <c r="AE198" i="1" s="1"/>
  <c r="AD194" i="1"/>
  <c r="AE194" i="1" s="1"/>
  <c r="AD190" i="1"/>
  <c r="AE190" i="1" s="1"/>
  <c r="AD186" i="1"/>
  <c r="AE186" i="1" s="1"/>
  <c r="AD182" i="1"/>
  <c r="AE182" i="1" s="1"/>
  <c r="AD178" i="1"/>
  <c r="AE178" i="1" s="1"/>
  <c r="AD174" i="1"/>
  <c r="AE174" i="1" s="1"/>
  <c r="AD170" i="1"/>
  <c r="AE170" i="1" s="1"/>
  <c r="AD166" i="1"/>
  <c r="AE166" i="1" s="1"/>
  <c r="AD162" i="1"/>
  <c r="AE162" i="1" s="1"/>
  <c r="AD158" i="1"/>
  <c r="AE158" i="1" s="1"/>
  <c r="AD154" i="1"/>
  <c r="AE154" i="1" s="1"/>
  <c r="AD150" i="1"/>
  <c r="AE150" i="1" s="1"/>
  <c r="AD146" i="1"/>
  <c r="AE146" i="1" s="1"/>
  <c r="AD142" i="1"/>
  <c r="AE142" i="1" s="1"/>
  <c r="AD138" i="1"/>
  <c r="AE138" i="1" s="1"/>
  <c r="AD134" i="1"/>
  <c r="AE134" i="1" s="1"/>
  <c r="AD130" i="1"/>
  <c r="AE130" i="1" s="1"/>
  <c r="AD126" i="1"/>
  <c r="AE126" i="1" s="1"/>
  <c r="AD122" i="1"/>
  <c r="AE122" i="1" s="1"/>
  <c r="AD118" i="1"/>
  <c r="AE118" i="1" s="1"/>
  <c r="AD114" i="1"/>
  <c r="AE114" i="1" s="1"/>
  <c r="AD110" i="1"/>
  <c r="AE110" i="1" s="1"/>
  <c r="AD106" i="1"/>
  <c r="AE106" i="1" s="1"/>
  <c r="AD102" i="1"/>
  <c r="AE102" i="1" s="1"/>
  <c r="AD98" i="1"/>
  <c r="AE98" i="1" s="1"/>
  <c r="AD94" i="1"/>
  <c r="AE94" i="1" s="1"/>
  <c r="AD90" i="1"/>
  <c r="AE90" i="1" s="1"/>
  <c r="AD86" i="1"/>
  <c r="AE86" i="1" s="1"/>
  <c r="AD82" i="1"/>
  <c r="AE82" i="1" s="1"/>
  <c r="AD78" i="1"/>
  <c r="AE78" i="1" s="1"/>
  <c r="AD74" i="1"/>
  <c r="AE74" i="1" s="1"/>
  <c r="AD70" i="1"/>
  <c r="AE70" i="1" s="1"/>
  <c r="AD66" i="1"/>
  <c r="AE66" i="1" s="1"/>
  <c r="AD62" i="1"/>
  <c r="AE62" i="1" s="1"/>
  <c r="AD58" i="1"/>
  <c r="AE58" i="1" s="1"/>
  <c r="AD54" i="1"/>
  <c r="AE54" i="1" s="1"/>
  <c r="AD50" i="1"/>
  <c r="AE50" i="1" s="1"/>
  <c r="AD46" i="1"/>
  <c r="AE46" i="1" s="1"/>
  <c r="AD42" i="1"/>
  <c r="AE42" i="1" s="1"/>
  <c r="AD38" i="1"/>
  <c r="AE38" i="1" s="1"/>
  <c r="AD34" i="1"/>
  <c r="AE34" i="1" s="1"/>
  <c r="AD30" i="1"/>
  <c r="AE30" i="1" s="1"/>
  <c r="AD26" i="1"/>
  <c r="AE26" i="1" s="1"/>
  <c r="AD22" i="1"/>
  <c r="AE22" i="1" s="1"/>
  <c r="AD18" i="1"/>
  <c r="AE18" i="1" s="1"/>
  <c r="AD14" i="1"/>
  <c r="AE14" i="1" s="1"/>
  <c r="AD10" i="1"/>
  <c r="AE10" i="1" s="1"/>
  <c r="AD6" i="1"/>
  <c r="AE6" i="1" s="1"/>
  <c r="AD390" i="1"/>
  <c r="AE390" i="1" s="1"/>
  <c r="AD354" i="1"/>
  <c r="AE354" i="1" s="1"/>
  <c r="AD394" i="1"/>
  <c r="AE394" i="1" s="1"/>
  <c r="AE382" i="1"/>
  <c r="AE358" i="1"/>
  <c r="AD278" i="1"/>
  <c r="AE278" i="1" s="1"/>
  <c r="AE1001" i="1"/>
  <c r="AE997" i="1"/>
  <c r="AE993" i="1"/>
  <c r="AE981" i="1"/>
  <c r="AE977" i="1"/>
  <c r="AE969" i="1"/>
  <c r="AE965" i="1"/>
  <c r="AE961" i="1"/>
  <c r="AE953" i="1"/>
  <c r="AE949" i="1"/>
  <c r="AE945" i="1"/>
  <c r="AE937" i="1"/>
  <c r="AE933" i="1"/>
  <c r="AE929" i="1"/>
  <c r="AE921" i="1"/>
  <c r="AE917" i="1"/>
  <c r="AE913" i="1"/>
  <c r="AE905" i="1"/>
  <c r="AE901" i="1"/>
  <c r="AE897" i="1"/>
  <c r="AD893" i="1"/>
  <c r="AE893" i="1" s="1"/>
  <c r="AD889" i="1"/>
  <c r="AE889" i="1" s="1"/>
  <c r="AD885" i="1"/>
  <c r="AE885" i="1" s="1"/>
  <c r="AD881" i="1"/>
  <c r="AE881" i="1" s="1"/>
  <c r="AD877" i="1"/>
  <c r="AE877" i="1" s="1"/>
  <c r="AD869" i="1"/>
  <c r="AE869" i="1" s="1"/>
  <c r="AD865" i="1"/>
  <c r="AE865" i="1" s="1"/>
  <c r="AD861" i="1"/>
  <c r="AE861" i="1" s="1"/>
  <c r="AD857" i="1"/>
  <c r="AE857" i="1" s="1"/>
  <c r="AD853" i="1"/>
  <c r="AE853" i="1" s="1"/>
  <c r="AD849" i="1"/>
  <c r="AE849" i="1" s="1"/>
  <c r="AD845" i="1"/>
  <c r="AE845" i="1" s="1"/>
  <c r="AD841" i="1"/>
  <c r="AE841" i="1" s="1"/>
  <c r="AD837" i="1"/>
  <c r="AE837" i="1" s="1"/>
  <c r="AD833" i="1"/>
  <c r="AE833" i="1" s="1"/>
  <c r="AD829" i="1"/>
  <c r="AE829" i="1" s="1"/>
  <c r="AD825" i="1"/>
  <c r="AE825" i="1" s="1"/>
  <c r="AD821" i="1"/>
  <c r="AE821" i="1" s="1"/>
  <c r="AD817" i="1"/>
  <c r="AE817" i="1" s="1"/>
  <c r="AD813" i="1"/>
  <c r="AE813" i="1" s="1"/>
  <c r="AD809" i="1"/>
  <c r="AE809" i="1" s="1"/>
  <c r="AD805" i="1"/>
  <c r="AE805" i="1" s="1"/>
  <c r="AD801" i="1"/>
  <c r="AE801" i="1" s="1"/>
  <c r="AD797" i="1"/>
  <c r="AE797" i="1" s="1"/>
  <c r="AD793" i="1"/>
  <c r="AE793" i="1" s="1"/>
  <c r="AD789" i="1"/>
  <c r="AE789" i="1" s="1"/>
  <c r="AD785" i="1"/>
  <c r="AE785" i="1" s="1"/>
  <c r="AD781" i="1"/>
  <c r="AE781" i="1" s="1"/>
  <c r="AD777" i="1"/>
  <c r="AE777" i="1" s="1"/>
  <c r="AD773" i="1"/>
  <c r="AE773" i="1" s="1"/>
  <c r="AD769" i="1"/>
  <c r="AE769" i="1" s="1"/>
  <c r="AD765" i="1"/>
  <c r="AE765" i="1" s="1"/>
  <c r="AD761" i="1"/>
  <c r="AE761" i="1" s="1"/>
  <c r="AD757" i="1"/>
  <c r="AE757" i="1" s="1"/>
  <c r="AD753" i="1"/>
  <c r="AE753" i="1" s="1"/>
  <c r="AD749" i="1"/>
  <c r="AE749" i="1" s="1"/>
  <c r="AD745" i="1"/>
  <c r="AE745" i="1" s="1"/>
  <c r="AD741" i="1"/>
  <c r="AE741" i="1" s="1"/>
  <c r="AD737" i="1"/>
  <c r="AE737" i="1" s="1"/>
  <c r="AD729" i="1"/>
  <c r="AE729" i="1" s="1"/>
  <c r="AD725" i="1"/>
  <c r="AE725" i="1" s="1"/>
  <c r="AD721" i="1"/>
  <c r="AE721" i="1" s="1"/>
  <c r="AD717" i="1"/>
  <c r="AE717" i="1" s="1"/>
  <c r="AD713" i="1"/>
  <c r="AE713" i="1" s="1"/>
  <c r="AD709" i="1"/>
  <c r="AE709" i="1" s="1"/>
  <c r="AD701" i="1"/>
  <c r="AE701" i="1" s="1"/>
  <c r="AD697" i="1"/>
  <c r="AE697" i="1" s="1"/>
  <c r="AD693" i="1"/>
  <c r="AE693" i="1" s="1"/>
  <c r="AD689" i="1"/>
  <c r="AE689" i="1" s="1"/>
  <c r="AD685" i="1"/>
  <c r="AE685" i="1" s="1"/>
  <c r="AD681" i="1"/>
  <c r="AE681" i="1" s="1"/>
  <c r="AD677" i="1"/>
  <c r="AE677" i="1" s="1"/>
  <c r="AD673" i="1"/>
  <c r="AE673" i="1" s="1"/>
  <c r="AD669" i="1"/>
  <c r="AE669" i="1" s="1"/>
  <c r="AD665" i="1"/>
  <c r="AE665" i="1" s="1"/>
  <c r="AD661" i="1"/>
  <c r="AE661" i="1" s="1"/>
  <c r="AD657" i="1"/>
  <c r="AE657" i="1" s="1"/>
  <c r="AD653" i="1"/>
  <c r="AE653" i="1" s="1"/>
  <c r="AD649" i="1"/>
  <c r="AE649" i="1" s="1"/>
  <c r="AD645" i="1"/>
  <c r="AE645" i="1" s="1"/>
  <c r="AD641" i="1"/>
  <c r="AE641" i="1" s="1"/>
  <c r="AD637" i="1"/>
  <c r="AE637" i="1" s="1"/>
  <c r="AD633" i="1"/>
  <c r="AE633" i="1" s="1"/>
  <c r="AD629" i="1"/>
  <c r="AE629" i="1" s="1"/>
  <c r="AD621" i="1"/>
  <c r="AE621" i="1" s="1"/>
  <c r="AD617" i="1"/>
  <c r="AE617" i="1" s="1"/>
  <c r="AD613" i="1"/>
  <c r="AE613" i="1" s="1"/>
  <c r="AD609" i="1"/>
  <c r="AE609" i="1" s="1"/>
  <c r="AD605" i="1"/>
  <c r="AE605" i="1" s="1"/>
  <c r="AD601" i="1"/>
  <c r="AE601" i="1" s="1"/>
  <c r="AD597" i="1"/>
  <c r="AE597" i="1" s="1"/>
  <c r="AD593" i="1"/>
  <c r="AE593" i="1" s="1"/>
  <c r="AD589" i="1"/>
  <c r="AE589" i="1" s="1"/>
  <c r="AD585" i="1"/>
  <c r="AE585" i="1" s="1"/>
  <c r="AD581" i="1"/>
  <c r="AE581" i="1" s="1"/>
  <c r="AD577" i="1"/>
  <c r="AE577" i="1" s="1"/>
  <c r="AD573" i="1"/>
  <c r="AE573" i="1" s="1"/>
  <c r="AD569" i="1"/>
  <c r="AE569" i="1" s="1"/>
  <c r="AD565" i="1"/>
  <c r="AE565" i="1" s="1"/>
  <c r="AD561" i="1"/>
  <c r="AE561" i="1" s="1"/>
  <c r="AD553" i="1"/>
  <c r="AE553" i="1" s="1"/>
  <c r="AD549" i="1"/>
  <c r="AE549" i="1" s="1"/>
  <c r="AD545" i="1"/>
  <c r="AE545" i="1" s="1"/>
  <c r="AD541" i="1"/>
  <c r="AE541" i="1" s="1"/>
  <c r="AD537" i="1"/>
  <c r="AE537" i="1" s="1"/>
  <c r="AD533" i="1"/>
  <c r="AE533" i="1" s="1"/>
  <c r="AD529" i="1"/>
  <c r="AE529" i="1" s="1"/>
  <c r="AD525" i="1"/>
  <c r="AE525" i="1" s="1"/>
  <c r="AD517" i="1"/>
  <c r="AE517" i="1" s="1"/>
  <c r="AD513" i="1"/>
  <c r="AE513" i="1" s="1"/>
  <c r="AD509" i="1"/>
  <c r="AE509" i="1" s="1"/>
  <c r="AD505" i="1"/>
  <c r="AE505" i="1" s="1"/>
  <c r="AD501" i="1"/>
  <c r="AE501" i="1" s="1"/>
  <c r="AD497" i="1"/>
  <c r="AE497" i="1" s="1"/>
  <c r="AD493" i="1"/>
  <c r="AE493" i="1" s="1"/>
  <c r="AD489" i="1"/>
  <c r="AE489" i="1" s="1"/>
  <c r="AD485" i="1"/>
  <c r="AE485" i="1" s="1"/>
  <c r="AD481" i="1"/>
  <c r="AE481" i="1" s="1"/>
  <c r="AD477" i="1"/>
  <c r="AE477" i="1" s="1"/>
  <c r="AD473" i="1"/>
  <c r="AE473" i="1" s="1"/>
  <c r="AD469" i="1"/>
  <c r="AE469" i="1" s="1"/>
  <c r="AD465" i="1"/>
  <c r="AE465" i="1" s="1"/>
  <c r="AD461" i="1"/>
  <c r="AE461" i="1" s="1"/>
  <c r="AD457" i="1"/>
  <c r="AE457" i="1" s="1"/>
  <c r="AD453" i="1"/>
  <c r="AE453" i="1" s="1"/>
  <c r="AD449" i="1"/>
  <c r="AE449" i="1" s="1"/>
  <c r="AD445" i="1"/>
  <c r="AE445" i="1" s="1"/>
  <c r="AD441" i="1"/>
  <c r="AE441" i="1" s="1"/>
  <c r="AD437" i="1"/>
  <c r="AE437" i="1" s="1"/>
  <c r="AD429" i="1"/>
  <c r="AE429" i="1" s="1"/>
  <c r="AD425" i="1"/>
  <c r="AE425" i="1" s="1"/>
  <c r="AD417" i="1"/>
  <c r="AE417" i="1" s="1"/>
  <c r="AD413" i="1"/>
  <c r="AE413" i="1" s="1"/>
  <c r="AD409" i="1"/>
  <c r="AE409" i="1" s="1"/>
  <c r="AD405" i="1"/>
  <c r="AE405" i="1" s="1"/>
  <c r="AD401" i="1"/>
  <c r="AE401" i="1" s="1"/>
  <c r="AD397" i="1"/>
  <c r="AE397" i="1" s="1"/>
  <c r="AD393" i="1"/>
  <c r="AE393" i="1" s="1"/>
  <c r="AD389" i="1"/>
  <c r="AE389" i="1" s="1"/>
  <c r="AD385" i="1"/>
  <c r="AE385" i="1" s="1"/>
  <c r="AD381" i="1"/>
  <c r="AE381" i="1" s="1"/>
  <c r="AD377" i="1"/>
  <c r="AE377" i="1" s="1"/>
  <c r="AD373" i="1"/>
  <c r="AE373" i="1" s="1"/>
  <c r="AD369" i="1"/>
  <c r="AE369" i="1" s="1"/>
  <c r="AD365" i="1"/>
  <c r="AE365" i="1" s="1"/>
  <c r="AD361" i="1"/>
  <c r="AE361" i="1" s="1"/>
  <c r="AD357" i="1"/>
  <c r="AE357" i="1" s="1"/>
  <c r="AD353" i="1"/>
  <c r="AE353" i="1" s="1"/>
  <c r="AD349" i="1"/>
  <c r="AE349" i="1" s="1"/>
  <c r="AD345" i="1"/>
  <c r="AE345" i="1" s="1"/>
  <c r="AD341" i="1"/>
  <c r="AE341" i="1" s="1"/>
  <c r="AE337" i="1"/>
  <c r="AD333" i="1"/>
  <c r="AE333" i="1" s="1"/>
  <c r="AD329" i="1"/>
  <c r="AE329" i="1" s="1"/>
  <c r="AD325" i="1"/>
  <c r="AE325" i="1" s="1"/>
  <c r="AD317" i="1"/>
  <c r="AE317" i="1" s="1"/>
  <c r="AE313" i="1"/>
  <c r="AD309" i="1"/>
  <c r="AE309" i="1" s="1"/>
  <c r="AD301" i="1"/>
  <c r="AE301" i="1" s="1"/>
  <c r="AD293" i="1"/>
  <c r="AE293" i="1" s="1"/>
  <c r="AE289" i="1"/>
  <c r="AD285" i="1"/>
  <c r="AE285" i="1" s="1"/>
  <c r="AE281" i="1"/>
  <c r="AD277" i="1"/>
  <c r="AE277" i="1" s="1"/>
  <c r="AE273" i="1"/>
  <c r="AD269" i="1"/>
  <c r="AE269" i="1" s="1"/>
  <c r="AD265" i="1"/>
  <c r="AE265" i="1" s="1"/>
  <c r="AD261" i="1"/>
  <c r="AE261" i="1" s="1"/>
  <c r="AE257" i="1"/>
  <c r="AD253" i="1"/>
  <c r="AE253" i="1" s="1"/>
  <c r="AD245" i="1"/>
  <c r="AE245" i="1" s="1"/>
  <c r="AE241" i="1"/>
  <c r="AD237" i="1"/>
  <c r="AE237" i="1" s="1"/>
  <c r="AD233" i="1"/>
  <c r="AE233" i="1" s="1"/>
  <c r="AD229" i="1"/>
  <c r="AE229" i="1" s="1"/>
  <c r="AD225" i="1"/>
  <c r="AE225" i="1" s="1"/>
  <c r="AD221" i="1"/>
  <c r="AE221" i="1" s="1"/>
  <c r="AE217" i="1"/>
  <c r="AD213" i="1"/>
  <c r="AE213" i="1" s="1"/>
  <c r="AD205" i="1"/>
  <c r="AE205" i="1" s="1"/>
  <c r="AD201" i="1"/>
  <c r="AE201" i="1" s="1"/>
  <c r="AD193" i="1"/>
  <c r="AE193" i="1" s="1"/>
  <c r="AD181" i="1"/>
  <c r="AE181" i="1" s="1"/>
  <c r="AD177" i="1"/>
  <c r="AE177" i="1" s="1"/>
  <c r="AE173" i="1"/>
  <c r="AD165" i="1"/>
  <c r="AE165" i="1" s="1"/>
  <c r="AD161" i="1"/>
  <c r="AE161" i="1" s="1"/>
  <c r="AD157" i="1"/>
  <c r="AE157" i="1" s="1"/>
  <c r="AE153" i="1"/>
  <c r="AD141" i="1"/>
  <c r="AE141" i="1" s="1"/>
  <c r="AD137" i="1"/>
  <c r="AE137" i="1" s="1"/>
  <c r="AD133" i="1"/>
  <c r="AE133" i="1" s="1"/>
  <c r="AE129" i="1"/>
  <c r="AD121" i="1"/>
  <c r="AE121" i="1" s="1"/>
  <c r="AD117" i="1"/>
  <c r="AE117" i="1" s="1"/>
  <c r="AD113" i="1"/>
  <c r="AE113" i="1" s="1"/>
  <c r="AE109" i="1"/>
  <c r="AD101" i="1"/>
  <c r="AE101" i="1" s="1"/>
  <c r="AD93" i="1"/>
  <c r="AE93" i="1" s="1"/>
  <c r="AE89" i="1"/>
  <c r="AD85" i="1"/>
  <c r="AE85" i="1" s="1"/>
  <c r="AE81" i="1"/>
  <c r="AD77" i="1"/>
  <c r="AE77" i="1" s="1"/>
  <c r="AD73" i="1"/>
  <c r="AE73" i="1" s="1"/>
  <c r="AD69" i="1"/>
  <c r="AE69" i="1" s="1"/>
  <c r="AE65" i="1"/>
  <c r="AD57" i="1"/>
  <c r="AE57" i="1" s="1"/>
  <c r="AD53" i="1"/>
  <c r="AE53" i="1" s="1"/>
  <c r="AD49" i="1"/>
  <c r="AE49" i="1" s="1"/>
  <c r="AE45" i="1"/>
  <c r="AE41" i="1"/>
  <c r="AD33" i="1"/>
  <c r="AE33" i="1" s="1"/>
  <c r="AD29" i="1"/>
  <c r="AE29" i="1" s="1"/>
  <c r="AE25" i="1"/>
  <c r="AD21" i="1"/>
  <c r="AE21" i="1" s="1"/>
  <c r="AD13" i="1"/>
  <c r="AE13" i="1" s="1"/>
  <c r="AD9" i="1"/>
  <c r="AE9" i="1" s="1"/>
  <c r="AD5" i="1"/>
  <c r="AE5" i="1" s="1"/>
  <c r="AD989" i="1"/>
  <c r="AE989" i="1" s="1"/>
  <c r="AD973" i="1"/>
  <c r="AE973" i="1" s="1"/>
  <c r="AD957" i="1"/>
  <c r="AE957" i="1" s="1"/>
  <c r="AD941" i="1"/>
  <c r="AE941" i="1" s="1"/>
  <c r="AD925" i="1"/>
  <c r="AE925" i="1" s="1"/>
  <c r="AD909" i="1"/>
  <c r="AE909" i="1" s="1"/>
  <c r="AD402" i="1"/>
  <c r="AE402" i="1" s="1"/>
  <c r="AD374" i="1"/>
  <c r="AE374" i="1" s="1"/>
  <c r="AD366" i="1"/>
  <c r="AE366" i="1" s="1"/>
  <c r="AD321" i="1"/>
  <c r="AE321" i="1" s="1"/>
  <c r="AD305" i="1"/>
  <c r="AE305" i="1" s="1"/>
  <c r="AD249" i="1"/>
  <c r="AE249" i="1" s="1"/>
  <c r="AD185" i="1"/>
  <c r="AE185" i="1" s="1"/>
  <c r="AD145" i="1"/>
  <c r="AE145" i="1" s="1"/>
  <c r="AD105" i="1"/>
  <c r="AE105" i="1" s="1"/>
  <c r="AD61" i="1"/>
  <c r="AE61" i="1" s="1"/>
  <c r="AD17" i="1"/>
  <c r="AE17" i="1" s="1"/>
  <c r="AE1000" i="1"/>
  <c r="AE996" i="1"/>
  <c r="AE992" i="1"/>
  <c r="AE988" i="1"/>
  <c r="AE984" i="1"/>
  <c r="AE980" i="1"/>
  <c r="AE976" i="1"/>
  <c r="AE972" i="1"/>
  <c r="AE964" i="1"/>
  <c r="AE960" i="1"/>
  <c r="AE956" i="1"/>
  <c r="AE952" i="1"/>
  <c r="AE948" i="1"/>
  <c r="AE944" i="1"/>
  <c r="AE940" i="1"/>
  <c r="AE936" i="1"/>
  <c r="AE932" i="1"/>
  <c r="AE928" i="1"/>
  <c r="AE924" i="1"/>
  <c r="AE920" i="1"/>
  <c r="AE916" i="1"/>
  <c r="AE912" i="1"/>
  <c r="AE908" i="1"/>
  <c r="AE900" i="1"/>
  <c r="AE896" i="1"/>
  <c r="AE888" i="1"/>
  <c r="AE876" i="1"/>
  <c r="AE872" i="1"/>
  <c r="AE864" i="1"/>
  <c r="AE860" i="1"/>
  <c r="AE856" i="1"/>
  <c r="AE848" i="1"/>
  <c r="AE844" i="1"/>
  <c r="AE840" i="1"/>
  <c r="AE832" i="1"/>
  <c r="AE828" i="1"/>
  <c r="AE824" i="1"/>
  <c r="AE816" i="1"/>
  <c r="AE812" i="1"/>
  <c r="AE808" i="1"/>
  <c r="AE800" i="1"/>
  <c r="AE796" i="1"/>
  <c r="AE792" i="1"/>
  <c r="AE784" i="1"/>
  <c r="AE768" i="1"/>
  <c r="AE764" i="1"/>
  <c r="AE760" i="1"/>
  <c r="AE752" i="1"/>
  <c r="AE748" i="1"/>
  <c r="AE744" i="1"/>
  <c r="AE732" i="1"/>
  <c r="AE728" i="1"/>
  <c r="AE720" i="1"/>
  <c r="AE716" i="1"/>
  <c r="AE712" i="1"/>
  <c r="AE704" i="1"/>
  <c r="AE700" i="1"/>
  <c r="AE696" i="1"/>
  <c r="AE688" i="1"/>
  <c r="AE684" i="1"/>
  <c r="AE680" i="1"/>
  <c r="AE672" i="1"/>
  <c r="AE668" i="1"/>
  <c r="AE656" i="1"/>
  <c r="AE652" i="1"/>
  <c r="AE648" i="1"/>
  <c r="AE636" i="1"/>
  <c r="AE632" i="1"/>
  <c r="AE624" i="1"/>
  <c r="AE620" i="1"/>
  <c r="AE616" i="1"/>
  <c r="AE608" i="1"/>
  <c r="AE604" i="1"/>
  <c r="AE600" i="1"/>
  <c r="AE592" i="1"/>
  <c r="AE588" i="1"/>
  <c r="AE584" i="1"/>
  <c r="AE576" i="1"/>
  <c r="AE568" i="1"/>
  <c r="AE560" i="1"/>
  <c r="AE556" i="1"/>
  <c r="AE552" i="1"/>
  <c r="AE544" i="1"/>
  <c r="AE540" i="1"/>
  <c r="AE536" i="1"/>
  <c r="AE528" i="1"/>
  <c r="AE524" i="1"/>
  <c r="AE520" i="1"/>
  <c r="AE512" i="1"/>
  <c r="AE508" i="1"/>
  <c r="AE504" i="1"/>
  <c r="AE492" i="1"/>
  <c r="AE488" i="1"/>
  <c r="AE476" i="1"/>
  <c r="AE472" i="1"/>
  <c r="AE464" i="1"/>
  <c r="AE460" i="1"/>
  <c r="AE456" i="1"/>
  <c r="AE448" i="1"/>
  <c r="AE444" i="1"/>
  <c r="AE440" i="1"/>
  <c r="AE432" i="1"/>
  <c r="AE428" i="1"/>
  <c r="AE416" i="1"/>
  <c r="AE412" i="1"/>
  <c r="AE408" i="1"/>
  <c r="AE400" i="1"/>
  <c r="AE396" i="1"/>
  <c r="AE392" i="1"/>
  <c r="AE384" i="1"/>
  <c r="AE380" i="1"/>
  <c r="AE376" i="1"/>
  <c r="AE368" i="1"/>
  <c r="AE364" i="1"/>
  <c r="AE360" i="1"/>
  <c r="AE352" i="1"/>
  <c r="AE348" i="1"/>
  <c r="AE344" i="1"/>
  <c r="AD340" i="1"/>
  <c r="AE340" i="1" s="1"/>
  <c r="AD336" i="1"/>
  <c r="AE336" i="1" s="1"/>
  <c r="AD332" i="1"/>
  <c r="AE332" i="1" s="1"/>
  <c r="AD328" i="1"/>
  <c r="AE328" i="1" s="1"/>
  <c r="AD320" i="1"/>
  <c r="AE320" i="1" s="1"/>
  <c r="AD316" i="1"/>
  <c r="AE316" i="1" s="1"/>
  <c r="AD312" i="1"/>
  <c r="AE312" i="1" s="1"/>
  <c r="AD308" i="1"/>
  <c r="AE308" i="1" s="1"/>
  <c r="AD304" i="1"/>
  <c r="AE304" i="1" s="1"/>
  <c r="AD300" i="1"/>
  <c r="AE300" i="1" s="1"/>
  <c r="AD296" i="1"/>
  <c r="AE296" i="1" s="1"/>
  <c r="AD292" i="1"/>
  <c r="AE292" i="1" s="1"/>
  <c r="AD288" i="1"/>
  <c r="AE288" i="1" s="1"/>
  <c r="AD284" i="1"/>
  <c r="AE284" i="1" s="1"/>
  <c r="AD276" i="1"/>
  <c r="AE276" i="1" s="1"/>
  <c r="AD260" i="1"/>
  <c r="AE260" i="1" s="1"/>
  <c r="AD256" i="1"/>
  <c r="AE256" i="1" s="1"/>
  <c r="AD252" i="1"/>
  <c r="AE252" i="1" s="1"/>
  <c r="AD248" i="1"/>
  <c r="AE248" i="1" s="1"/>
  <c r="AD244" i="1"/>
  <c r="AE244" i="1" s="1"/>
  <c r="AD240" i="1"/>
  <c r="AE240" i="1" s="1"/>
  <c r="AD236" i="1"/>
  <c r="AE236" i="1" s="1"/>
  <c r="AD232" i="1"/>
  <c r="AE232" i="1" s="1"/>
  <c r="AD228" i="1"/>
  <c r="AE228" i="1" s="1"/>
  <c r="AD224" i="1"/>
  <c r="AE224" i="1" s="1"/>
  <c r="AD220" i="1"/>
  <c r="AE220" i="1" s="1"/>
  <c r="AD216" i="1"/>
  <c r="AE216" i="1" s="1"/>
  <c r="AD212" i="1"/>
  <c r="AE212" i="1" s="1"/>
  <c r="AD208" i="1"/>
  <c r="AE208" i="1" s="1"/>
  <c r="AD204" i="1"/>
  <c r="AE204" i="1" s="1"/>
  <c r="AD196" i="1"/>
  <c r="AE196" i="1" s="1"/>
  <c r="AD188" i="1"/>
  <c r="AE188" i="1" s="1"/>
  <c r="AD184" i="1"/>
  <c r="AE184" i="1" s="1"/>
  <c r="AD180" i="1"/>
  <c r="AE180" i="1" s="1"/>
  <c r="AD176" i="1"/>
  <c r="AE176" i="1" s="1"/>
  <c r="AD172" i="1"/>
  <c r="AE172" i="1" s="1"/>
  <c r="AD168" i="1"/>
  <c r="AE168" i="1" s="1"/>
  <c r="AD164" i="1"/>
  <c r="AE164" i="1" s="1"/>
  <c r="AD160" i="1"/>
  <c r="AE160" i="1" s="1"/>
  <c r="AD156" i="1"/>
  <c r="AE156" i="1" s="1"/>
  <c r="AD152" i="1"/>
  <c r="AE152" i="1" s="1"/>
  <c r="AD148" i="1"/>
  <c r="AE148" i="1" s="1"/>
  <c r="AD144" i="1"/>
  <c r="AE144" i="1" s="1"/>
  <c r="AD140" i="1"/>
  <c r="AE140" i="1" s="1"/>
  <c r="AD136" i="1"/>
  <c r="AE136" i="1" s="1"/>
  <c r="AD132" i="1"/>
  <c r="AE132" i="1" s="1"/>
  <c r="AD124" i="1"/>
  <c r="AE124" i="1" s="1"/>
  <c r="AD120" i="1"/>
  <c r="AE120" i="1" s="1"/>
  <c r="AD116" i="1"/>
  <c r="AE116" i="1" s="1"/>
  <c r="AD112" i="1"/>
  <c r="AE112" i="1" s="1"/>
  <c r="AD108" i="1"/>
  <c r="AE108" i="1" s="1"/>
  <c r="AD104" i="1"/>
  <c r="AE104" i="1" s="1"/>
  <c r="AD100" i="1"/>
  <c r="AE100" i="1" s="1"/>
  <c r="AD96" i="1"/>
  <c r="AE96" i="1" s="1"/>
  <c r="AD92" i="1"/>
  <c r="AE92" i="1" s="1"/>
  <c r="AD88" i="1"/>
  <c r="AE88" i="1" s="1"/>
  <c r="AD76" i="1"/>
  <c r="AE76" i="1" s="1"/>
  <c r="AD72" i="1"/>
  <c r="AE72" i="1" s="1"/>
  <c r="AD68" i="1"/>
  <c r="AE68" i="1" s="1"/>
  <c r="AD64" i="1"/>
  <c r="AE64" i="1" s="1"/>
  <c r="AD60" i="1"/>
  <c r="AE60" i="1" s="1"/>
  <c r="AD56" i="1"/>
  <c r="AE56" i="1" s="1"/>
  <c r="AD52" i="1"/>
  <c r="AE52" i="1" s="1"/>
  <c r="AD48" i="1"/>
  <c r="AE48" i="1" s="1"/>
  <c r="AD44" i="1"/>
  <c r="AE44" i="1" s="1"/>
  <c r="AD40" i="1"/>
  <c r="AE40" i="1" s="1"/>
  <c r="AD36" i="1"/>
  <c r="AE36" i="1" s="1"/>
  <c r="AD32" i="1"/>
  <c r="AE32" i="1" s="1"/>
  <c r="AD28" i="1"/>
  <c r="AE28" i="1" s="1"/>
  <c r="AD24" i="1"/>
  <c r="AE24" i="1" s="1"/>
  <c r="AD16" i="1"/>
  <c r="AE16" i="1" s="1"/>
  <c r="AD12" i="1"/>
  <c r="AE12" i="1" s="1"/>
  <c r="AD8" i="1"/>
  <c r="AE8" i="1" s="1"/>
  <c r="AD4" i="1"/>
  <c r="AE4" i="1" s="1"/>
  <c r="AD884" i="1"/>
  <c r="AE884" i="1" s="1"/>
  <c r="AD868" i="1"/>
  <c r="AE868" i="1" s="1"/>
  <c r="AD852" i="1"/>
  <c r="AE852" i="1" s="1"/>
  <c r="AD836" i="1"/>
  <c r="AE836" i="1" s="1"/>
  <c r="AD788" i="1"/>
  <c r="AE788" i="1" s="1"/>
  <c r="AD772" i="1"/>
  <c r="AE772" i="1" s="1"/>
  <c r="AD740" i="1"/>
  <c r="AE740" i="1" s="1"/>
  <c r="AD724" i="1"/>
  <c r="AE724" i="1" s="1"/>
  <c r="AD708" i="1"/>
  <c r="AE708" i="1" s="1"/>
  <c r="AD692" i="1"/>
  <c r="AE692" i="1" s="1"/>
  <c r="AD676" i="1"/>
  <c r="AE676" i="1" s="1"/>
  <c r="AD660" i="1"/>
  <c r="AE660" i="1" s="1"/>
  <c r="AD644" i="1"/>
  <c r="AE644" i="1" s="1"/>
  <c r="AD628" i="1"/>
  <c r="AE628" i="1" s="1"/>
  <c r="AD596" i="1"/>
  <c r="AE596" i="1" s="1"/>
  <c r="AD580" i="1"/>
  <c r="AE580" i="1" s="1"/>
  <c r="AD564" i="1"/>
  <c r="AE564" i="1" s="1"/>
  <c r="AD548" i="1"/>
  <c r="AE548" i="1" s="1"/>
  <c r="AD532" i="1"/>
  <c r="AE532" i="1" s="1"/>
  <c r="AD516" i="1"/>
  <c r="AE516" i="1" s="1"/>
  <c r="AD500" i="1"/>
  <c r="AE500" i="1" s="1"/>
  <c r="AD484" i="1"/>
  <c r="AE484" i="1" s="1"/>
  <c r="AD468" i="1"/>
  <c r="AE468" i="1" s="1"/>
  <c r="AD452" i="1"/>
  <c r="AE452" i="1" s="1"/>
  <c r="AD436" i="1"/>
  <c r="AE436" i="1" s="1"/>
  <c r="AD420" i="1"/>
  <c r="AE420" i="1" s="1"/>
  <c r="AD404" i="1"/>
  <c r="AE404" i="1" s="1"/>
  <c r="AD372" i="1"/>
  <c r="AE372" i="1" s="1"/>
  <c r="AD356" i="1"/>
  <c r="AE356" i="1" s="1"/>
  <c r="S609" i="1"/>
  <c r="T609" i="1" s="1"/>
  <c r="S585" i="1"/>
  <c r="T585" i="1" s="1"/>
  <c r="S569" i="1"/>
  <c r="T569" i="1" s="1"/>
  <c r="S549" i="1"/>
  <c r="T549" i="1" s="1"/>
  <c r="S529" i="1"/>
  <c r="T529" i="1" s="1"/>
  <c r="S505" i="1"/>
  <c r="T505" i="1" s="1"/>
  <c r="S481" i="1"/>
  <c r="T481" i="1" s="1"/>
  <c r="S461" i="1"/>
  <c r="T461" i="1" s="1"/>
  <c r="S445" i="1"/>
  <c r="T445" i="1" s="1"/>
  <c r="S421" i="1"/>
  <c r="T421" i="1" s="1"/>
  <c r="S405" i="1"/>
  <c r="T405" i="1" s="1"/>
  <c r="S389" i="1"/>
  <c r="T389" i="1" s="1"/>
  <c r="S373" i="1"/>
  <c r="T373" i="1" s="1"/>
  <c r="S357" i="1"/>
  <c r="T357" i="1" s="1"/>
  <c r="S341" i="1"/>
  <c r="T341" i="1" s="1"/>
  <c r="S325" i="1"/>
  <c r="T325" i="1" s="1"/>
  <c r="S309" i="1"/>
  <c r="T309" i="1" s="1"/>
  <c r="S293" i="1"/>
  <c r="T293" i="1" s="1"/>
  <c r="S277" i="1"/>
  <c r="T277" i="1" s="1"/>
  <c r="S261" i="1"/>
  <c r="T261" i="1" s="1"/>
  <c r="S245" i="1"/>
  <c r="T245" i="1" s="1"/>
  <c r="S225" i="1"/>
  <c r="T225" i="1" s="1"/>
  <c r="S209" i="1"/>
  <c r="T209" i="1" s="1"/>
  <c r="S193" i="1"/>
  <c r="T193" i="1" s="1"/>
  <c r="S177" i="1"/>
  <c r="T177" i="1" s="1"/>
  <c r="S157" i="1"/>
  <c r="T157" i="1" s="1"/>
  <c r="S141" i="1"/>
  <c r="T141" i="1" s="1"/>
  <c r="S125" i="1"/>
  <c r="T125" i="1" s="1"/>
  <c r="S101" i="1"/>
  <c r="T101" i="1" s="1"/>
  <c r="S85" i="1"/>
  <c r="T85" i="1" s="1"/>
  <c r="S69" i="1"/>
  <c r="T69" i="1" s="1"/>
  <c r="S45" i="1"/>
  <c r="T45" i="1" s="1"/>
  <c r="S17" i="1"/>
  <c r="T17" i="1" s="1"/>
  <c r="S997" i="1"/>
  <c r="T997" i="1" s="1"/>
  <c r="S989" i="1"/>
  <c r="T989" i="1" s="1"/>
  <c r="S981" i="1"/>
  <c r="T981" i="1" s="1"/>
  <c r="S969" i="1"/>
  <c r="T969" i="1" s="1"/>
  <c r="S961" i="1"/>
  <c r="T961" i="1" s="1"/>
  <c r="S949" i="1"/>
  <c r="T949" i="1" s="1"/>
  <c r="S945" i="1"/>
  <c r="T945" i="1" s="1"/>
  <c r="S933" i="1"/>
  <c r="T933" i="1" s="1"/>
  <c r="S925" i="1"/>
  <c r="T925" i="1" s="1"/>
  <c r="S913" i="1"/>
  <c r="T913" i="1" s="1"/>
  <c r="S905" i="1"/>
  <c r="T905" i="1" s="1"/>
  <c r="S897" i="1"/>
  <c r="T897" i="1" s="1"/>
  <c r="S885" i="1"/>
  <c r="T885" i="1" s="1"/>
  <c r="S877" i="1"/>
  <c r="T877" i="1" s="1"/>
  <c r="S865" i="1"/>
  <c r="T865" i="1" s="1"/>
  <c r="S857" i="1"/>
  <c r="T857" i="1" s="1"/>
  <c r="S845" i="1"/>
  <c r="T845" i="1" s="1"/>
  <c r="S837" i="1"/>
  <c r="T837" i="1" s="1"/>
  <c r="S825" i="1"/>
  <c r="T825" i="1" s="1"/>
  <c r="S817" i="1"/>
  <c r="T817" i="1" s="1"/>
  <c r="S805" i="1"/>
  <c r="T805" i="1" s="1"/>
  <c r="S797" i="1"/>
  <c r="T797" i="1" s="1"/>
  <c r="S785" i="1"/>
  <c r="T785" i="1" s="1"/>
  <c r="S777" i="1"/>
  <c r="T777" i="1" s="1"/>
  <c r="S765" i="1"/>
  <c r="T765" i="1" s="1"/>
  <c r="S757" i="1"/>
  <c r="T757" i="1" s="1"/>
  <c r="S749" i="1"/>
  <c r="T749" i="1" s="1"/>
  <c r="S737" i="1"/>
  <c r="T737" i="1" s="1"/>
  <c r="S729" i="1"/>
  <c r="T729" i="1" s="1"/>
  <c r="S717" i="1"/>
  <c r="T717" i="1" s="1"/>
  <c r="S709" i="1"/>
  <c r="T709" i="1" s="1"/>
  <c r="S697" i="1"/>
  <c r="T697" i="1" s="1"/>
  <c r="S689" i="1"/>
  <c r="T689" i="1" s="1"/>
  <c r="S677" i="1"/>
  <c r="T677" i="1" s="1"/>
  <c r="S669" i="1"/>
  <c r="T669" i="1" s="1"/>
  <c r="S657" i="1"/>
  <c r="T657" i="1" s="1"/>
  <c r="S649" i="1"/>
  <c r="T649" i="1" s="1"/>
  <c r="S637" i="1"/>
  <c r="T637" i="1" s="1"/>
  <c r="S629" i="1"/>
  <c r="T629" i="1" s="1"/>
  <c r="S621" i="1"/>
  <c r="T621" i="1" s="1"/>
  <c r="S605" i="1"/>
  <c r="T605" i="1" s="1"/>
  <c r="S593" i="1"/>
  <c r="T593" i="1" s="1"/>
  <c r="S581" i="1"/>
  <c r="T581" i="1" s="1"/>
  <c r="S565" i="1"/>
  <c r="T565" i="1" s="1"/>
  <c r="S553" i="1"/>
  <c r="T553" i="1" s="1"/>
  <c r="S541" i="1"/>
  <c r="T541" i="1" s="1"/>
  <c r="S525" i="1"/>
  <c r="T525" i="1" s="1"/>
  <c r="S509" i="1"/>
  <c r="T509" i="1" s="1"/>
  <c r="S493" i="1"/>
  <c r="T493" i="1" s="1"/>
  <c r="S485" i="1"/>
  <c r="T485" i="1" s="1"/>
  <c r="S469" i="1"/>
  <c r="T469" i="1" s="1"/>
  <c r="S453" i="1"/>
  <c r="T453" i="1" s="1"/>
  <c r="S441" i="1"/>
  <c r="T441" i="1" s="1"/>
  <c r="S429" i="1"/>
  <c r="T429" i="1" s="1"/>
  <c r="S413" i="1"/>
  <c r="T413" i="1" s="1"/>
  <c r="S397" i="1"/>
  <c r="T397" i="1" s="1"/>
  <c r="S381" i="1"/>
  <c r="T381" i="1" s="1"/>
  <c r="S365" i="1"/>
  <c r="T365" i="1" s="1"/>
  <c r="S349" i="1"/>
  <c r="T349" i="1" s="1"/>
  <c r="S333" i="1"/>
  <c r="T333" i="1" s="1"/>
  <c r="S317" i="1"/>
  <c r="T317" i="1" s="1"/>
  <c r="S301" i="1"/>
  <c r="T301" i="1" s="1"/>
  <c r="S285" i="1"/>
  <c r="T285" i="1" s="1"/>
  <c r="S269" i="1"/>
  <c r="T269" i="1" s="1"/>
  <c r="S253" i="1"/>
  <c r="T253" i="1" s="1"/>
  <c r="S237" i="1"/>
  <c r="T237" i="1" s="1"/>
  <c r="S217" i="1"/>
  <c r="T217" i="1" s="1"/>
  <c r="S197" i="1"/>
  <c r="T197" i="1" s="1"/>
  <c r="S181" i="1"/>
  <c r="T181" i="1" s="1"/>
  <c r="S165" i="1"/>
  <c r="T165" i="1" s="1"/>
  <c r="S153" i="1"/>
  <c r="T153" i="1" s="1"/>
  <c r="S137" i="1"/>
  <c r="T137" i="1" s="1"/>
  <c r="S121" i="1"/>
  <c r="T121" i="1" s="1"/>
  <c r="S109" i="1"/>
  <c r="T109" i="1" s="1"/>
  <c r="S93" i="1"/>
  <c r="T93" i="1" s="1"/>
  <c r="S77" i="1"/>
  <c r="T77" i="1" s="1"/>
  <c r="S61" i="1"/>
  <c r="T61" i="1" s="1"/>
  <c r="S53" i="1"/>
  <c r="T53" i="1" s="1"/>
  <c r="S37" i="1"/>
  <c r="T37" i="1" s="1"/>
  <c r="S29" i="1"/>
  <c r="T29" i="1" s="1"/>
  <c r="S9" i="1"/>
  <c r="T9" i="1" s="1"/>
  <c r="S1000" i="1"/>
  <c r="T1000" i="1" s="1"/>
  <c r="S992" i="1"/>
  <c r="T992" i="1" s="1"/>
  <c r="S984" i="1"/>
  <c r="T984" i="1" s="1"/>
  <c r="S976" i="1"/>
  <c r="T976" i="1" s="1"/>
  <c r="S964" i="1"/>
  <c r="T964" i="1" s="1"/>
  <c r="S956" i="1"/>
  <c r="T956" i="1" s="1"/>
  <c r="S948" i="1"/>
  <c r="T948" i="1" s="1"/>
  <c r="S940" i="1"/>
  <c r="T940" i="1" s="1"/>
  <c r="S932" i="1"/>
  <c r="T932" i="1" s="1"/>
  <c r="S924" i="1"/>
  <c r="T924" i="1" s="1"/>
  <c r="S916" i="1"/>
  <c r="T916" i="1" s="1"/>
  <c r="S908" i="1"/>
  <c r="T908" i="1" s="1"/>
  <c r="S900" i="1"/>
  <c r="T900" i="1" s="1"/>
  <c r="S896" i="1"/>
  <c r="T896" i="1" s="1"/>
  <c r="S888" i="1"/>
  <c r="T888" i="1" s="1"/>
  <c r="S884" i="1"/>
  <c r="T884" i="1" s="1"/>
  <c r="S880" i="1"/>
  <c r="T880" i="1" s="1"/>
  <c r="S876" i="1"/>
  <c r="T876" i="1" s="1"/>
  <c r="S872" i="1"/>
  <c r="T872" i="1" s="1"/>
  <c r="S868" i="1"/>
  <c r="T868" i="1" s="1"/>
  <c r="S864" i="1"/>
  <c r="T864" i="1" s="1"/>
  <c r="S860" i="1"/>
  <c r="T860" i="1" s="1"/>
  <c r="S856" i="1"/>
  <c r="T856" i="1" s="1"/>
  <c r="S852" i="1"/>
  <c r="T852" i="1" s="1"/>
  <c r="S848" i="1"/>
  <c r="T848" i="1" s="1"/>
  <c r="S844" i="1"/>
  <c r="T844" i="1" s="1"/>
  <c r="S840" i="1"/>
  <c r="T840" i="1" s="1"/>
  <c r="S836" i="1"/>
  <c r="T836" i="1" s="1"/>
  <c r="S832" i="1"/>
  <c r="T832" i="1" s="1"/>
  <c r="S828" i="1"/>
  <c r="T828" i="1" s="1"/>
  <c r="S824" i="1"/>
  <c r="T824" i="1" s="1"/>
  <c r="S820" i="1"/>
  <c r="T820" i="1" s="1"/>
  <c r="S816" i="1"/>
  <c r="T816" i="1" s="1"/>
  <c r="S812" i="1"/>
  <c r="T812" i="1" s="1"/>
  <c r="S808" i="1"/>
  <c r="T808" i="1" s="1"/>
  <c r="S800" i="1"/>
  <c r="T800" i="1" s="1"/>
  <c r="S796" i="1"/>
  <c r="T796" i="1" s="1"/>
  <c r="S792" i="1"/>
  <c r="T792" i="1" s="1"/>
  <c r="S788" i="1"/>
  <c r="T788" i="1" s="1"/>
  <c r="S784" i="1"/>
  <c r="T784" i="1" s="1"/>
  <c r="S780" i="1"/>
  <c r="T780" i="1" s="1"/>
  <c r="S776" i="1"/>
  <c r="T776" i="1" s="1"/>
  <c r="S772" i="1"/>
  <c r="T772" i="1" s="1"/>
  <c r="S768" i="1"/>
  <c r="T768" i="1" s="1"/>
  <c r="S764" i="1"/>
  <c r="T764" i="1" s="1"/>
  <c r="S760" i="1"/>
  <c r="T760" i="1" s="1"/>
  <c r="S756" i="1"/>
  <c r="T756" i="1" s="1"/>
  <c r="S752" i="1"/>
  <c r="T752" i="1" s="1"/>
  <c r="S748" i="1"/>
  <c r="T748" i="1" s="1"/>
  <c r="S744" i="1"/>
  <c r="T744" i="1" s="1"/>
  <c r="S740" i="1"/>
  <c r="T740" i="1" s="1"/>
  <c r="S736" i="1"/>
  <c r="T736" i="1" s="1"/>
  <c r="S732" i="1"/>
  <c r="T732" i="1" s="1"/>
  <c r="S728" i="1"/>
  <c r="T728" i="1" s="1"/>
  <c r="S724" i="1"/>
  <c r="T724" i="1" s="1"/>
  <c r="S720" i="1"/>
  <c r="T720" i="1" s="1"/>
  <c r="S716" i="1"/>
  <c r="T716" i="1" s="1"/>
  <c r="S712" i="1"/>
  <c r="T712" i="1" s="1"/>
  <c r="S708" i="1"/>
  <c r="T708" i="1" s="1"/>
  <c r="S704" i="1"/>
  <c r="T704" i="1" s="1"/>
  <c r="S700" i="1"/>
  <c r="T700" i="1" s="1"/>
  <c r="S696" i="1"/>
  <c r="T696" i="1" s="1"/>
  <c r="S692" i="1"/>
  <c r="T692" i="1" s="1"/>
  <c r="S688" i="1"/>
  <c r="T688" i="1" s="1"/>
  <c r="S684" i="1"/>
  <c r="T684" i="1" s="1"/>
  <c r="S680" i="1"/>
  <c r="T680" i="1" s="1"/>
  <c r="S676" i="1"/>
  <c r="T676" i="1" s="1"/>
  <c r="S672" i="1"/>
  <c r="T672" i="1" s="1"/>
  <c r="S668" i="1"/>
  <c r="T668" i="1" s="1"/>
  <c r="S664" i="1"/>
  <c r="T664" i="1" s="1"/>
  <c r="S660" i="1"/>
  <c r="T660" i="1" s="1"/>
  <c r="S656" i="1"/>
  <c r="T656" i="1" s="1"/>
  <c r="S652" i="1"/>
  <c r="T652" i="1" s="1"/>
  <c r="S648" i="1"/>
  <c r="T648" i="1" s="1"/>
  <c r="S644" i="1"/>
  <c r="T644" i="1" s="1"/>
  <c r="S640" i="1"/>
  <c r="T640" i="1" s="1"/>
  <c r="S636" i="1"/>
  <c r="T636" i="1" s="1"/>
  <c r="S632" i="1"/>
  <c r="T632" i="1" s="1"/>
  <c r="S628" i="1"/>
  <c r="T628" i="1" s="1"/>
  <c r="S624" i="1"/>
  <c r="T624" i="1" s="1"/>
  <c r="S620" i="1"/>
  <c r="T620" i="1" s="1"/>
  <c r="S616" i="1"/>
  <c r="T616" i="1" s="1"/>
  <c r="S612" i="1"/>
  <c r="T612" i="1" s="1"/>
  <c r="S608" i="1"/>
  <c r="T608" i="1" s="1"/>
  <c r="S604" i="1"/>
  <c r="T604" i="1" s="1"/>
  <c r="S600" i="1"/>
  <c r="T600" i="1" s="1"/>
  <c r="S596" i="1"/>
  <c r="T596" i="1" s="1"/>
  <c r="S592" i="1"/>
  <c r="T592" i="1" s="1"/>
  <c r="S588" i="1"/>
  <c r="T588" i="1" s="1"/>
  <c r="S584" i="1"/>
  <c r="T584" i="1" s="1"/>
  <c r="S580" i="1"/>
  <c r="T580" i="1" s="1"/>
  <c r="S576" i="1"/>
  <c r="T576" i="1" s="1"/>
  <c r="S572" i="1"/>
  <c r="T572" i="1" s="1"/>
  <c r="S568" i="1"/>
  <c r="T568" i="1" s="1"/>
  <c r="S564" i="1"/>
  <c r="T564" i="1" s="1"/>
  <c r="S560" i="1"/>
  <c r="T560" i="1" s="1"/>
  <c r="S548" i="1"/>
  <c r="T548" i="1" s="1"/>
  <c r="S993" i="1"/>
  <c r="T993" i="1" s="1"/>
  <c r="S985" i="1"/>
  <c r="T985" i="1" s="1"/>
  <c r="S973" i="1"/>
  <c r="T973" i="1" s="1"/>
  <c r="S965" i="1"/>
  <c r="T965" i="1" s="1"/>
  <c r="S953" i="1"/>
  <c r="T953" i="1" s="1"/>
  <c r="S941" i="1"/>
  <c r="T941" i="1" s="1"/>
  <c r="S929" i="1"/>
  <c r="T929" i="1" s="1"/>
  <c r="S921" i="1"/>
  <c r="T921" i="1" s="1"/>
  <c r="S909" i="1"/>
  <c r="T909" i="1" s="1"/>
  <c r="S901" i="1"/>
  <c r="T901" i="1" s="1"/>
  <c r="S889" i="1"/>
  <c r="T889" i="1" s="1"/>
  <c r="S881" i="1"/>
  <c r="T881" i="1" s="1"/>
  <c r="S869" i="1"/>
  <c r="T869" i="1" s="1"/>
  <c r="S861" i="1"/>
  <c r="T861" i="1" s="1"/>
  <c r="S849" i="1"/>
  <c r="T849" i="1" s="1"/>
  <c r="S841" i="1"/>
  <c r="T841" i="1" s="1"/>
  <c r="S829" i="1"/>
  <c r="T829" i="1" s="1"/>
  <c r="S821" i="1"/>
  <c r="T821" i="1" s="1"/>
  <c r="S813" i="1"/>
  <c r="T813" i="1" s="1"/>
  <c r="S801" i="1"/>
  <c r="T801" i="1" s="1"/>
  <c r="S793" i="1"/>
  <c r="T793" i="1" s="1"/>
  <c r="S781" i="1"/>
  <c r="T781" i="1" s="1"/>
  <c r="S773" i="1"/>
  <c r="T773" i="1" s="1"/>
  <c r="S761" i="1"/>
  <c r="T761" i="1" s="1"/>
  <c r="S753" i="1"/>
  <c r="T753" i="1" s="1"/>
  <c r="S741" i="1"/>
  <c r="T741" i="1" s="1"/>
  <c r="S733" i="1"/>
  <c r="T733" i="1" s="1"/>
  <c r="S721" i="1"/>
  <c r="T721" i="1" s="1"/>
  <c r="S713" i="1"/>
  <c r="T713" i="1" s="1"/>
  <c r="S701" i="1"/>
  <c r="T701" i="1" s="1"/>
  <c r="S693" i="1"/>
  <c r="T693" i="1" s="1"/>
  <c r="S681" i="1"/>
  <c r="T681" i="1" s="1"/>
  <c r="S673" i="1"/>
  <c r="T673" i="1" s="1"/>
  <c r="S661" i="1"/>
  <c r="T661" i="1" s="1"/>
  <c r="S653" i="1"/>
  <c r="T653" i="1" s="1"/>
  <c r="S641" i="1"/>
  <c r="T641" i="1" s="1"/>
  <c r="S633" i="1"/>
  <c r="T633" i="1" s="1"/>
  <c r="S617" i="1"/>
  <c r="T617" i="1" s="1"/>
  <c r="S601" i="1"/>
  <c r="T601" i="1" s="1"/>
  <c r="S589" i="1"/>
  <c r="T589" i="1" s="1"/>
  <c r="S577" i="1"/>
  <c r="T577" i="1" s="1"/>
  <c r="S561" i="1"/>
  <c r="T561" i="1" s="1"/>
  <c r="S545" i="1"/>
  <c r="T545" i="1" s="1"/>
  <c r="S533" i="1"/>
  <c r="T533" i="1" s="1"/>
  <c r="S521" i="1"/>
  <c r="T521" i="1" s="1"/>
  <c r="S513" i="1"/>
  <c r="T513" i="1" s="1"/>
  <c r="S501" i="1"/>
  <c r="T501" i="1" s="1"/>
  <c r="S489" i="1"/>
  <c r="T489" i="1" s="1"/>
  <c r="S473" i="1"/>
  <c r="T473" i="1" s="1"/>
  <c r="S465" i="1"/>
  <c r="T465" i="1" s="1"/>
  <c r="S449" i="1"/>
  <c r="T449" i="1" s="1"/>
  <c r="S433" i="1"/>
  <c r="T433" i="1" s="1"/>
  <c r="S425" i="1"/>
  <c r="T425" i="1" s="1"/>
  <c r="S409" i="1"/>
  <c r="T409" i="1" s="1"/>
  <c r="S393" i="1"/>
  <c r="T393" i="1" s="1"/>
  <c r="S377" i="1"/>
  <c r="T377" i="1" s="1"/>
  <c r="S361" i="1"/>
  <c r="T361" i="1" s="1"/>
  <c r="S345" i="1"/>
  <c r="T345" i="1" s="1"/>
  <c r="S329" i="1"/>
  <c r="T329" i="1" s="1"/>
  <c r="S313" i="1"/>
  <c r="T313" i="1" s="1"/>
  <c r="S297" i="1"/>
  <c r="T297" i="1" s="1"/>
  <c r="S281" i="1"/>
  <c r="T281" i="1" s="1"/>
  <c r="S265" i="1"/>
  <c r="T265" i="1" s="1"/>
  <c r="S249" i="1"/>
  <c r="T249" i="1" s="1"/>
  <c r="S233" i="1"/>
  <c r="T233" i="1" s="1"/>
  <c r="S221" i="1"/>
  <c r="T221" i="1" s="1"/>
  <c r="S205" i="1"/>
  <c r="T205" i="1" s="1"/>
  <c r="S189" i="1"/>
  <c r="T189" i="1" s="1"/>
  <c r="S173" i="1"/>
  <c r="T173" i="1" s="1"/>
  <c r="S161" i="1"/>
  <c r="T161" i="1" s="1"/>
  <c r="S145" i="1"/>
  <c r="T145" i="1" s="1"/>
  <c r="S129" i="1"/>
  <c r="T129" i="1" s="1"/>
  <c r="S117" i="1"/>
  <c r="T117" i="1" s="1"/>
  <c r="S105" i="1"/>
  <c r="T105" i="1" s="1"/>
  <c r="S89" i="1"/>
  <c r="T89" i="1" s="1"/>
  <c r="S73" i="1"/>
  <c r="T73" i="1" s="1"/>
  <c r="S57" i="1"/>
  <c r="T57" i="1" s="1"/>
  <c r="S49" i="1"/>
  <c r="T49" i="1" s="1"/>
  <c r="S33" i="1"/>
  <c r="T33" i="1" s="1"/>
  <c r="S25" i="1"/>
  <c r="T25" i="1" s="1"/>
  <c r="S13" i="1"/>
  <c r="T13" i="1" s="1"/>
  <c r="S5" i="1"/>
  <c r="T5" i="1" s="1"/>
  <c r="S996" i="1"/>
  <c r="T996" i="1" s="1"/>
  <c r="S988" i="1"/>
  <c r="T988" i="1" s="1"/>
  <c r="S980" i="1"/>
  <c r="T980" i="1" s="1"/>
  <c r="S972" i="1"/>
  <c r="T972" i="1" s="1"/>
  <c r="S968" i="1"/>
  <c r="T968" i="1" s="1"/>
  <c r="S960" i="1"/>
  <c r="T960" i="1" s="1"/>
  <c r="S952" i="1"/>
  <c r="T952" i="1" s="1"/>
  <c r="S944" i="1"/>
  <c r="T944" i="1" s="1"/>
  <c r="S936" i="1"/>
  <c r="T936" i="1" s="1"/>
  <c r="S928" i="1"/>
  <c r="T928" i="1" s="1"/>
  <c r="S920" i="1"/>
  <c r="T920" i="1" s="1"/>
  <c r="S912" i="1"/>
  <c r="T912" i="1" s="1"/>
  <c r="S904" i="1"/>
  <c r="T904" i="1" s="1"/>
  <c r="S892" i="1"/>
  <c r="T892" i="1" s="1"/>
  <c r="S804" i="1"/>
  <c r="T804" i="1" s="1"/>
  <c r="S1001" i="1"/>
  <c r="T1001" i="1" s="1"/>
  <c r="S977" i="1"/>
  <c r="T977" i="1" s="1"/>
  <c r="S957" i="1"/>
  <c r="T957" i="1" s="1"/>
  <c r="S937" i="1"/>
  <c r="T937" i="1" s="1"/>
  <c r="S917" i="1"/>
  <c r="T917" i="1" s="1"/>
  <c r="S893" i="1"/>
  <c r="T893" i="1" s="1"/>
  <c r="S873" i="1"/>
  <c r="T873" i="1" s="1"/>
  <c r="S853" i="1"/>
  <c r="T853" i="1" s="1"/>
  <c r="S833" i="1"/>
  <c r="T833" i="1" s="1"/>
  <c r="S809" i="1"/>
  <c r="T809" i="1" s="1"/>
  <c r="S789" i="1"/>
  <c r="T789" i="1" s="1"/>
  <c r="S769" i="1"/>
  <c r="T769" i="1" s="1"/>
  <c r="S745" i="1"/>
  <c r="T745" i="1" s="1"/>
  <c r="S725" i="1"/>
  <c r="T725" i="1" s="1"/>
  <c r="S705" i="1"/>
  <c r="T705" i="1" s="1"/>
  <c r="S685" i="1"/>
  <c r="T685" i="1" s="1"/>
  <c r="S665" i="1"/>
  <c r="T665" i="1" s="1"/>
  <c r="S645" i="1"/>
  <c r="T645" i="1" s="1"/>
  <c r="S625" i="1"/>
  <c r="T625" i="1" s="1"/>
  <c r="S613" i="1"/>
  <c r="T613" i="1" s="1"/>
  <c r="S597" i="1"/>
  <c r="T597" i="1" s="1"/>
  <c r="S573" i="1"/>
  <c r="T573" i="1" s="1"/>
  <c r="S557" i="1"/>
  <c r="T557" i="1" s="1"/>
  <c r="S537" i="1"/>
  <c r="T537" i="1" s="1"/>
  <c r="S517" i="1"/>
  <c r="T517" i="1" s="1"/>
  <c r="S497" i="1"/>
  <c r="T497" i="1" s="1"/>
  <c r="S477" i="1"/>
  <c r="T477" i="1" s="1"/>
  <c r="S457" i="1"/>
  <c r="T457" i="1" s="1"/>
  <c r="S437" i="1"/>
  <c r="T437" i="1" s="1"/>
  <c r="S417" i="1"/>
  <c r="T417" i="1" s="1"/>
  <c r="S401" i="1"/>
  <c r="T401" i="1" s="1"/>
  <c r="S385" i="1"/>
  <c r="T385" i="1" s="1"/>
  <c r="S369" i="1"/>
  <c r="T369" i="1" s="1"/>
  <c r="S353" i="1"/>
  <c r="T353" i="1" s="1"/>
  <c r="S337" i="1"/>
  <c r="T337" i="1" s="1"/>
  <c r="S321" i="1"/>
  <c r="T321" i="1" s="1"/>
  <c r="S305" i="1"/>
  <c r="T305" i="1" s="1"/>
  <c r="S289" i="1"/>
  <c r="T289" i="1" s="1"/>
  <c r="S273" i="1"/>
  <c r="T273" i="1" s="1"/>
  <c r="S257" i="1"/>
  <c r="T257" i="1" s="1"/>
  <c r="S241" i="1"/>
  <c r="T241" i="1" s="1"/>
  <c r="S229" i="1"/>
  <c r="T229" i="1" s="1"/>
  <c r="S213" i="1"/>
  <c r="T213" i="1" s="1"/>
  <c r="S201" i="1"/>
  <c r="T201" i="1" s="1"/>
  <c r="S185" i="1"/>
  <c r="T185" i="1" s="1"/>
  <c r="S169" i="1"/>
  <c r="T169" i="1" s="1"/>
  <c r="S149" i="1"/>
  <c r="T149" i="1" s="1"/>
  <c r="S133" i="1"/>
  <c r="T133" i="1" s="1"/>
  <c r="S113" i="1"/>
  <c r="T113" i="1" s="1"/>
  <c r="S97" i="1"/>
  <c r="T97" i="1" s="1"/>
  <c r="S81" i="1"/>
  <c r="T81" i="1" s="1"/>
  <c r="S65" i="1"/>
  <c r="T65" i="1" s="1"/>
  <c r="S41" i="1"/>
  <c r="T41" i="1" s="1"/>
  <c r="S21" i="1"/>
  <c r="T21" i="1" s="1"/>
  <c r="S520" i="1"/>
  <c r="T520" i="1" s="1"/>
  <c r="S492" i="1"/>
  <c r="T492" i="1" s="1"/>
  <c r="S464" i="1"/>
  <c r="T464" i="1" s="1"/>
  <c r="S436" i="1"/>
  <c r="T436" i="1" s="1"/>
  <c r="S404" i="1"/>
  <c r="T404" i="1" s="1"/>
  <c r="S380" i="1"/>
  <c r="T380" i="1" s="1"/>
  <c r="S352" i="1"/>
  <c r="T352" i="1" s="1"/>
  <c r="S324" i="1"/>
  <c r="T324" i="1" s="1"/>
  <c r="S296" i="1"/>
  <c r="T296" i="1" s="1"/>
  <c r="S268" i="1"/>
  <c r="T268" i="1" s="1"/>
  <c r="S240" i="1"/>
  <c r="T240" i="1" s="1"/>
  <c r="S216" i="1"/>
  <c r="T216" i="1" s="1"/>
  <c r="S196" i="1"/>
  <c r="T196" i="1" s="1"/>
  <c r="S176" i="1"/>
  <c r="T176" i="1" s="1"/>
  <c r="S156" i="1"/>
  <c r="T156" i="1" s="1"/>
  <c r="S136" i="1"/>
  <c r="T136" i="1" s="1"/>
  <c r="S120" i="1"/>
  <c r="T120" i="1" s="1"/>
  <c r="S100" i="1"/>
  <c r="T100" i="1" s="1"/>
  <c r="S80" i="1"/>
  <c r="T80" i="1" s="1"/>
  <c r="S60" i="1"/>
  <c r="T60" i="1" s="1"/>
  <c r="S40" i="1"/>
  <c r="T40" i="1" s="1"/>
  <c r="S28" i="1"/>
  <c r="T28" i="1" s="1"/>
  <c r="S8" i="1"/>
  <c r="T8" i="1" s="1"/>
  <c r="S556" i="1"/>
  <c r="T556" i="1" s="1"/>
  <c r="S544" i="1"/>
  <c r="T544" i="1" s="1"/>
  <c r="S536" i="1"/>
  <c r="T536" i="1" s="1"/>
  <c r="S528" i="1"/>
  <c r="T528" i="1" s="1"/>
  <c r="S516" i="1"/>
  <c r="T516" i="1" s="1"/>
  <c r="S508" i="1"/>
  <c r="T508" i="1" s="1"/>
  <c r="S500" i="1"/>
  <c r="T500" i="1" s="1"/>
  <c r="S488" i="1"/>
  <c r="T488" i="1" s="1"/>
  <c r="S480" i="1"/>
  <c r="T480" i="1" s="1"/>
  <c r="S472" i="1"/>
  <c r="T472" i="1" s="1"/>
  <c r="S460" i="1"/>
  <c r="T460" i="1" s="1"/>
  <c r="S452" i="1"/>
  <c r="T452" i="1" s="1"/>
  <c r="S444" i="1"/>
  <c r="T444" i="1" s="1"/>
  <c r="S432" i="1"/>
  <c r="T432" i="1" s="1"/>
  <c r="S424" i="1"/>
  <c r="T424" i="1" s="1"/>
  <c r="S416" i="1"/>
  <c r="T416" i="1" s="1"/>
  <c r="S408" i="1"/>
  <c r="T408" i="1" s="1"/>
  <c r="S396" i="1"/>
  <c r="T396" i="1" s="1"/>
  <c r="S388" i="1"/>
  <c r="T388" i="1" s="1"/>
  <c r="S376" i="1"/>
  <c r="T376" i="1" s="1"/>
  <c r="S368" i="1"/>
  <c r="T368" i="1" s="1"/>
  <c r="S360" i="1"/>
  <c r="T360" i="1" s="1"/>
  <c r="S348" i="1"/>
  <c r="T348" i="1" s="1"/>
  <c r="S340" i="1"/>
  <c r="T340" i="1" s="1"/>
  <c r="S332" i="1"/>
  <c r="T332" i="1" s="1"/>
  <c r="S320" i="1"/>
  <c r="T320" i="1" s="1"/>
  <c r="S312" i="1"/>
  <c r="T312" i="1" s="1"/>
  <c r="S304" i="1"/>
  <c r="T304" i="1" s="1"/>
  <c r="S292" i="1"/>
  <c r="T292" i="1" s="1"/>
  <c r="S284" i="1"/>
  <c r="T284" i="1" s="1"/>
  <c r="S276" i="1"/>
  <c r="T276" i="1" s="1"/>
  <c r="S264" i="1"/>
  <c r="T264" i="1" s="1"/>
  <c r="S256" i="1"/>
  <c r="T256" i="1" s="1"/>
  <c r="S248" i="1"/>
  <c r="T248" i="1" s="1"/>
  <c r="S236" i="1"/>
  <c r="T236" i="1" s="1"/>
  <c r="S228" i="1"/>
  <c r="T228" i="1" s="1"/>
  <c r="S220" i="1"/>
  <c r="T220" i="1" s="1"/>
  <c r="S208" i="1"/>
  <c r="T208" i="1" s="1"/>
  <c r="S200" i="1"/>
  <c r="T200" i="1" s="1"/>
  <c r="S188" i="1"/>
  <c r="T188" i="1" s="1"/>
  <c r="S184" i="1"/>
  <c r="T184" i="1" s="1"/>
  <c r="S172" i="1"/>
  <c r="T172" i="1" s="1"/>
  <c r="S164" i="1"/>
  <c r="T164" i="1" s="1"/>
  <c r="S152" i="1"/>
  <c r="T152" i="1" s="1"/>
  <c r="S144" i="1"/>
  <c r="T144" i="1" s="1"/>
  <c r="S132" i="1"/>
  <c r="T132" i="1" s="1"/>
  <c r="S124" i="1"/>
  <c r="T124" i="1" s="1"/>
  <c r="S112" i="1"/>
  <c r="T112" i="1" s="1"/>
  <c r="S104" i="1"/>
  <c r="T104" i="1" s="1"/>
  <c r="S92" i="1"/>
  <c r="T92" i="1" s="1"/>
  <c r="S84" i="1"/>
  <c r="T84" i="1" s="1"/>
  <c r="S72" i="1"/>
  <c r="T72" i="1" s="1"/>
  <c r="S64" i="1"/>
  <c r="T64" i="1" s="1"/>
  <c r="S52" i="1"/>
  <c r="T52" i="1" s="1"/>
  <c r="S44" i="1"/>
  <c r="T44" i="1" s="1"/>
  <c r="S32" i="1"/>
  <c r="T32" i="1" s="1"/>
  <c r="S20" i="1"/>
  <c r="T20" i="1" s="1"/>
  <c r="S12" i="1"/>
  <c r="T12" i="1" s="1"/>
  <c r="S995" i="1"/>
  <c r="T995" i="1" s="1"/>
  <c r="S987" i="1"/>
  <c r="T987" i="1" s="1"/>
  <c r="S979" i="1"/>
  <c r="T979" i="1" s="1"/>
  <c r="S971" i="1"/>
  <c r="T971" i="1" s="1"/>
  <c r="S963" i="1"/>
  <c r="T963" i="1" s="1"/>
  <c r="S955" i="1"/>
  <c r="T955" i="1" s="1"/>
  <c r="S947" i="1"/>
  <c r="T947" i="1" s="1"/>
  <c r="S939" i="1"/>
  <c r="T939" i="1" s="1"/>
  <c r="S931" i="1"/>
  <c r="T931" i="1" s="1"/>
  <c r="S923" i="1"/>
  <c r="T923" i="1" s="1"/>
  <c r="S915" i="1"/>
  <c r="T915" i="1" s="1"/>
  <c r="S907" i="1"/>
  <c r="T907" i="1" s="1"/>
  <c r="S899" i="1"/>
  <c r="T899" i="1" s="1"/>
  <c r="S891" i="1"/>
  <c r="T891" i="1" s="1"/>
  <c r="S883" i="1"/>
  <c r="T883" i="1" s="1"/>
  <c r="S875" i="1"/>
  <c r="T875" i="1" s="1"/>
  <c r="S867" i="1"/>
  <c r="T867" i="1" s="1"/>
  <c r="S859" i="1"/>
  <c r="T859" i="1" s="1"/>
  <c r="S851" i="1"/>
  <c r="T851" i="1" s="1"/>
  <c r="S843" i="1"/>
  <c r="T843" i="1" s="1"/>
  <c r="S835" i="1"/>
  <c r="T835" i="1" s="1"/>
  <c r="S827" i="1"/>
  <c r="T827" i="1" s="1"/>
  <c r="S819" i="1"/>
  <c r="T819" i="1" s="1"/>
  <c r="S811" i="1"/>
  <c r="T811" i="1" s="1"/>
  <c r="S803" i="1"/>
  <c r="T803" i="1" s="1"/>
  <c r="S795" i="1"/>
  <c r="T795" i="1" s="1"/>
  <c r="S791" i="1"/>
  <c r="T791" i="1" s="1"/>
  <c r="S783" i="1"/>
  <c r="T783" i="1" s="1"/>
  <c r="S775" i="1"/>
  <c r="T775" i="1" s="1"/>
  <c r="S767" i="1"/>
  <c r="T767" i="1" s="1"/>
  <c r="S759" i="1"/>
  <c r="T759" i="1" s="1"/>
  <c r="S751" i="1"/>
  <c r="T751" i="1" s="1"/>
  <c r="S743" i="1"/>
  <c r="T743" i="1" s="1"/>
  <c r="S735" i="1"/>
  <c r="T735" i="1" s="1"/>
  <c r="S727" i="1"/>
  <c r="T727" i="1" s="1"/>
  <c r="S719" i="1"/>
  <c r="T719" i="1" s="1"/>
  <c r="S711" i="1"/>
  <c r="T711" i="1" s="1"/>
  <c r="S699" i="1"/>
  <c r="T699" i="1" s="1"/>
  <c r="S691" i="1"/>
  <c r="T691" i="1" s="1"/>
  <c r="S683" i="1"/>
  <c r="T683" i="1" s="1"/>
  <c r="S675" i="1"/>
  <c r="T675" i="1" s="1"/>
  <c r="S667" i="1"/>
  <c r="T667" i="1" s="1"/>
  <c r="S659" i="1"/>
  <c r="T659" i="1" s="1"/>
  <c r="S651" i="1"/>
  <c r="T651" i="1" s="1"/>
  <c r="S647" i="1"/>
  <c r="T647" i="1" s="1"/>
  <c r="S635" i="1"/>
  <c r="T635" i="1" s="1"/>
  <c r="S627" i="1"/>
  <c r="T627" i="1" s="1"/>
  <c r="S619" i="1"/>
  <c r="T619" i="1" s="1"/>
  <c r="S611" i="1"/>
  <c r="T611" i="1" s="1"/>
  <c r="S603" i="1"/>
  <c r="T603" i="1" s="1"/>
  <c r="S595" i="1"/>
  <c r="T595" i="1" s="1"/>
  <c r="S587" i="1"/>
  <c r="T587" i="1" s="1"/>
  <c r="S579" i="1"/>
  <c r="T579" i="1" s="1"/>
  <c r="S571" i="1"/>
  <c r="T571" i="1" s="1"/>
  <c r="S563" i="1"/>
  <c r="T563" i="1" s="1"/>
  <c r="S555" i="1"/>
  <c r="T555" i="1" s="1"/>
  <c r="S551" i="1"/>
  <c r="T551" i="1" s="1"/>
  <c r="S543" i="1"/>
  <c r="T543" i="1" s="1"/>
  <c r="S539" i="1"/>
  <c r="T539" i="1" s="1"/>
  <c r="S535" i="1"/>
  <c r="T535" i="1" s="1"/>
  <c r="S527" i="1"/>
  <c r="T527" i="1" s="1"/>
  <c r="S523" i="1"/>
  <c r="T523" i="1" s="1"/>
  <c r="S519" i="1"/>
  <c r="T519" i="1" s="1"/>
  <c r="S515" i="1"/>
  <c r="T515" i="1" s="1"/>
  <c r="S511" i="1"/>
  <c r="T511" i="1" s="1"/>
  <c r="S507" i="1"/>
  <c r="T507" i="1" s="1"/>
  <c r="S503" i="1"/>
  <c r="T503" i="1" s="1"/>
  <c r="S499" i="1"/>
  <c r="T499" i="1" s="1"/>
  <c r="S495" i="1"/>
  <c r="T495" i="1" s="1"/>
  <c r="S491" i="1"/>
  <c r="T491" i="1" s="1"/>
  <c r="S487" i="1"/>
  <c r="T487" i="1" s="1"/>
  <c r="S483" i="1"/>
  <c r="T483" i="1" s="1"/>
  <c r="S479" i="1"/>
  <c r="T479" i="1" s="1"/>
  <c r="S475" i="1"/>
  <c r="T475" i="1" s="1"/>
  <c r="S471" i="1"/>
  <c r="T471" i="1" s="1"/>
  <c r="S467" i="1"/>
  <c r="T467" i="1" s="1"/>
  <c r="S463" i="1"/>
  <c r="T463" i="1" s="1"/>
  <c r="S459" i="1"/>
  <c r="T459" i="1" s="1"/>
  <c r="S455" i="1"/>
  <c r="T455" i="1" s="1"/>
  <c r="S451" i="1"/>
  <c r="T451" i="1" s="1"/>
  <c r="S447" i="1"/>
  <c r="T447" i="1" s="1"/>
  <c r="S443" i="1"/>
  <c r="T443" i="1" s="1"/>
  <c r="S439" i="1"/>
  <c r="T439" i="1" s="1"/>
  <c r="S435" i="1"/>
  <c r="T435" i="1" s="1"/>
  <c r="S431" i="1"/>
  <c r="T431" i="1" s="1"/>
  <c r="S427" i="1"/>
  <c r="T427" i="1" s="1"/>
  <c r="S423" i="1"/>
  <c r="T423" i="1" s="1"/>
  <c r="S419" i="1"/>
  <c r="T419" i="1" s="1"/>
  <c r="S415" i="1"/>
  <c r="T415" i="1" s="1"/>
  <c r="S411" i="1"/>
  <c r="T411" i="1" s="1"/>
  <c r="S407" i="1"/>
  <c r="T407" i="1" s="1"/>
  <c r="S403" i="1"/>
  <c r="T403" i="1" s="1"/>
  <c r="S399" i="1"/>
  <c r="T399" i="1" s="1"/>
  <c r="S395" i="1"/>
  <c r="T395" i="1" s="1"/>
  <c r="S391" i="1"/>
  <c r="T391" i="1" s="1"/>
  <c r="S387" i="1"/>
  <c r="T387" i="1" s="1"/>
  <c r="S383" i="1"/>
  <c r="T383" i="1" s="1"/>
  <c r="S379" i="1"/>
  <c r="T379" i="1" s="1"/>
  <c r="S375" i="1"/>
  <c r="T375" i="1" s="1"/>
  <c r="S371" i="1"/>
  <c r="T371" i="1" s="1"/>
  <c r="S367" i="1"/>
  <c r="T367" i="1" s="1"/>
  <c r="S363" i="1"/>
  <c r="T363" i="1" s="1"/>
  <c r="S359" i="1"/>
  <c r="T359" i="1" s="1"/>
  <c r="S355" i="1"/>
  <c r="T355" i="1" s="1"/>
  <c r="S351" i="1"/>
  <c r="T351" i="1" s="1"/>
  <c r="S343" i="1"/>
  <c r="T343" i="1" s="1"/>
  <c r="S339" i="1"/>
  <c r="T339" i="1" s="1"/>
  <c r="S335" i="1"/>
  <c r="T335" i="1" s="1"/>
  <c r="S331" i="1"/>
  <c r="T331" i="1" s="1"/>
  <c r="S327" i="1"/>
  <c r="T327" i="1" s="1"/>
  <c r="S323" i="1"/>
  <c r="T323" i="1" s="1"/>
  <c r="S319" i="1"/>
  <c r="T319" i="1" s="1"/>
  <c r="S315" i="1"/>
  <c r="T315" i="1" s="1"/>
  <c r="S311" i="1"/>
  <c r="T311" i="1" s="1"/>
  <c r="S307" i="1"/>
  <c r="T307" i="1" s="1"/>
  <c r="S303" i="1"/>
  <c r="T303" i="1" s="1"/>
  <c r="S299" i="1"/>
  <c r="T299" i="1" s="1"/>
  <c r="S295" i="1"/>
  <c r="T295" i="1" s="1"/>
  <c r="S291" i="1"/>
  <c r="T291" i="1" s="1"/>
  <c r="S287" i="1"/>
  <c r="T287" i="1" s="1"/>
  <c r="S283" i="1"/>
  <c r="T283" i="1" s="1"/>
  <c r="S279" i="1"/>
  <c r="T279" i="1" s="1"/>
  <c r="S275" i="1"/>
  <c r="T275" i="1" s="1"/>
  <c r="S271" i="1"/>
  <c r="T271" i="1" s="1"/>
  <c r="S267" i="1"/>
  <c r="T267" i="1" s="1"/>
  <c r="S263" i="1"/>
  <c r="T263" i="1" s="1"/>
  <c r="S259" i="1"/>
  <c r="T259" i="1" s="1"/>
  <c r="S255" i="1"/>
  <c r="T255" i="1" s="1"/>
  <c r="S251" i="1"/>
  <c r="T251" i="1" s="1"/>
  <c r="S247" i="1"/>
  <c r="T247" i="1" s="1"/>
  <c r="S243" i="1"/>
  <c r="T243" i="1" s="1"/>
  <c r="S239" i="1"/>
  <c r="T239" i="1" s="1"/>
  <c r="S235" i="1"/>
  <c r="T235" i="1" s="1"/>
  <c r="S231" i="1"/>
  <c r="T231" i="1" s="1"/>
  <c r="S227" i="1"/>
  <c r="T227" i="1" s="1"/>
  <c r="S223" i="1"/>
  <c r="T223" i="1" s="1"/>
  <c r="S219" i="1"/>
  <c r="T219" i="1" s="1"/>
  <c r="S215" i="1"/>
  <c r="T215" i="1" s="1"/>
  <c r="S211" i="1"/>
  <c r="T211" i="1" s="1"/>
  <c r="S207" i="1"/>
  <c r="T207" i="1" s="1"/>
  <c r="S203" i="1"/>
  <c r="T203" i="1" s="1"/>
  <c r="S199" i="1"/>
  <c r="T199" i="1" s="1"/>
  <c r="S195" i="1"/>
  <c r="T195" i="1" s="1"/>
  <c r="S191" i="1"/>
  <c r="T191" i="1" s="1"/>
  <c r="S187" i="1"/>
  <c r="T187" i="1" s="1"/>
  <c r="S183" i="1"/>
  <c r="T183" i="1" s="1"/>
  <c r="S179" i="1"/>
  <c r="T179" i="1" s="1"/>
  <c r="S175" i="1"/>
  <c r="T175" i="1" s="1"/>
  <c r="S171" i="1"/>
  <c r="T171" i="1" s="1"/>
  <c r="S167" i="1"/>
  <c r="T167" i="1" s="1"/>
  <c r="S163" i="1"/>
  <c r="T163" i="1" s="1"/>
  <c r="S159" i="1"/>
  <c r="T159" i="1" s="1"/>
  <c r="S155" i="1"/>
  <c r="T155" i="1" s="1"/>
  <c r="S151" i="1"/>
  <c r="T151" i="1" s="1"/>
  <c r="S147" i="1"/>
  <c r="T147" i="1" s="1"/>
  <c r="S143" i="1"/>
  <c r="T143" i="1" s="1"/>
  <c r="S139" i="1"/>
  <c r="T139" i="1" s="1"/>
  <c r="S135" i="1"/>
  <c r="T135" i="1" s="1"/>
  <c r="S131" i="1"/>
  <c r="T131" i="1" s="1"/>
  <c r="S127" i="1"/>
  <c r="T127" i="1" s="1"/>
  <c r="S123" i="1"/>
  <c r="T123" i="1" s="1"/>
  <c r="S119" i="1"/>
  <c r="T119" i="1" s="1"/>
  <c r="S115" i="1"/>
  <c r="T115" i="1" s="1"/>
  <c r="S111" i="1"/>
  <c r="T111" i="1" s="1"/>
  <c r="S107" i="1"/>
  <c r="T107" i="1" s="1"/>
  <c r="S103" i="1"/>
  <c r="T103" i="1" s="1"/>
  <c r="S99" i="1"/>
  <c r="T99" i="1" s="1"/>
  <c r="S95" i="1"/>
  <c r="T95" i="1" s="1"/>
  <c r="S91" i="1"/>
  <c r="T91" i="1" s="1"/>
  <c r="S87" i="1"/>
  <c r="T87" i="1" s="1"/>
  <c r="S83" i="1"/>
  <c r="T83" i="1" s="1"/>
  <c r="S79" i="1"/>
  <c r="T79" i="1" s="1"/>
  <c r="S75" i="1"/>
  <c r="T75" i="1" s="1"/>
  <c r="S71" i="1"/>
  <c r="T71" i="1" s="1"/>
  <c r="S67" i="1"/>
  <c r="T67" i="1" s="1"/>
  <c r="S63" i="1"/>
  <c r="T63" i="1" s="1"/>
  <c r="S59" i="1"/>
  <c r="T59" i="1" s="1"/>
  <c r="S55" i="1"/>
  <c r="T55" i="1" s="1"/>
  <c r="S51" i="1"/>
  <c r="T51" i="1" s="1"/>
  <c r="S47" i="1"/>
  <c r="T47" i="1" s="1"/>
  <c r="S43" i="1"/>
  <c r="T43" i="1" s="1"/>
  <c r="S39" i="1"/>
  <c r="T39" i="1" s="1"/>
  <c r="S35" i="1"/>
  <c r="T35" i="1" s="1"/>
  <c r="S31" i="1"/>
  <c r="T31" i="1" s="1"/>
  <c r="S27" i="1"/>
  <c r="T27" i="1" s="1"/>
  <c r="S23" i="1"/>
  <c r="T23" i="1" s="1"/>
  <c r="S19" i="1"/>
  <c r="T19" i="1" s="1"/>
  <c r="S15" i="1"/>
  <c r="T15" i="1" s="1"/>
  <c r="S11" i="1"/>
  <c r="T11" i="1" s="1"/>
  <c r="S7" i="1"/>
  <c r="T7" i="1" s="1"/>
  <c r="S3" i="1"/>
  <c r="T3" i="1" s="1"/>
  <c r="S552" i="1"/>
  <c r="T552" i="1" s="1"/>
  <c r="S540" i="1"/>
  <c r="T540" i="1" s="1"/>
  <c r="S532" i="1"/>
  <c r="T532" i="1" s="1"/>
  <c r="S524" i="1"/>
  <c r="T524" i="1" s="1"/>
  <c r="S512" i="1"/>
  <c r="T512" i="1" s="1"/>
  <c r="S504" i="1"/>
  <c r="T504" i="1" s="1"/>
  <c r="S496" i="1"/>
  <c r="T496" i="1" s="1"/>
  <c r="S484" i="1"/>
  <c r="T484" i="1" s="1"/>
  <c r="S476" i="1"/>
  <c r="T476" i="1" s="1"/>
  <c r="S468" i="1"/>
  <c r="T468" i="1" s="1"/>
  <c r="S456" i="1"/>
  <c r="T456" i="1" s="1"/>
  <c r="S448" i="1"/>
  <c r="T448" i="1" s="1"/>
  <c r="S440" i="1"/>
  <c r="T440" i="1" s="1"/>
  <c r="S428" i="1"/>
  <c r="T428" i="1" s="1"/>
  <c r="S420" i="1"/>
  <c r="T420" i="1" s="1"/>
  <c r="S412" i="1"/>
  <c r="T412" i="1" s="1"/>
  <c r="S400" i="1"/>
  <c r="T400" i="1" s="1"/>
  <c r="S392" i="1"/>
  <c r="T392" i="1" s="1"/>
  <c r="S384" i="1"/>
  <c r="T384" i="1" s="1"/>
  <c r="S372" i="1"/>
  <c r="T372" i="1" s="1"/>
  <c r="S364" i="1"/>
  <c r="T364" i="1" s="1"/>
  <c r="S356" i="1"/>
  <c r="T356" i="1" s="1"/>
  <c r="S344" i="1"/>
  <c r="T344" i="1" s="1"/>
  <c r="S336" i="1"/>
  <c r="T336" i="1" s="1"/>
  <c r="S328" i="1"/>
  <c r="T328" i="1" s="1"/>
  <c r="S316" i="1"/>
  <c r="T316" i="1" s="1"/>
  <c r="S308" i="1"/>
  <c r="T308" i="1" s="1"/>
  <c r="S300" i="1"/>
  <c r="T300" i="1" s="1"/>
  <c r="S288" i="1"/>
  <c r="T288" i="1" s="1"/>
  <c r="S280" i="1"/>
  <c r="T280" i="1" s="1"/>
  <c r="S272" i="1"/>
  <c r="T272" i="1" s="1"/>
  <c r="S260" i="1"/>
  <c r="T260" i="1" s="1"/>
  <c r="S252" i="1"/>
  <c r="T252" i="1" s="1"/>
  <c r="S244" i="1"/>
  <c r="T244" i="1" s="1"/>
  <c r="S232" i="1"/>
  <c r="T232" i="1" s="1"/>
  <c r="S224" i="1"/>
  <c r="T224" i="1" s="1"/>
  <c r="S212" i="1"/>
  <c r="T212" i="1" s="1"/>
  <c r="S204" i="1"/>
  <c r="T204" i="1" s="1"/>
  <c r="S192" i="1"/>
  <c r="T192" i="1" s="1"/>
  <c r="S180" i="1"/>
  <c r="T180" i="1" s="1"/>
  <c r="S168" i="1"/>
  <c r="T168" i="1" s="1"/>
  <c r="S160" i="1"/>
  <c r="T160" i="1" s="1"/>
  <c r="S148" i="1"/>
  <c r="T148" i="1" s="1"/>
  <c r="S140" i="1"/>
  <c r="T140" i="1" s="1"/>
  <c r="S128" i="1"/>
  <c r="T128" i="1" s="1"/>
  <c r="S116" i="1"/>
  <c r="T116" i="1" s="1"/>
  <c r="S108" i="1"/>
  <c r="T108" i="1" s="1"/>
  <c r="S96" i="1"/>
  <c r="T96" i="1" s="1"/>
  <c r="S88" i="1"/>
  <c r="T88" i="1" s="1"/>
  <c r="S76" i="1"/>
  <c r="T76" i="1" s="1"/>
  <c r="S68" i="1"/>
  <c r="T68" i="1" s="1"/>
  <c r="S56" i="1"/>
  <c r="T56" i="1" s="1"/>
  <c r="S48" i="1"/>
  <c r="T48" i="1" s="1"/>
  <c r="S36" i="1"/>
  <c r="T36" i="1" s="1"/>
  <c r="S24" i="1"/>
  <c r="T24" i="1" s="1"/>
  <c r="S16" i="1"/>
  <c r="T16" i="1" s="1"/>
  <c r="S4" i="1"/>
  <c r="T4" i="1" s="1"/>
  <c r="S999" i="1"/>
  <c r="T999" i="1" s="1"/>
  <c r="S991" i="1"/>
  <c r="T991" i="1" s="1"/>
  <c r="S983" i="1"/>
  <c r="T983" i="1" s="1"/>
  <c r="S975" i="1"/>
  <c r="T975" i="1" s="1"/>
  <c r="S967" i="1"/>
  <c r="T967" i="1" s="1"/>
  <c r="S959" i="1"/>
  <c r="T959" i="1" s="1"/>
  <c r="S951" i="1"/>
  <c r="T951" i="1" s="1"/>
  <c r="S943" i="1"/>
  <c r="T943" i="1" s="1"/>
  <c r="S935" i="1"/>
  <c r="T935" i="1" s="1"/>
  <c r="S927" i="1"/>
  <c r="T927" i="1" s="1"/>
  <c r="S919" i="1"/>
  <c r="T919" i="1" s="1"/>
  <c r="S911" i="1"/>
  <c r="T911" i="1" s="1"/>
  <c r="S903" i="1"/>
  <c r="T903" i="1" s="1"/>
  <c r="S895" i="1"/>
  <c r="T895" i="1" s="1"/>
  <c r="S887" i="1"/>
  <c r="T887" i="1" s="1"/>
  <c r="S879" i="1"/>
  <c r="T879" i="1" s="1"/>
  <c r="S871" i="1"/>
  <c r="T871" i="1" s="1"/>
  <c r="S863" i="1"/>
  <c r="T863" i="1" s="1"/>
  <c r="S855" i="1"/>
  <c r="T855" i="1" s="1"/>
  <c r="S847" i="1"/>
  <c r="T847" i="1" s="1"/>
  <c r="S839" i="1"/>
  <c r="T839" i="1" s="1"/>
  <c r="S831" i="1"/>
  <c r="T831" i="1" s="1"/>
  <c r="S823" i="1"/>
  <c r="T823" i="1" s="1"/>
  <c r="S815" i="1"/>
  <c r="T815" i="1" s="1"/>
  <c r="S807" i="1"/>
  <c r="T807" i="1" s="1"/>
  <c r="S799" i="1"/>
  <c r="T799" i="1" s="1"/>
  <c r="S787" i="1"/>
  <c r="T787" i="1" s="1"/>
  <c r="S779" i="1"/>
  <c r="T779" i="1" s="1"/>
  <c r="S771" i="1"/>
  <c r="T771" i="1" s="1"/>
  <c r="S763" i="1"/>
  <c r="T763" i="1" s="1"/>
  <c r="S755" i="1"/>
  <c r="T755" i="1" s="1"/>
  <c r="S747" i="1"/>
  <c r="T747" i="1" s="1"/>
  <c r="S739" i="1"/>
  <c r="T739" i="1" s="1"/>
  <c r="S731" i="1"/>
  <c r="T731" i="1" s="1"/>
  <c r="S723" i="1"/>
  <c r="T723" i="1" s="1"/>
  <c r="S715" i="1"/>
  <c r="T715" i="1" s="1"/>
  <c r="S707" i="1"/>
  <c r="T707" i="1" s="1"/>
  <c r="S703" i="1"/>
  <c r="T703" i="1" s="1"/>
  <c r="S695" i="1"/>
  <c r="T695" i="1" s="1"/>
  <c r="S687" i="1"/>
  <c r="T687" i="1" s="1"/>
  <c r="S679" i="1"/>
  <c r="T679" i="1" s="1"/>
  <c r="S671" i="1"/>
  <c r="T671" i="1" s="1"/>
  <c r="S663" i="1"/>
  <c r="T663" i="1" s="1"/>
  <c r="S655" i="1"/>
  <c r="T655" i="1" s="1"/>
  <c r="S643" i="1"/>
  <c r="T643" i="1" s="1"/>
  <c r="S639" i="1"/>
  <c r="T639" i="1" s="1"/>
  <c r="S631" i="1"/>
  <c r="T631" i="1" s="1"/>
  <c r="S623" i="1"/>
  <c r="T623" i="1" s="1"/>
  <c r="S615" i="1"/>
  <c r="T615" i="1" s="1"/>
  <c r="S607" i="1"/>
  <c r="T607" i="1" s="1"/>
  <c r="S599" i="1"/>
  <c r="T599" i="1" s="1"/>
  <c r="S591" i="1"/>
  <c r="T591" i="1" s="1"/>
  <c r="S583" i="1"/>
  <c r="T583" i="1" s="1"/>
  <c r="S575" i="1"/>
  <c r="T575" i="1" s="1"/>
  <c r="S567" i="1"/>
  <c r="T567" i="1" s="1"/>
  <c r="S559" i="1"/>
  <c r="T559" i="1" s="1"/>
  <c r="S547" i="1"/>
  <c r="T547" i="1" s="1"/>
  <c r="S531" i="1"/>
  <c r="T531" i="1" s="1"/>
  <c r="S347" i="1"/>
  <c r="T347" i="1" s="1"/>
  <c r="S2" i="1"/>
  <c r="S998" i="1"/>
  <c r="T998" i="1" s="1"/>
  <c r="S994" i="1"/>
  <c r="T994" i="1" s="1"/>
  <c r="S990" i="1"/>
  <c r="T990" i="1" s="1"/>
  <c r="S986" i="1"/>
  <c r="T986" i="1" s="1"/>
  <c r="S982" i="1"/>
  <c r="T982" i="1" s="1"/>
  <c r="S978" i="1"/>
  <c r="T978" i="1" s="1"/>
  <c r="S974" i="1"/>
  <c r="T974" i="1" s="1"/>
  <c r="S970" i="1"/>
  <c r="T970" i="1" s="1"/>
  <c r="S966" i="1"/>
  <c r="T966" i="1" s="1"/>
  <c r="S962" i="1"/>
  <c r="T962" i="1" s="1"/>
  <c r="S958" i="1"/>
  <c r="T958" i="1" s="1"/>
  <c r="S954" i="1"/>
  <c r="T954" i="1" s="1"/>
  <c r="S950" i="1"/>
  <c r="T950" i="1" s="1"/>
  <c r="S946" i="1"/>
  <c r="T946" i="1" s="1"/>
  <c r="S942" i="1"/>
  <c r="T942" i="1" s="1"/>
  <c r="S938" i="1"/>
  <c r="T938" i="1" s="1"/>
  <c r="S934" i="1"/>
  <c r="T934" i="1" s="1"/>
  <c r="S930" i="1"/>
  <c r="T930" i="1" s="1"/>
  <c r="S926" i="1"/>
  <c r="T926" i="1" s="1"/>
  <c r="S922" i="1"/>
  <c r="T922" i="1" s="1"/>
  <c r="S918" i="1"/>
  <c r="T918" i="1" s="1"/>
  <c r="S914" i="1"/>
  <c r="T914" i="1" s="1"/>
  <c r="S910" i="1"/>
  <c r="T910" i="1" s="1"/>
  <c r="S906" i="1"/>
  <c r="T906" i="1" s="1"/>
  <c r="S902" i="1"/>
  <c r="T902" i="1" s="1"/>
  <c r="S898" i="1"/>
  <c r="T898" i="1" s="1"/>
  <c r="S894" i="1"/>
  <c r="T894" i="1" s="1"/>
  <c r="S890" i="1"/>
  <c r="T890" i="1" s="1"/>
  <c r="S886" i="1"/>
  <c r="T886" i="1" s="1"/>
  <c r="S882" i="1"/>
  <c r="T882" i="1" s="1"/>
  <c r="S878" i="1"/>
  <c r="T878" i="1" s="1"/>
  <c r="S874" i="1"/>
  <c r="T874" i="1" s="1"/>
  <c r="S870" i="1"/>
  <c r="T870" i="1" s="1"/>
  <c r="S866" i="1"/>
  <c r="T866" i="1" s="1"/>
  <c r="S862" i="1"/>
  <c r="T862" i="1" s="1"/>
  <c r="S858" i="1"/>
  <c r="T858" i="1" s="1"/>
  <c r="S854" i="1"/>
  <c r="T854" i="1" s="1"/>
  <c r="S850" i="1"/>
  <c r="T850" i="1" s="1"/>
  <c r="S846" i="1"/>
  <c r="T846" i="1" s="1"/>
  <c r="S842" i="1"/>
  <c r="T842" i="1" s="1"/>
  <c r="S838" i="1"/>
  <c r="T838" i="1" s="1"/>
  <c r="S834" i="1"/>
  <c r="T834" i="1" s="1"/>
  <c r="S830" i="1"/>
  <c r="T830" i="1" s="1"/>
  <c r="S826" i="1"/>
  <c r="T826" i="1" s="1"/>
  <c r="S822" i="1"/>
  <c r="T822" i="1" s="1"/>
  <c r="S818" i="1"/>
  <c r="T818" i="1" s="1"/>
  <c r="S814" i="1"/>
  <c r="T814" i="1" s="1"/>
  <c r="S810" i="1"/>
  <c r="T810" i="1" s="1"/>
  <c r="S806" i="1"/>
  <c r="T806" i="1" s="1"/>
  <c r="S802" i="1"/>
  <c r="T802" i="1" s="1"/>
  <c r="S798" i="1"/>
  <c r="T798" i="1" s="1"/>
  <c r="S794" i="1"/>
  <c r="T794" i="1" s="1"/>
  <c r="S790" i="1"/>
  <c r="T790" i="1" s="1"/>
  <c r="S786" i="1"/>
  <c r="T786" i="1" s="1"/>
  <c r="S782" i="1"/>
  <c r="T782" i="1" s="1"/>
  <c r="S778" i="1"/>
  <c r="T778" i="1" s="1"/>
  <c r="S774" i="1"/>
  <c r="T774" i="1" s="1"/>
  <c r="S770" i="1"/>
  <c r="T770" i="1" s="1"/>
  <c r="S766" i="1"/>
  <c r="T766" i="1" s="1"/>
  <c r="S762" i="1"/>
  <c r="T762" i="1" s="1"/>
  <c r="S758" i="1"/>
  <c r="T758" i="1" s="1"/>
  <c r="S754" i="1"/>
  <c r="T754" i="1" s="1"/>
  <c r="S750" i="1"/>
  <c r="T750" i="1" s="1"/>
  <c r="S746" i="1"/>
  <c r="T746" i="1" s="1"/>
  <c r="S742" i="1"/>
  <c r="T742" i="1" s="1"/>
  <c r="S738" i="1"/>
  <c r="T738" i="1" s="1"/>
  <c r="S734" i="1"/>
  <c r="T734" i="1" s="1"/>
  <c r="S730" i="1"/>
  <c r="T730" i="1" s="1"/>
  <c r="S726" i="1"/>
  <c r="T726" i="1" s="1"/>
  <c r="S722" i="1"/>
  <c r="T722" i="1" s="1"/>
  <c r="S718" i="1"/>
  <c r="T718" i="1" s="1"/>
  <c r="S714" i="1"/>
  <c r="T714" i="1" s="1"/>
  <c r="S710" i="1"/>
  <c r="T710" i="1" s="1"/>
  <c r="S706" i="1"/>
  <c r="T706" i="1" s="1"/>
  <c r="S702" i="1"/>
  <c r="T702" i="1" s="1"/>
  <c r="S698" i="1"/>
  <c r="T698" i="1" s="1"/>
  <c r="S694" i="1"/>
  <c r="T694" i="1" s="1"/>
  <c r="S690" i="1"/>
  <c r="T690" i="1" s="1"/>
  <c r="S686" i="1"/>
  <c r="T686" i="1" s="1"/>
  <c r="S682" i="1"/>
  <c r="T682" i="1" s="1"/>
  <c r="S678" i="1"/>
  <c r="T678" i="1" s="1"/>
  <c r="S674" i="1"/>
  <c r="T674" i="1" s="1"/>
  <c r="S670" i="1"/>
  <c r="T670" i="1" s="1"/>
  <c r="S666" i="1"/>
  <c r="T666" i="1" s="1"/>
  <c r="S662" i="1"/>
  <c r="T662" i="1" s="1"/>
  <c r="S658" i="1"/>
  <c r="T658" i="1" s="1"/>
  <c r="S654" i="1"/>
  <c r="T654" i="1" s="1"/>
  <c r="S650" i="1"/>
  <c r="T650" i="1" s="1"/>
  <c r="S646" i="1"/>
  <c r="T646" i="1" s="1"/>
  <c r="S642" i="1"/>
  <c r="T642" i="1" s="1"/>
  <c r="S638" i="1"/>
  <c r="T638" i="1" s="1"/>
  <c r="S634" i="1"/>
  <c r="T634" i="1" s="1"/>
  <c r="S626" i="1"/>
  <c r="T626" i="1" s="1"/>
  <c r="S622" i="1"/>
  <c r="T622" i="1" s="1"/>
  <c r="S618" i="1"/>
  <c r="T618" i="1" s="1"/>
  <c r="T614" i="1"/>
  <c r="S610" i="1"/>
  <c r="T610" i="1" s="1"/>
  <c r="S606" i="1"/>
  <c r="T606" i="1" s="1"/>
  <c r="S602" i="1"/>
  <c r="T602" i="1" s="1"/>
  <c r="T598" i="1"/>
  <c r="S594" i="1"/>
  <c r="T594" i="1" s="1"/>
  <c r="S590" i="1"/>
  <c r="T590" i="1" s="1"/>
  <c r="S582" i="1"/>
  <c r="T582" i="1" s="1"/>
  <c r="S574" i="1"/>
  <c r="T574" i="1" s="1"/>
  <c r="T570" i="1"/>
  <c r="S566" i="1"/>
  <c r="T566" i="1" s="1"/>
  <c r="T562" i="1"/>
  <c r="S558" i="1"/>
  <c r="T558" i="1" s="1"/>
  <c r="S550" i="1"/>
  <c r="T550" i="1" s="1"/>
  <c r="S542" i="1"/>
  <c r="T542" i="1" s="1"/>
  <c r="T538" i="1"/>
  <c r="S534" i="1"/>
  <c r="T534" i="1" s="1"/>
  <c r="T530" i="1"/>
  <c r="S526" i="1"/>
  <c r="T526" i="1" s="1"/>
  <c r="S518" i="1"/>
  <c r="T518" i="1" s="1"/>
  <c r="S510" i="1"/>
  <c r="T510" i="1" s="1"/>
  <c r="T506" i="1"/>
  <c r="S502" i="1"/>
  <c r="T502" i="1" s="1"/>
  <c r="T498" i="1"/>
  <c r="S494" i="1"/>
  <c r="T494" i="1" s="1"/>
  <c r="S486" i="1"/>
  <c r="T486" i="1" s="1"/>
  <c r="S478" i="1"/>
  <c r="T478" i="1" s="1"/>
  <c r="T474" i="1"/>
  <c r="S470" i="1"/>
  <c r="T470" i="1" s="1"/>
  <c r="T466" i="1"/>
  <c r="S462" i="1"/>
  <c r="T462" i="1" s="1"/>
  <c r="S454" i="1"/>
  <c r="T454" i="1" s="1"/>
  <c r="S446" i="1"/>
  <c r="T446" i="1" s="1"/>
  <c r="T442" i="1"/>
  <c r="S438" i="1"/>
  <c r="T438" i="1" s="1"/>
  <c r="T434" i="1"/>
  <c r="S430" i="1"/>
  <c r="T430" i="1" s="1"/>
  <c r="S422" i="1"/>
  <c r="T422" i="1" s="1"/>
  <c r="S414" i="1"/>
  <c r="T414" i="1" s="1"/>
  <c r="T410" i="1"/>
  <c r="S406" i="1"/>
  <c r="T406" i="1" s="1"/>
  <c r="T402" i="1"/>
  <c r="S398" i="1"/>
  <c r="T398" i="1" s="1"/>
  <c r="S390" i="1"/>
  <c r="T390" i="1" s="1"/>
  <c r="S382" i="1"/>
  <c r="T382" i="1" s="1"/>
  <c r="T378" i="1"/>
  <c r="S374" i="1"/>
  <c r="T374" i="1" s="1"/>
  <c r="T370" i="1"/>
  <c r="S366" i="1"/>
  <c r="T366" i="1" s="1"/>
  <c r="S358" i="1"/>
  <c r="T358" i="1" s="1"/>
  <c r="S350" i="1"/>
  <c r="T350" i="1" s="1"/>
  <c r="T346" i="1"/>
  <c r="S342" i="1"/>
  <c r="T342" i="1" s="1"/>
  <c r="S338" i="1"/>
  <c r="T338" i="1" s="1"/>
  <c r="T334" i="1"/>
  <c r="S330" i="1"/>
  <c r="T330" i="1" s="1"/>
  <c r="S326" i="1"/>
  <c r="T326" i="1" s="1"/>
  <c r="S322" i="1"/>
  <c r="T322" i="1" s="1"/>
  <c r="S314" i="1"/>
  <c r="T314" i="1" s="1"/>
  <c r="S310" i="1"/>
  <c r="T310" i="1" s="1"/>
  <c r="S306" i="1"/>
  <c r="T306" i="1" s="1"/>
  <c r="S302" i="1"/>
  <c r="T302" i="1" s="1"/>
  <c r="S298" i="1"/>
  <c r="T298" i="1" s="1"/>
  <c r="S294" i="1"/>
  <c r="T294" i="1" s="1"/>
  <c r="S286" i="1"/>
  <c r="T286" i="1" s="1"/>
  <c r="S282" i="1"/>
  <c r="T282" i="1" s="1"/>
  <c r="S278" i="1"/>
  <c r="T278" i="1" s="1"/>
  <c r="S274" i="1"/>
  <c r="T274" i="1" s="1"/>
  <c r="S270" i="1"/>
  <c r="T270" i="1" s="1"/>
  <c r="S266" i="1"/>
  <c r="T266" i="1" s="1"/>
  <c r="S262" i="1"/>
  <c r="T262" i="1" s="1"/>
  <c r="T258" i="1"/>
  <c r="S254" i="1"/>
  <c r="T254" i="1" s="1"/>
  <c r="S250" i="1"/>
  <c r="T250" i="1" s="1"/>
  <c r="S246" i="1"/>
  <c r="T246" i="1" s="1"/>
  <c r="S242" i="1"/>
  <c r="T242" i="1" s="1"/>
  <c r="S238" i="1"/>
  <c r="T238" i="1" s="1"/>
  <c r="S234" i="1"/>
  <c r="T234" i="1" s="1"/>
  <c r="S230" i="1"/>
  <c r="T230" i="1" s="1"/>
  <c r="T226" i="1"/>
  <c r="S222" i="1"/>
  <c r="T222" i="1" s="1"/>
  <c r="S218" i="1"/>
  <c r="T218" i="1" s="1"/>
  <c r="S214" i="1"/>
  <c r="T214" i="1" s="1"/>
  <c r="S210" i="1"/>
  <c r="T210" i="1" s="1"/>
  <c r="S206" i="1"/>
  <c r="T206" i="1" s="1"/>
  <c r="S202" i="1"/>
  <c r="T202" i="1" s="1"/>
  <c r="S198" i="1"/>
  <c r="T198" i="1" s="1"/>
  <c r="S190" i="1"/>
  <c r="T190" i="1" s="1"/>
  <c r="S186" i="1"/>
  <c r="T186" i="1" s="1"/>
  <c r="S182" i="1"/>
  <c r="T182" i="1" s="1"/>
  <c r="S178" i="1"/>
  <c r="T178" i="1" s="1"/>
  <c r="S174" i="1"/>
  <c r="T174" i="1" s="1"/>
  <c r="S170" i="1"/>
  <c r="T170" i="1" s="1"/>
  <c r="S630" i="1"/>
  <c r="T630" i="1" s="1"/>
  <c r="S586" i="1"/>
  <c r="T586" i="1" s="1"/>
  <c r="S554" i="1"/>
  <c r="T554" i="1" s="1"/>
  <c r="S522" i="1"/>
  <c r="T522" i="1" s="1"/>
  <c r="S490" i="1"/>
  <c r="T490" i="1" s="1"/>
  <c r="S458" i="1"/>
  <c r="T458" i="1" s="1"/>
  <c r="S426" i="1"/>
  <c r="T426" i="1" s="1"/>
  <c r="S394" i="1"/>
  <c r="T394" i="1" s="1"/>
  <c r="S362" i="1"/>
  <c r="T362" i="1" s="1"/>
  <c r="S318" i="1"/>
  <c r="T318" i="1" s="1"/>
  <c r="S194" i="1"/>
  <c r="T194" i="1" s="1"/>
  <c r="S578" i="1"/>
  <c r="T578" i="1" s="1"/>
  <c r="S546" i="1"/>
  <c r="T546" i="1" s="1"/>
  <c r="S514" i="1"/>
  <c r="T514" i="1" s="1"/>
  <c r="S482" i="1"/>
  <c r="T482" i="1" s="1"/>
  <c r="S450" i="1"/>
  <c r="T450" i="1" s="1"/>
  <c r="S418" i="1"/>
  <c r="T418" i="1" s="1"/>
  <c r="S386" i="1"/>
  <c r="T386" i="1" s="1"/>
  <c r="S354" i="1"/>
  <c r="T354" i="1" s="1"/>
  <c r="S290" i="1"/>
  <c r="T290" i="1" s="1"/>
  <c r="S166" i="1"/>
  <c r="T166" i="1" s="1"/>
  <c r="T162" i="1"/>
  <c r="T158" i="1"/>
  <c r="S154" i="1"/>
  <c r="T154" i="1" s="1"/>
  <c r="S150" i="1"/>
  <c r="T150" i="1" s="1"/>
  <c r="T146" i="1"/>
  <c r="S138" i="1"/>
  <c r="T138" i="1" s="1"/>
  <c r="S134" i="1"/>
  <c r="T134" i="1" s="1"/>
  <c r="T130" i="1"/>
  <c r="T126" i="1"/>
  <c r="S122" i="1"/>
  <c r="T122" i="1" s="1"/>
  <c r="S118" i="1"/>
  <c r="T118" i="1" s="1"/>
  <c r="T114" i="1"/>
  <c r="S106" i="1"/>
  <c r="T106" i="1" s="1"/>
  <c r="S102" i="1"/>
  <c r="T102" i="1" s="1"/>
  <c r="T98" i="1"/>
  <c r="T94" i="1"/>
  <c r="S90" i="1"/>
  <c r="T90" i="1" s="1"/>
  <c r="S86" i="1"/>
  <c r="T86" i="1" s="1"/>
  <c r="T82" i="1"/>
  <c r="S74" i="1"/>
  <c r="T74" i="1" s="1"/>
  <c r="S70" i="1"/>
  <c r="T70" i="1" s="1"/>
  <c r="T66" i="1"/>
  <c r="T62" i="1"/>
  <c r="S58" i="1"/>
  <c r="T58" i="1" s="1"/>
  <c r="S54" i="1"/>
  <c r="T54" i="1" s="1"/>
  <c r="T50" i="1"/>
  <c r="S42" i="1"/>
  <c r="T42" i="1" s="1"/>
  <c r="S38" i="1"/>
  <c r="T38" i="1" s="1"/>
  <c r="T34" i="1"/>
  <c r="T30" i="1"/>
  <c r="S26" i="1"/>
  <c r="T26" i="1" s="1"/>
  <c r="S22" i="1"/>
  <c r="T22" i="1" s="1"/>
  <c r="T18" i="1"/>
  <c r="S10" i="1"/>
  <c r="T10" i="1" s="1"/>
  <c r="S6" i="1"/>
  <c r="T6" i="1" s="1"/>
  <c r="S142" i="1"/>
  <c r="T142" i="1" s="1"/>
  <c r="S110" i="1"/>
  <c r="T110" i="1" s="1"/>
  <c r="S78" i="1"/>
  <c r="T78" i="1" s="1"/>
  <c r="S46" i="1"/>
  <c r="T46" i="1" s="1"/>
  <c r="S14" i="1"/>
  <c r="T14" i="1" s="1"/>
  <c r="AE37" i="1"/>
  <c r="AE968" i="1"/>
  <c r="AE904" i="1"/>
  <c r="AE880" i="1"/>
  <c r="AE776" i="1"/>
  <c r="AE756" i="1"/>
  <c r="AE736" i="1"/>
  <c r="AE640" i="1"/>
  <c r="AE612" i="1"/>
  <c r="AE496" i="1"/>
  <c r="AE480" i="1"/>
  <c r="AE424" i="1"/>
  <c r="AE324" i="1"/>
  <c r="AE272" i="1"/>
  <c r="AE264" i="1"/>
  <c r="AE200" i="1"/>
  <c r="AE192" i="1"/>
  <c r="AE128" i="1"/>
  <c r="AE84" i="1"/>
  <c r="AE939" i="1"/>
  <c r="AE847" i="1"/>
  <c r="AE667" i="1"/>
  <c r="AE439" i="1"/>
  <c r="AE367" i="1"/>
  <c r="AE247" i="1"/>
  <c r="AE159" i="1"/>
  <c r="AE99" i="1"/>
  <c r="AE985" i="1"/>
  <c r="AE873" i="1"/>
  <c r="AE733" i="1"/>
  <c r="AE705" i="1"/>
  <c r="AE625" i="1"/>
  <c r="AE557" i="1"/>
  <c r="AE521" i="1"/>
  <c r="AE433" i="1"/>
  <c r="AE421" i="1"/>
  <c r="AE297" i="1"/>
  <c r="AE209" i="1"/>
  <c r="AE197" i="1"/>
  <c r="AE189" i="1"/>
  <c r="AE169" i="1"/>
  <c r="AE149" i="1"/>
  <c r="AE125" i="1"/>
  <c r="AE97" i="1"/>
  <c r="AE892" i="1"/>
  <c r="AE820" i="1"/>
  <c r="AE804" i="1"/>
  <c r="AE780" i="1"/>
  <c r="AE664" i="1"/>
  <c r="AE572" i="1"/>
  <c r="AE388" i="1"/>
  <c r="AE280" i="1"/>
  <c r="AE268" i="1"/>
  <c r="AE80" i="1"/>
  <c r="AE20" i="1"/>
  <c r="AE951" i="1"/>
  <c r="AE931" i="1"/>
  <c r="AE911" i="1"/>
  <c r="AE603" i="1"/>
  <c r="AE495" i="1"/>
  <c r="AE479" i="1"/>
  <c r="AE343" i="1"/>
  <c r="AE323" i="1"/>
  <c r="AE307" i="1"/>
  <c r="AE259" i="1"/>
  <c r="AE227" i="1"/>
  <c r="AE135" i="1"/>
  <c r="AE2" i="1" l="1"/>
  <c r="T2" i="1"/>
</calcChain>
</file>

<file path=xl/sharedStrings.xml><?xml version="1.0" encoding="utf-8"?>
<sst xmlns="http://schemas.openxmlformats.org/spreadsheetml/2006/main" count="4054" uniqueCount="1623">
  <si>
    <t>Order ID</t>
  </si>
  <si>
    <t>Customer ID</t>
  </si>
  <si>
    <t>Restaurant ID</t>
  </si>
  <si>
    <t>Order Value</t>
  </si>
  <si>
    <t>Delivery Fee</t>
  </si>
  <si>
    <t>Payment Method</t>
  </si>
  <si>
    <t>Commission Fee</t>
  </si>
  <si>
    <t>Payment Processing Fee</t>
  </si>
  <si>
    <t>Refunds/Chargebacks</t>
  </si>
  <si>
    <t>C8270</t>
  </si>
  <si>
    <t>R2924</t>
  </si>
  <si>
    <t>Credit Card</t>
  </si>
  <si>
    <t>C1860</t>
  </si>
  <si>
    <t>R2054</t>
  </si>
  <si>
    <t>Digital Wallet</t>
  </si>
  <si>
    <t>C6390</t>
  </si>
  <si>
    <t>R2870</t>
  </si>
  <si>
    <t>Cash on Delivery</t>
  </si>
  <si>
    <t>C6191</t>
  </si>
  <si>
    <t>R2642</t>
  </si>
  <si>
    <t>C6734</t>
  </si>
  <si>
    <t>R2799</t>
  </si>
  <si>
    <t>C7265</t>
  </si>
  <si>
    <t>R2777</t>
  </si>
  <si>
    <t>C1466</t>
  </si>
  <si>
    <t>R2457</t>
  </si>
  <si>
    <t>C5426</t>
  </si>
  <si>
    <t>R2978</t>
  </si>
  <si>
    <t>C6578</t>
  </si>
  <si>
    <t>R2877</t>
  </si>
  <si>
    <t>C9322</t>
  </si>
  <si>
    <t>R2161</t>
  </si>
  <si>
    <t>C2685</t>
  </si>
  <si>
    <t>R2379</t>
  </si>
  <si>
    <t>C1769</t>
  </si>
  <si>
    <t>R2992</t>
  </si>
  <si>
    <t>C7949</t>
  </si>
  <si>
    <t>R2086</t>
  </si>
  <si>
    <t>C3433</t>
  </si>
  <si>
    <t>C6311</t>
  </si>
  <si>
    <t>R2475</t>
  </si>
  <si>
    <t>C6051</t>
  </si>
  <si>
    <t>C7420</t>
  </si>
  <si>
    <t>R2177</t>
  </si>
  <si>
    <t>C2184</t>
  </si>
  <si>
    <t>R2390</t>
  </si>
  <si>
    <t>C5555</t>
  </si>
  <si>
    <t>R2348</t>
  </si>
  <si>
    <t>C4385</t>
  </si>
  <si>
    <t>R2007</t>
  </si>
  <si>
    <t>C7396</t>
  </si>
  <si>
    <t>R2832</t>
  </si>
  <si>
    <t>C9666</t>
  </si>
  <si>
    <t>R2312</t>
  </si>
  <si>
    <t>C3558</t>
  </si>
  <si>
    <t>R2758</t>
  </si>
  <si>
    <t>C8849</t>
  </si>
  <si>
    <t>R2834</t>
  </si>
  <si>
    <t>C3047</t>
  </si>
  <si>
    <t>R2983</t>
  </si>
  <si>
    <t>C3747</t>
  </si>
  <si>
    <t>R2982</t>
  </si>
  <si>
    <t>C1189</t>
  </si>
  <si>
    <t>R2442</t>
  </si>
  <si>
    <t>C3734</t>
  </si>
  <si>
    <t>R2766</t>
  </si>
  <si>
    <t>C4005</t>
  </si>
  <si>
    <t>R2327</t>
  </si>
  <si>
    <t>C5658</t>
  </si>
  <si>
    <t>R2053</t>
  </si>
  <si>
    <t>C2899</t>
  </si>
  <si>
    <t>R2760</t>
  </si>
  <si>
    <t>C8734</t>
  </si>
  <si>
    <t>R2238</t>
  </si>
  <si>
    <t>C2267</t>
  </si>
  <si>
    <t>R2228</t>
  </si>
  <si>
    <t>C2528</t>
  </si>
  <si>
    <t>R2578</t>
  </si>
  <si>
    <t>C4556</t>
  </si>
  <si>
    <t>R2050</t>
  </si>
  <si>
    <t>C4890</t>
  </si>
  <si>
    <t>R2608</t>
  </si>
  <si>
    <t>C9838</t>
  </si>
  <si>
    <t>R2603</t>
  </si>
  <si>
    <t>C6393</t>
  </si>
  <si>
    <t>R2263</t>
  </si>
  <si>
    <t>C9792</t>
  </si>
  <si>
    <t>R2417</t>
  </si>
  <si>
    <t>C9433</t>
  </si>
  <si>
    <t>R2802</t>
  </si>
  <si>
    <t>C8513</t>
  </si>
  <si>
    <t>R2095</t>
  </si>
  <si>
    <t>C3612</t>
  </si>
  <si>
    <t>R2087</t>
  </si>
  <si>
    <t>C8041</t>
  </si>
  <si>
    <t>R2077</t>
  </si>
  <si>
    <t>C7235</t>
  </si>
  <si>
    <t>R2287</t>
  </si>
  <si>
    <t>C6486</t>
  </si>
  <si>
    <t>R2119</t>
  </si>
  <si>
    <t>C8099</t>
  </si>
  <si>
    <t>R2813</t>
  </si>
  <si>
    <t>C1775</t>
  </si>
  <si>
    <t>R2490</t>
  </si>
  <si>
    <t>C9226</t>
  </si>
  <si>
    <t>R2911</t>
  </si>
  <si>
    <t>C4152</t>
  </si>
  <si>
    <t>R2451</t>
  </si>
  <si>
    <t>C2585</t>
  </si>
  <si>
    <t>R2499</t>
  </si>
  <si>
    <t>C4943</t>
  </si>
  <si>
    <t>R2164</t>
  </si>
  <si>
    <t>C8555</t>
  </si>
  <si>
    <t>R2181</t>
  </si>
  <si>
    <t>C4073</t>
  </si>
  <si>
    <t>R2468</t>
  </si>
  <si>
    <t>C2021</t>
  </si>
  <si>
    <t>R2909</t>
  </si>
  <si>
    <t>C4843</t>
  </si>
  <si>
    <t>R2734</t>
  </si>
  <si>
    <t>C8989</t>
  </si>
  <si>
    <t>R2822</t>
  </si>
  <si>
    <t>C7873</t>
  </si>
  <si>
    <t>R2943</t>
  </si>
  <si>
    <t>C6675</t>
  </si>
  <si>
    <t>R2977</t>
  </si>
  <si>
    <t>C1161</t>
  </si>
  <si>
    <t>R2006</t>
  </si>
  <si>
    <t>C5297</t>
  </si>
  <si>
    <t>R2329</t>
  </si>
  <si>
    <t>C1995</t>
  </si>
  <si>
    <t>R2774</t>
  </si>
  <si>
    <t>C8629</t>
  </si>
  <si>
    <t>R2672</t>
  </si>
  <si>
    <t>C2016</t>
  </si>
  <si>
    <t>R2150</t>
  </si>
  <si>
    <t>C8869</t>
  </si>
  <si>
    <t>R2084</t>
  </si>
  <si>
    <t>C7439</t>
  </si>
  <si>
    <t>R2146</t>
  </si>
  <si>
    <t>C8892</t>
  </si>
  <si>
    <t>R2623</t>
  </si>
  <si>
    <t>C7863</t>
  </si>
  <si>
    <t>R2380</t>
  </si>
  <si>
    <t>C8916</t>
  </si>
  <si>
    <t>R2914</t>
  </si>
  <si>
    <t>C9529</t>
  </si>
  <si>
    <t>R2547</t>
  </si>
  <si>
    <t>C1878</t>
  </si>
  <si>
    <t>R2284</t>
  </si>
  <si>
    <t>C5887</t>
  </si>
  <si>
    <t>R2699</t>
  </si>
  <si>
    <t>C5859</t>
  </si>
  <si>
    <t>R2081</t>
  </si>
  <si>
    <t>C7331</t>
  </si>
  <si>
    <t>R2513</t>
  </si>
  <si>
    <t>C9571</t>
  </si>
  <si>
    <t>R2896</t>
  </si>
  <si>
    <t>C9684</t>
  </si>
  <si>
    <t>R2814</t>
  </si>
  <si>
    <t>C8208</t>
  </si>
  <si>
    <t>R2708</t>
  </si>
  <si>
    <t>C6276</t>
  </si>
  <si>
    <t>R2915</t>
  </si>
  <si>
    <t>C3062</t>
  </si>
  <si>
    <t>R2522</t>
  </si>
  <si>
    <t>C1064</t>
  </si>
  <si>
    <t>R2745</t>
  </si>
  <si>
    <t>C9006</t>
  </si>
  <si>
    <t>R2385</t>
  </si>
  <si>
    <t>C3568</t>
  </si>
  <si>
    <t>R2706</t>
  </si>
  <si>
    <t>C6463</t>
  </si>
  <si>
    <t>R2470</t>
  </si>
  <si>
    <t>C3027</t>
  </si>
  <si>
    <t>R2118</t>
  </si>
  <si>
    <t>C3695</t>
  </si>
  <si>
    <t>R2395</t>
  </si>
  <si>
    <t>C6258</t>
  </si>
  <si>
    <t>R2531</t>
  </si>
  <si>
    <t>C6618</t>
  </si>
  <si>
    <t>R2260</t>
  </si>
  <si>
    <t>C7736</t>
  </si>
  <si>
    <t>R2804</t>
  </si>
  <si>
    <t>C1391</t>
  </si>
  <si>
    <t>R2933</t>
  </si>
  <si>
    <t>C6892</t>
  </si>
  <si>
    <t>R2255</t>
  </si>
  <si>
    <t>C4561</t>
  </si>
  <si>
    <t>R2733</t>
  </si>
  <si>
    <t>C7184</t>
  </si>
  <si>
    <t>R2904</t>
  </si>
  <si>
    <t>C4099</t>
  </si>
  <si>
    <t>R2225</t>
  </si>
  <si>
    <t>C7278</t>
  </si>
  <si>
    <t>R2052</t>
  </si>
  <si>
    <t>C9392</t>
  </si>
  <si>
    <t>R2939</t>
  </si>
  <si>
    <t>C4104</t>
  </si>
  <si>
    <t>R2866</t>
  </si>
  <si>
    <t>C8215</t>
  </si>
  <si>
    <t>C3454</t>
  </si>
  <si>
    <t>R2505</t>
  </si>
  <si>
    <t>C9996</t>
  </si>
  <si>
    <t>R2853</t>
  </si>
  <si>
    <t>C3731</t>
  </si>
  <si>
    <t>R2363</t>
  </si>
  <si>
    <t>C9154</t>
  </si>
  <si>
    <t>R2279</t>
  </si>
  <si>
    <t>C6056</t>
  </si>
  <si>
    <t>R2592</t>
  </si>
  <si>
    <t>C9110</t>
  </si>
  <si>
    <t>R2713</t>
  </si>
  <si>
    <t>C4840</t>
  </si>
  <si>
    <t>R2157</t>
  </si>
  <si>
    <t>C2028</t>
  </si>
  <si>
    <t>R2631</t>
  </si>
  <si>
    <t>C8385</t>
  </si>
  <si>
    <t>R2058</t>
  </si>
  <si>
    <t>C1502</t>
  </si>
  <si>
    <t>R2726</t>
  </si>
  <si>
    <t>C7910</t>
  </si>
  <si>
    <t>R2127</t>
  </si>
  <si>
    <t>C7938</t>
  </si>
  <si>
    <t>R2735</t>
  </si>
  <si>
    <t>C5488</t>
  </si>
  <si>
    <t>R2720</t>
  </si>
  <si>
    <t>C1206</t>
  </si>
  <si>
    <t>R2881</t>
  </si>
  <si>
    <t>C6134</t>
  </si>
  <si>
    <t>R2114</t>
  </si>
  <si>
    <t>C6977</t>
  </si>
  <si>
    <t>R2208</t>
  </si>
  <si>
    <t>C8721</t>
  </si>
  <si>
    <t>R2525</t>
  </si>
  <si>
    <t>C8035</t>
  </si>
  <si>
    <t>R2520</t>
  </si>
  <si>
    <t>C2484</t>
  </si>
  <si>
    <t>R2551</t>
  </si>
  <si>
    <t>C8858</t>
  </si>
  <si>
    <t>R2961</t>
  </si>
  <si>
    <t>C1863</t>
  </si>
  <si>
    <t>R2236</t>
  </si>
  <si>
    <t>C3790</t>
  </si>
  <si>
    <t>R2280</t>
  </si>
  <si>
    <t>C8408</t>
  </si>
  <si>
    <t>R2358</t>
  </si>
  <si>
    <t>C9755</t>
  </si>
  <si>
    <t>R2200</t>
  </si>
  <si>
    <t>C6116</t>
  </si>
  <si>
    <t>R2757</t>
  </si>
  <si>
    <t>C7019</t>
  </si>
  <si>
    <t>R2277</t>
  </si>
  <si>
    <t>C2757</t>
  </si>
  <si>
    <t>R2234</t>
  </si>
  <si>
    <t>C8574</t>
  </si>
  <si>
    <t>R2493</t>
  </si>
  <si>
    <t>C7374</t>
  </si>
  <si>
    <t>R2003</t>
  </si>
  <si>
    <t>C7892</t>
  </si>
  <si>
    <t>R2665</t>
  </si>
  <si>
    <t>C2678</t>
  </si>
  <si>
    <t>R2441</t>
  </si>
  <si>
    <t>C4242</t>
  </si>
  <si>
    <t>R2028</t>
  </si>
  <si>
    <t>C5636</t>
  </si>
  <si>
    <t>R2108</t>
  </si>
  <si>
    <t>C2059</t>
  </si>
  <si>
    <t>R2609</t>
  </si>
  <si>
    <t>C7668</t>
  </si>
  <si>
    <t>C4157</t>
  </si>
  <si>
    <t>C6915</t>
  </si>
  <si>
    <t>R2074</t>
  </si>
  <si>
    <t>C3693</t>
  </si>
  <si>
    <t>R2837</t>
  </si>
  <si>
    <t>C4627</t>
  </si>
  <si>
    <t>R2145</t>
  </si>
  <si>
    <t>C6450</t>
  </si>
  <si>
    <t>C2663</t>
  </si>
  <si>
    <t>R2852</t>
  </si>
  <si>
    <t>C6592</t>
  </si>
  <si>
    <t>R2041</t>
  </si>
  <si>
    <t>C8392</t>
  </si>
  <si>
    <t>R2355</t>
  </si>
  <si>
    <t>C2306</t>
  </si>
  <si>
    <t>R2040</t>
  </si>
  <si>
    <t>C7776</t>
  </si>
  <si>
    <t>C6864</t>
  </si>
  <si>
    <t>R2033</t>
  </si>
  <si>
    <t>C8526</t>
  </si>
  <si>
    <t>R2016</t>
  </si>
  <si>
    <t>C9901</t>
  </si>
  <si>
    <t>R2676</t>
  </si>
  <si>
    <t>C6575</t>
  </si>
  <si>
    <t>R2152</t>
  </si>
  <si>
    <t>C6530</t>
  </si>
  <si>
    <t>R2997</t>
  </si>
  <si>
    <t>C5413</t>
  </si>
  <si>
    <t>R2377</t>
  </si>
  <si>
    <t>C4748</t>
  </si>
  <si>
    <t>R2587</t>
  </si>
  <si>
    <t>C1663</t>
  </si>
  <si>
    <t>R2598</t>
  </si>
  <si>
    <t>C2998</t>
  </si>
  <si>
    <t>R2628</t>
  </si>
  <si>
    <t>C8994</t>
  </si>
  <si>
    <t>R2873</t>
  </si>
  <si>
    <t>C2495</t>
  </si>
  <si>
    <t>R2341</t>
  </si>
  <si>
    <t>C4304</t>
  </si>
  <si>
    <t>R2980</t>
  </si>
  <si>
    <t>C4763</t>
  </si>
  <si>
    <t>R2026</t>
  </si>
  <si>
    <t>C6232</t>
  </si>
  <si>
    <t>R2824</t>
  </si>
  <si>
    <t>C2853</t>
  </si>
  <si>
    <t>R2286</t>
  </si>
  <si>
    <t>C7585</t>
  </si>
  <si>
    <t>R2645</t>
  </si>
  <si>
    <t>C2291</t>
  </si>
  <si>
    <t>R2730</t>
  </si>
  <si>
    <t>C4581</t>
  </si>
  <si>
    <t>R2167</t>
  </si>
  <si>
    <t>C8554</t>
  </si>
  <si>
    <t>C8280</t>
  </si>
  <si>
    <t>R2267</t>
  </si>
  <si>
    <t>C2636</t>
  </si>
  <si>
    <t>R2748</t>
  </si>
  <si>
    <t>C4696</t>
  </si>
  <si>
    <t>R2820</t>
  </si>
  <si>
    <t>C1698</t>
  </si>
  <si>
    <t>R2454</t>
  </si>
  <si>
    <t>C5737</t>
  </si>
  <si>
    <t>R2905</t>
  </si>
  <si>
    <t>C1854</t>
  </si>
  <si>
    <t>R2684</t>
  </si>
  <si>
    <t>C9164</t>
  </si>
  <si>
    <t>R2400</t>
  </si>
  <si>
    <t>C6855</t>
  </si>
  <si>
    <t>R2921</t>
  </si>
  <si>
    <t>C7528</t>
  </si>
  <si>
    <t>C6249</t>
  </si>
  <si>
    <t>R2701</t>
  </si>
  <si>
    <t>C6172</t>
  </si>
  <si>
    <t>R2633</t>
  </si>
  <si>
    <t>C2707</t>
  </si>
  <si>
    <t>R2557</t>
  </si>
  <si>
    <t>C6791</t>
  </si>
  <si>
    <t>R2575</t>
  </si>
  <si>
    <t>C6535</t>
  </si>
  <si>
    <t>R2129</t>
  </si>
  <si>
    <t>C5931</t>
  </si>
  <si>
    <t>R2821</t>
  </si>
  <si>
    <t>C4510</t>
  </si>
  <si>
    <t>R2362</t>
  </si>
  <si>
    <t>C1202</t>
  </si>
  <si>
    <t>R2704</t>
  </si>
  <si>
    <t>C5218</t>
  </si>
  <si>
    <t>R2818</t>
  </si>
  <si>
    <t>C9958</t>
  </si>
  <si>
    <t>R2692</t>
  </si>
  <si>
    <t>C5389</t>
  </si>
  <si>
    <t>R2291</t>
  </si>
  <si>
    <t>C3327</t>
  </si>
  <si>
    <t>R2370</t>
  </si>
  <si>
    <t>C9004</t>
  </si>
  <si>
    <t>R2793</t>
  </si>
  <si>
    <t>C3931</t>
  </si>
  <si>
    <t>C8777</t>
  </si>
  <si>
    <t>R2148</t>
  </si>
  <si>
    <t>C1197</t>
  </si>
  <si>
    <t>R2778</t>
  </si>
  <si>
    <t>C8125</t>
  </si>
  <si>
    <t>R2295</t>
  </si>
  <si>
    <t>C2930</t>
  </si>
  <si>
    <t>R2010</t>
  </si>
  <si>
    <t>C7287</t>
  </si>
  <si>
    <t>R2511</t>
  </si>
  <si>
    <t>C9800</t>
  </si>
  <si>
    <t>R2675</t>
  </si>
  <si>
    <t>C5282</t>
  </si>
  <si>
    <t>R2112</t>
  </si>
  <si>
    <t>C3511</t>
  </si>
  <si>
    <t>R2186</t>
  </si>
  <si>
    <t>C1659</t>
  </si>
  <si>
    <t>R2806</t>
  </si>
  <si>
    <t>C3811</t>
  </si>
  <si>
    <t>R2743</t>
  </si>
  <si>
    <t>C8098</t>
  </si>
  <si>
    <t>R2226</t>
  </si>
  <si>
    <t>C7546</t>
  </si>
  <si>
    <t>R2309</t>
  </si>
  <si>
    <t>C2986</t>
  </si>
  <si>
    <t>R2097</t>
  </si>
  <si>
    <t>C9338</t>
  </si>
  <si>
    <t>C3911</t>
  </si>
  <si>
    <t>R2622</t>
  </si>
  <si>
    <t>C2734</t>
  </si>
  <si>
    <t>R2663</t>
  </si>
  <si>
    <t>C2843</t>
  </si>
  <si>
    <t>C9680</t>
  </si>
  <si>
    <t>R2405</t>
  </si>
  <si>
    <t>C3976</t>
  </si>
  <si>
    <t>R2068</t>
  </si>
  <si>
    <t>C2959</t>
  </si>
  <si>
    <t>R2311</t>
  </si>
  <si>
    <t>C6759</t>
  </si>
  <si>
    <t>R2288</t>
  </si>
  <si>
    <t>C7694</t>
  </si>
  <si>
    <t>R2761</t>
  </si>
  <si>
    <t>C3385</t>
  </si>
  <si>
    <t>C5736</t>
  </si>
  <si>
    <t>R2750</t>
  </si>
  <si>
    <t>C2802</t>
  </si>
  <si>
    <t>R2147</t>
  </si>
  <si>
    <t>C9155</t>
  </si>
  <si>
    <t>R2466</t>
  </si>
  <si>
    <t>C9120</t>
  </si>
  <si>
    <t>R2738</t>
  </si>
  <si>
    <t>C7616</t>
  </si>
  <si>
    <t>R2243</t>
  </si>
  <si>
    <t>C6534</t>
  </si>
  <si>
    <t>C5061</t>
  </si>
  <si>
    <t>R2848</t>
  </si>
  <si>
    <t>C1262</t>
  </si>
  <si>
    <t>R2957</t>
  </si>
  <si>
    <t>R2506</t>
  </si>
  <si>
    <t>C9815</t>
  </si>
  <si>
    <t>R2364</t>
  </si>
  <si>
    <t>C3049</t>
  </si>
  <si>
    <t>R2481</t>
  </si>
  <si>
    <t>C6423</t>
  </si>
  <si>
    <t>C5548</t>
  </si>
  <si>
    <t>R2153</t>
  </si>
  <si>
    <t>C4108</t>
  </si>
  <si>
    <t>R2449</t>
  </si>
  <si>
    <t>C8158</t>
  </si>
  <si>
    <t>R2500</t>
  </si>
  <si>
    <t>C8400</t>
  </si>
  <si>
    <t>R2072</t>
  </si>
  <si>
    <t>C4170</t>
  </si>
  <si>
    <t>R2712</t>
  </si>
  <si>
    <t>C3255</t>
  </si>
  <si>
    <t>C2154</t>
  </si>
  <si>
    <t>C5499</t>
  </si>
  <si>
    <t>R2640</t>
  </si>
  <si>
    <t>C7295</t>
  </si>
  <si>
    <t>R2216</t>
  </si>
  <si>
    <t>C7197</t>
  </si>
  <si>
    <t>R2060</t>
  </si>
  <si>
    <t>C2648</t>
  </si>
  <si>
    <t>R2938</t>
  </si>
  <si>
    <t>C6539</t>
  </si>
  <si>
    <t>R2615</t>
  </si>
  <si>
    <t>C5199</t>
  </si>
  <si>
    <t>C9445</t>
  </si>
  <si>
    <t>R2024</t>
  </si>
  <si>
    <t>C3557</t>
  </si>
  <si>
    <t>R2038</t>
  </si>
  <si>
    <t>C1098</t>
  </si>
  <si>
    <t>R2130</t>
  </si>
  <si>
    <t>C3200</t>
  </si>
  <si>
    <t>R2497</t>
  </si>
  <si>
    <t>C3961</t>
  </si>
  <si>
    <t>C5973</t>
  </si>
  <si>
    <t>R2107</t>
  </si>
  <si>
    <t>C5433</t>
  </si>
  <si>
    <t>R2171</t>
  </si>
  <si>
    <t>C3869</t>
  </si>
  <si>
    <t>R2434</t>
  </si>
  <si>
    <t>C1956</t>
  </si>
  <si>
    <t>R2477</t>
  </si>
  <si>
    <t>C9352</t>
  </si>
  <si>
    <t>R2101</t>
  </si>
  <si>
    <t>C6699</t>
  </si>
  <si>
    <t>R2865</t>
  </si>
  <si>
    <t>C7944</t>
  </si>
  <si>
    <t>R2523</t>
  </si>
  <si>
    <t>C5493</t>
  </si>
  <si>
    <t>R2274</t>
  </si>
  <si>
    <t>C5911</t>
  </si>
  <si>
    <t>R2612</t>
  </si>
  <si>
    <t>C4987</t>
  </si>
  <si>
    <t>R2043</t>
  </si>
  <si>
    <t>C7015</t>
  </si>
  <si>
    <t>R2954</t>
  </si>
  <si>
    <t>C2218</t>
  </si>
  <si>
    <t>R2816</t>
  </si>
  <si>
    <t>C5496</t>
  </si>
  <si>
    <t>R2956</t>
  </si>
  <si>
    <t>C5735</t>
  </si>
  <si>
    <t>C9050</t>
  </si>
  <si>
    <t>R2568</t>
  </si>
  <si>
    <t>C4446</t>
  </si>
  <si>
    <t>C2045</t>
  </si>
  <si>
    <t>R2496</t>
  </si>
  <si>
    <t>C7893</t>
  </si>
  <si>
    <t>C2693</t>
  </si>
  <si>
    <t>R2011</t>
  </si>
  <si>
    <t>C4436</t>
  </si>
  <si>
    <t>R2317</t>
  </si>
  <si>
    <t>C9754</t>
  </si>
  <si>
    <t>R2591</t>
  </si>
  <si>
    <t>C6895</t>
  </si>
  <si>
    <t>R2215</t>
  </si>
  <si>
    <t>C4354</t>
  </si>
  <si>
    <t>R2338</t>
  </si>
  <si>
    <t>C1225</t>
  </si>
  <si>
    <t>R2775</t>
  </si>
  <si>
    <t>C5893</t>
  </si>
  <si>
    <t>R2990</t>
  </si>
  <si>
    <t>C8022</t>
  </si>
  <si>
    <t>R2660</t>
  </si>
  <si>
    <t>C6600</t>
  </si>
  <si>
    <t>R2080</t>
  </si>
  <si>
    <t>C8996</t>
  </si>
  <si>
    <t>C8683</t>
  </si>
  <si>
    <t>R2484</t>
  </si>
  <si>
    <t>C5642</t>
  </si>
  <si>
    <t>R2373</t>
  </si>
  <si>
    <t>C8679</t>
  </si>
  <si>
    <t>R2975</t>
  </si>
  <si>
    <t>C9208</t>
  </si>
  <si>
    <t>R2709</t>
  </si>
  <si>
    <t>C8339</t>
  </si>
  <si>
    <t>R2199</t>
  </si>
  <si>
    <t>C3205</t>
  </si>
  <si>
    <t>R2536</t>
  </si>
  <si>
    <t>C2069</t>
  </si>
  <si>
    <t>R2465</t>
  </si>
  <si>
    <t>C4444</t>
  </si>
  <si>
    <t>R2088</t>
  </si>
  <si>
    <t>C2060</t>
  </si>
  <si>
    <t>R2654</t>
  </si>
  <si>
    <t>C4420</t>
  </si>
  <si>
    <t>R2570</t>
  </si>
  <si>
    <t>C1301</t>
  </si>
  <si>
    <t>C1606</t>
  </si>
  <si>
    <t>R2488</t>
  </si>
  <si>
    <t>R2876</t>
  </si>
  <si>
    <t>C1699</t>
  </si>
  <si>
    <t>R2537</t>
  </si>
  <si>
    <t>C6088</t>
  </si>
  <si>
    <t>R2046</t>
  </si>
  <si>
    <t>C1190</t>
  </si>
  <si>
    <t>C1980</t>
  </si>
  <si>
    <t>C3975</t>
  </si>
  <si>
    <t>R2015</t>
  </si>
  <si>
    <t>C7102</t>
  </si>
  <si>
    <t>R2710</t>
  </si>
  <si>
    <t>C4327</t>
  </si>
  <si>
    <t>R2918</t>
  </si>
  <si>
    <t>C4394</t>
  </si>
  <si>
    <t>C9319</t>
  </si>
  <si>
    <t>C2816</t>
  </si>
  <si>
    <t>R2085</t>
  </si>
  <si>
    <t>C6854</t>
  </si>
  <si>
    <t>R2249</t>
  </si>
  <si>
    <t>C7709</t>
  </si>
  <si>
    <t>C1569</t>
  </si>
  <si>
    <t>R2781</t>
  </si>
  <si>
    <t>C6442</t>
  </si>
  <si>
    <t>R2334</t>
  </si>
  <si>
    <t>C2895</t>
  </si>
  <si>
    <t>C3733</t>
  </si>
  <si>
    <t>R2518</t>
  </si>
  <si>
    <t>C4863</t>
  </si>
  <si>
    <t>R2136</t>
  </si>
  <si>
    <t>C8455</t>
  </si>
  <si>
    <t>R2882</t>
  </si>
  <si>
    <t>C5014</t>
  </si>
  <si>
    <t>R2687</t>
  </si>
  <si>
    <t>C2686</t>
  </si>
  <si>
    <t>R2839</t>
  </si>
  <si>
    <t>C4009</t>
  </si>
  <si>
    <t>C8806</t>
  </si>
  <si>
    <t>R2826</t>
  </si>
  <si>
    <t>C1154</t>
  </si>
  <si>
    <t>C2409</t>
  </si>
  <si>
    <t>R2476</t>
  </si>
  <si>
    <t>C1784</t>
  </si>
  <si>
    <t>R2593</t>
  </si>
  <si>
    <t>C9096</t>
  </si>
  <si>
    <t>R2222</t>
  </si>
  <si>
    <t>C8560</t>
  </si>
  <si>
    <t>R2989</t>
  </si>
  <si>
    <t>C8343</t>
  </si>
  <si>
    <t>R2371</t>
  </si>
  <si>
    <t>C8206</t>
  </si>
  <si>
    <t>R2934</t>
  </si>
  <si>
    <t>C6596</t>
  </si>
  <si>
    <t>R2994</t>
  </si>
  <si>
    <t>C6801</t>
  </si>
  <si>
    <t>R2401</t>
  </si>
  <si>
    <t>C3806</t>
  </si>
  <si>
    <t>C1537</t>
  </si>
  <si>
    <t>R2489</t>
  </si>
  <si>
    <t>C6986</t>
  </si>
  <si>
    <t>R2614</t>
  </si>
  <si>
    <t>C2841</t>
  </si>
  <si>
    <t>R2272</t>
  </si>
  <si>
    <t>C9716</t>
  </si>
  <si>
    <t>C7971</t>
  </si>
  <si>
    <t>R2158</t>
  </si>
  <si>
    <t>C6625</t>
  </si>
  <si>
    <t>R2151</t>
  </si>
  <si>
    <t>C3950</t>
  </si>
  <si>
    <t>C8992</t>
  </si>
  <si>
    <t>R2619</t>
  </si>
  <si>
    <t>C5780</t>
  </si>
  <si>
    <t>R2187</t>
  </si>
  <si>
    <t>C3368</t>
  </si>
  <si>
    <t>R2812</t>
  </si>
  <si>
    <t>C7655</t>
  </si>
  <si>
    <t>C9173</t>
  </si>
  <si>
    <t>C5495</t>
  </si>
  <si>
    <t>C7002</t>
  </si>
  <si>
    <t>R2170</t>
  </si>
  <si>
    <t>C7614</t>
  </si>
  <si>
    <t>R2935</t>
  </si>
  <si>
    <t>C6919</t>
  </si>
  <si>
    <t>R2985</t>
  </si>
  <si>
    <t>C1853</t>
  </si>
  <si>
    <t>R2182</t>
  </si>
  <si>
    <t>C5146</t>
  </si>
  <si>
    <t>C4769</t>
  </si>
  <si>
    <t>C1574</t>
  </si>
  <si>
    <t>C2148</t>
  </si>
  <si>
    <t>R2526</t>
  </si>
  <si>
    <t>C7293</t>
  </si>
  <si>
    <t>R2887</t>
  </si>
  <si>
    <t>C7457</t>
  </si>
  <si>
    <t>C8509</t>
  </si>
  <si>
    <t>R2515</t>
  </si>
  <si>
    <t>C5777</t>
  </si>
  <si>
    <t>C4854</t>
  </si>
  <si>
    <t>R2981</t>
  </si>
  <si>
    <t>C3491</t>
  </si>
  <si>
    <t>R2920</t>
  </si>
  <si>
    <t>C4124</t>
  </si>
  <si>
    <t>R2396</t>
  </si>
  <si>
    <t>C6691</t>
  </si>
  <si>
    <t>R2721</t>
  </si>
  <si>
    <t>C4051</t>
  </si>
  <si>
    <t>R2160</t>
  </si>
  <si>
    <t>C1004</t>
  </si>
  <si>
    <t>C6222</t>
  </si>
  <si>
    <t>R2492</t>
  </si>
  <si>
    <t>C6315</t>
  </si>
  <si>
    <t>R2425</t>
  </si>
  <si>
    <t>C5869</t>
  </si>
  <si>
    <t>C1876</t>
  </si>
  <si>
    <t>R2893</t>
  </si>
  <si>
    <t>C8027</t>
  </si>
  <si>
    <t>C5142</t>
  </si>
  <si>
    <t>R2310</t>
  </si>
  <si>
    <t>C7966</t>
  </si>
  <si>
    <t>C8079</t>
  </si>
  <si>
    <t>R2169</t>
  </si>
  <si>
    <t>C8987</t>
  </si>
  <si>
    <t>R2545</t>
  </si>
  <si>
    <t>C7799</t>
  </si>
  <si>
    <t>R2413</t>
  </si>
  <si>
    <t>C5465</t>
  </si>
  <si>
    <t>R2250</t>
  </si>
  <si>
    <t>C1635</t>
  </si>
  <si>
    <t>R2780</t>
  </si>
  <si>
    <t>C5752</t>
  </si>
  <si>
    <t>R2140</t>
  </si>
  <si>
    <t>C9311</t>
  </si>
  <si>
    <t>R2273</t>
  </si>
  <si>
    <t>C1830</t>
  </si>
  <si>
    <t>R2415</t>
  </si>
  <si>
    <t>C6177</t>
  </si>
  <si>
    <t>R2607</t>
  </si>
  <si>
    <t>C9932</t>
  </si>
  <si>
    <t>C9308</t>
  </si>
  <si>
    <t>R2890</t>
  </si>
  <si>
    <t>C6949</t>
  </si>
  <si>
    <t>C3838</t>
  </si>
  <si>
    <t>C2150</t>
  </si>
  <si>
    <t>C2931</t>
  </si>
  <si>
    <t>C2664</t>
  </si>
  <si>
    <t>C2081</t>
  </si>
  <si>
    <t>R2244</t>
  </si>
  <si>
    <t>C1512</t>
  </si>
  <si>
    <t>R2747</t>
  </si>
  <si>
    <t>C8805</t>
  </si>
  <si>
    <t>R2696</t>
  </si>
  <si>
    <t>C6237</t>
  </si>
  <si>
    <t>R2271</t>
  </si>
  <si>
    <t>C1559</t>
  </si>
  <si>
    <t>R2439</t>
  </si>
  <si>
    <t>C4672</t>
  </si>
  <si>
    <t>C8404</t>
  </si>
  <si>
    <t>C4343</t>
  </si>
  <si>
    <t>R2376</t>
  </si>
  <si>
    <t>C5070</t>
  </si>
  <si>
    <t>R2265</t>
  </si>
  <si>
    <t>C1580</t>
  </si>
  <si>
    <t>R2925</t>
  </si>
  <si>
    <t>C8004</t>
  </si>
  <si>
    <t>C9130</t>
  </si>
  <si>
    <t>C4147</t>
  </si>
  <si>
    <t>R2339</t>
  </si>
  <si>
    <t>C5249</t>
  </si>
  <si>
    <t>R2388</t>
  </si>
  <si>
    <t>C2679</t>
  </si>
  <si>
    <t>R2576</t>
  </si>
  <si>
    <t>C4506</t>
  </si>
  <si>
    <t>C8253</t>
  </si>
  <si>
    <t>R2688</t>
  </si>
  <si>
    <t>C3744</t>
  </si>
  <si>
    <t>R2002</t>
  </si>
  <si>
    <t>C6188</t>
  </si>
  <si>
    <t>R2428</t>
  </si>
  <si>
    <t>C3141</t>
  </si>
  <si>
    <t>R2141</t>
  </si>
  <si>
    <t>C7617</t>
  </si>
  <si>
    <t>R2375</t>
  </si>
  <si>
    <t>C3479</t>
  </si>
  <si>
    <t>R2669</t>
  </si>
  <si>
    <t>C7484</t>
  </si>
  <si>
    <t>R2323</t>
  </si>
  <si>
    <t>C8421</t>
  </si>
  <si>
    <t>C5452</t>
  </si>
  <si>
    <t>C6881</t>
  </si>
  <si>
    <t>R2292</t>
  </si>
  <si>
    <t>C7665</t>
  </si>
  <si>
    <t>R2664</t>
  </si>
  <si>
    <t>C3849</t>
  </si>
  <si>
    <t>R2431</t>
  </si>
  <si>
    <t>C8390</t>
  </si>
  <si>
    <t>C7905</t>
  </si>
  <si>
    <t>R2948</t>
  </si>
  <si>
    <t>C3489</t>
  </si>
  <si>
    <t>R2974</t>
  </si>
  <si>
    <t>C5611</t>
  </si>
  <si>
    <t>R2584</t>
  </si>
  <si>
    <t>C3839</t>
  </si>
  <si>
    <t>R2398</t>
  </si>
  <si>
    <t>C9527</t>
  </si>
  <si>
    <t>C6878</t>
  </si>
  <si>
    <t>R2888</t>
  </si>
  <si>
    <t>C7303</t>
  </si>
  <si>
    <t>R2343</t>
  </si>
  <si>
    <t>C1851</t>
  </si>
  <si>
    <t>R2963</t>
  </si>
  <si>
    <t>C2687</t>
  </si>
  <si>
    <t>R2139</t>
  </si>
  <si>
    <t>C7833</t>
  </si>
  <si>
    <t>C3427</t>
  </si>
  <si>
    <t>C5000</t>
  </si>
  <si>
    <t>C6052</t>
  </si>
  <si>
    <t>R2996</t>
  </si>
  <si>
    <t>C3738</t>
  </si>
  <si>
    <t>C6732</t>
  </si>
  <si>
    <t>C6387</t>
  </si>
  <si>
    <t>C9002</t>
  </si>
  <si>
    <t>C6536</t>
  </si>
  <si>
    <t>C4913</t>
  </si>
  <si>
    <t>R2318</t>
  </si>
  <si>
    <t>C2066</t>
  </si>
  <si>
    <t>R2301</t>
  </si>
  <si>
    <t>C8723</t>
  </si>
  <si>
    <t>C5380</t>
  </si>
  <si>
    <t>C5107</t>
  </si>
  <si>
    <t>R2061</t>
  </si>
  <si>
    <t>C6726</t>
  </si>
  <si>
    <t>R2844</t>
  </si>
  <si>
    <t>C4373</t>
  </si>
  <si>
    <t>C9945</t>
  </si>
  <si>
    <t>C3082</t>
  </si>
  <si>
    <t>C9967</t>
  </si>
  <si>
    <t>R2563</t>
  </si>
  <si>
    <t>C7748</t>
  </si>
  <si>
    <t>R2771</t>
  </si>
  <si>
    <t>C1417</t>
  </si>
  <si>
    <t>C9306</t>
  </si>
  <si>
    <t>R2583</t>
  </si>
  <si>
    <t>C9808</t>
  </si>
  <si>
    <t>R2659</t>
  </si>
  <si>
    <t>C4974</t>
  </si>
  <si>
    <t>R2860</t>
  </si>
  <si>
    <t>C4267</t>
  </si>
  <si>
    <t>R2574</t>
  </si>
  <si>
    <t>C1825</t>
  </si>
  <si>
    <t>C8668</t>
  </si>
  <si>
    <t>R2884</t>
  </si>
  <si>
    <t>C6745</t>
  </si>
  <si>
    <t>R2242</t>
  </si>
  <si>
    <t>C1412</t>
  </si>
  <si>
    <t>C8543</t>
  </si>
  <si>
    <t>R2365</t>
  </si>
  <si>
    <t>C8587</t>
  </si>
  <si>
    <t>C1728</t>
  </si>
  <si>
    <t>R2106</t>
  </si>
  <si>
    <t>C8164</t>
  </si>
  <si>
    <t>C9867</t>
  </si>
  <si>
    <t>C6988</t>
  </si>
  <si>
    <t>R2217</t>
  </si>
  <si>
    <t>C3504</t>
  </si>
  <si>
    <t>R2936</t>
  </si>
  <si>
    <t>C3967</t>
  </si>
  <si>
    <t>R2752</t>
  </si>
  <si>
    <t>C3786</t>
  </si>
  <si>
    <t>C2122</t>
  </si>
  <si>
    <t>R2258</t>
  </si>
  <si>
    <t>C5079</t>
  </si>
  <si>
    <t>C2571</t>
  </si>
  <si>
    <t>R2773</t>
  </si>
  <si>
    <t>C6073</t>
  </si>
  <si>
    <t>R2516</t>
  </si>
  <si>
    <t>C6104</t>
  </si>
  <si>
    <t>R2772</t>
  </si>
  <si>
    <t>C3143</t>
  </si>
  <si>
    <t>C7806</t>
  </si>
  <si>
    <t>C8357</t>
  </si>
  <si>
    <t>C4440</t>
  </si>
  <si>
    <t>C4766</t>
  </si>
  <si>
    <t>C6644</t>
  </si>
  <si>
    <t>R2098</t>
  </si>
  <si>
    <t>C3914</t>
  </si>
  <si>
    <t>R2019</t>
  </si>
  <si>
    <t>C5968</t>
  </si>
  <si>
    <t>R2889</t>
  </si>
  <si>
    <t>C6917</t>
  </si>
  <si>
    <t>C9787</t>
  </si>
  <si>
    <t>R2572</t>
  </si>
  <si>
    <t>C2365</t>
  </si>
  <si>
    <t>C5492</t>
  </si>
  <si>
    <t>R2418</t>
  </si>
  <si>
    <t>R2689</t>
  </si>
  <si>
    <t>C8186</t>
  </si>
  <si>
    <t>R2849</t>
  </si>
  <si>
    <t>C1395</t>
  </si>
  <si>
    <t>R2144</t>
  </si>
  <si>
    <t>C9082</t>
  </si>
  <si>
    <t>C5171</t>
  </si>
  <si>
    <t>C5360</t>
  </si>
  <si>
    <t>R2159</t>
  </si>
  <si>
    <t>C3502</t>
  </si>
  <si>
    <t>C1717</t>
  </si>
  <si>
    <t>C3782</t>
  </si>
  <si>
    <t>C5946</t>
  </si>
  <si>
    <t>R2892</t>
  </si>
  <si>
    <t>C9335</t>
  </si>
  <si>
    <t>C5980</t>
  </si>
  <si>
    <t>R2328</t>
  </si>
  <si>
    <t>C8266</t>
  </si>
  <si>
    <t>R2579</t>
  </si>
  <si>
    <t>C5491</t>
  </si>
  <si>
    <t>C8192</t>
  </si>
  <si>
    <t>R2356</t>
  </si>
  <si>
    <t>C6588</t>
  </si>
  <si>
    <t>C8651</t>
  </si>
  <si>
    <t>R2266</t>
  </si>
  <si>
    <t>C4636</t>
  </si>
  <si>
    <t>R2616</t>
  </si>
  <si>
    <t>C2167</t>
  </si>
  <si>
    <t>R2951</t>
  </si>
  <si>
    <t>C2062</t>
  </si>
  <si>
    <t>R2322</t>
  </si>
  <si>
    <t>C3156</t>
  </si>
  <si>
    <t>R2634</t>
  </si>
  <si>
    <t>C8860</t>
  </si>
  <si>
    <t>R2987</t>
  </si>
  <si>
    <t>C6161</t>
  </si>
  <si>
    <t>R2540</t>
  </si>
  <si>
    <t>C6305</t>
  </si>
  <si>
    <t>R2648</t>
  </si>
  <si>
    <t>C7541</t>
  </si>
  <si>
    <t>R2194</t>
  </si>
  <si>
    <t>C5729</t>
  </si>
  <si>
    <t>C8330</t>
  </si>
  <si>
    <t>R2737</t>
  </si>
  <si>
    <t>C6334</t>
  </si>
  <si>
    <t>R2331</t>
  </si>
  <si>
    <t>C9924</t>
  </si>
  <si>
    <t>C5330</t>
  </si>
  <si>
    <t>C9010</t>
  </si>
  <si>
    <t>R2462</t>
  </si>
  <si>
    <t>C7801</t>
  </si>
  <si>
    <t>R2039</t>
  </si>
  <si>
    <t>C5846</t>
  </si>
  <si>
    <t>C7731</t>
  </si>
  <si>
    <t>C8241</t>
  </si>
  <si>
    <t>R2394</t>
  </si>
  <si>
    <t>C1953</t>
  </si>
  <si>
    <t>C3539</t>
  </si>
  <si>
    <t>C8056</t>
  </si>
  <si>
    <t>C2542</t>
  </si>
  <si>
    <t>R2123</t>
  </si>
  <si>
    <t>C6293</t>
  </si>
  <si>
    <t>C2191</t>
  </si>
  <si>
    <t>R2037</t>
  </si>
  <si>
    <t>C7313</t>
  </si>
  <si>
    <t>C3681</t>
  </si>
  <si>
    <t>R2900</t>
  </si>
  <si>
    <t>C2540</t>
  </si>
  <si>
    <t>R2175</t>
  </si>
  <si>
    <t>C7172</t>
  </si>
  <si>
    <t>R2601</t>
  </si>
  <si>
    <t>C6541</t>
  </si>
  <si>
    <t>R2913</t>
  </si>
  <si>
    <t>R2453</t>
  </si>
  <si>
    <t>C9691</t>
  </si>
  <si>
    <t>R2036</t>
  </si>
  <si>
    <t>C9702</t>
  </si>
  <si>
    <t>R2315</t>
  </si>
  <si>
    <t>C8494</t>
  </si>
  <si>
    <t>C5312</t>
  </si>
  <si>
    <t>R2972</t>
  </si>
  <si>
    <t>C2324</t>
  </si>
  <si>
    <t>R2795</t>
  </si>
  <si>
    <t>C4141</t>
  </si>
  <si>
    <t>R2964</t>
  </si>
  <si>
    <t>C8419</t>
  </si>
  <si>
    <t>C4486</t>
  </si>
  <si>
    <t>C2810</t>
  </si>
  <si>
    <t>R2113</t>
  </si>
  <si>
    <t>C7588</t>
  </si>
  <si>
    <t>C3923</t>
  </si>
  <si>
    <t>R2300</t>
  </si>
  <si>
    <t>C6301</t>
  </si>
  <si>
    <t>R2223</t>
  </si>
  <si>
    <t>C5186</t>
  </si>
  <si>
    <t>C9905</t>
  </si>
  <si>
    <t>C5268</t>
  </si>
  <si>
    <t>R2697</t>
  </si>
  <si>
    <t>C5748</t>
  </si>
  <si>
    <t>C5849</t>
  </si>
  <si>
    <t>R2567</t>
  </si>
  <si>
    <t>C4709</t>
  </si>
  <si>
    <t>C7619</t>
  </si>
  <si>
    <t>C9647</t>
  </si>
  <si>
    <t>C4072</t>
  </si>
  <si>
    <t>R2858</t>
  </si>
  <si>
    <t>C7530</t>
  </si>
  <si>
    <t>C1504</t>
  </si>
  <si>
    <t>C2214</t>
  </si>
  <si>
    <t>C2531</t>
  </si>
  <si>
    <t>R2261</t>
  </si>
  <si>
    <t>C8576</t>
  </si>
  <si>
    <t>C1823</t>
  </si>
  <si>
    <t>C1928</t>
  </si>
  <si>
    <t>R2335</t>
  </si>
  <si>
    <t>C6029</t>
  </si>
  <si>
    <t>C1133</t>
  </si>
  <si>
    <t>R2091</t>
  </si>
  <si>
    <t>C3105</t>
  </si>
  <si>
    <t>R2352</t>
  </si>
  <si>
    <t>C7316</t>
  </si>
  <si>
    <t>C2852</t>
  </si>
  <si>
    <t>R2815</t>
  </si>
  <si>
    <t>C5910</t>
  </si>
  <si>
    <t>R2680</t>
  </si>
  <si>
    <t>C5175</t>
  </si>
  <si>
    <t>C6348</t>
  </si>
  <si>
    <t>C7190</t>
  </si>
  <si>
    <t>R2556</t>
  </si>
  <si>
    <t>C2256</t>
  </si>
  <si>
    <t>R2344</t>
  </si>
  <si>
    <t>C4376</t>
  </si>
  <si>
    <t>C6645</t>
  </si>
  <si>
    <t>C4584</t>
  </si>
  <si>
    <t>R2190</t>
  </si>
  <si>
    <t>C9053</t>
  </si>
  <si>
    <t>R2666</t>
  </si>
  <si>
    <t>C4330</t>
  </si>
  <si>
    <t>R2421</t>
  </si>
  <si>
    <t>C3703</t>
  </si>
  <si>
    <t>C9662</t>
  </si>
  <si>
    <t>R2132</t>
  </si>
  <si>
    <t>C8114</t>
  </si>
  <si>
    <t>R2746</t>
  </si>
  <si>
    <t>C2353</t>
  </si>
  <si>
    <t>C6063</t>
  </si>
  <si>
    <t>R2825</t>
  </si>
  <si>
    <t>C9549</t>
  </si>
  <si>
    <t>C8575</t>
  </si>
  <si>
    <t>R2030</t>
  </si>
  <si>
    <t>C1667</t>
  </si>
  <si>
    <t>R2534</t>
  </si>
  <si>
    <t>C5468</t>
  </si>
  <si>
    <t>C7819</t>
  </si>
  <si>
    <t>R2393</t>
  </si>
  <si>
    <t>C4719</t>
  </si>
  <si>
    <t>R2671</t>
  </si>
  <si>
    <t>C3745</t>
  </si>
  <si>
    <t>C8483</t>
  </si>
  <si>
    <t>R2436</t>
  </si>
  <si>
    <t>C1539</t>
  </si>
  <si>
    <t>C5964</t>
  </si>
  <si>
    <t>R2550</t>
  </si>
  <si>
    <t>C5835</t>
  </si>
  <si>
    <t>R2926</t>
  </si>
  <si>
    <t>C4775</t>
  </si>
  <si>
    <t>C7042</t>
  </si>
  <si>
    <t>C8102</t>
  </si>
  <si>
    <t>R2257</t>
  </si>
  <si>
    <t>C8312</t>
  </si>
  <si>
    <t>R2717</t>
  </si>
  <si>
    <t>C6320</t>
  </si>
  <si>
    <t>R2588</t>
  </si>
  <si>
    <t>C7132</t>
  </si>
  <si>
    <t>R2988</t>
  </si>
  <si>
    <t>C8891</t>
  </si>
  <si>
    <t>C3779</t>
  </si>
  <si>
    <t>R2294</t>
  </si>
  <si>
    <t>C1924</t>
  </si>
  <si>
    <t>C2581</t>
  </si>
  <si>
    <t>C8714</t>
  </si>
  <si>
    <t>R2524</t>
  </si>
  <si>
    <t>C4324</t>
  </si>
  <si>
    <t>R2045</t>
  </si>
  <si>
    <t>C6713</t>
  </si>
  <si>
    <t>C8026</t>
  </si>
  <si>
    <t>C1255</t>
  </si>
  <si>
    <t>R2232</t>
  </si>
  <si>
    <t>C5804</t>
  </si>
  <si>
    <t>C2838</t>
  </si>
  <si>
    <t>R2359</t>
  </si>
  <si>
    <t>C1009</t>
  </si>
  <si>
    <t>C3871</t>
  </si>
  <si>
    <t>C9989</t>
  </si>
  <si>
    <t>C8409</t>
  </si>
  <si>
    <t>R2447</t>
  </si>
  <si>
    <t>C8418</t>
  </si>
  <si>
    <t>R2855</t>
  </si>
  <si>
    <t>C6124</t>
  </si>
  <si>
    <t>C2015</t>
  </si>
  <si>
    <t>R2674</t>
  </si>
  <si>
    <t>C3193</t>
  </si>
  <si>
    <t>R2325</t>
  </si>
  <si>
    <t>C9415</t>
  </si>
  <si>
    <t>C8449</t>
  </si>
  <si>
    <t>C5158</t>
  </si>
  <si>
    <t>C4925</t>
  </si>
  <si>
    <t>R2585</t>
  </si>
  <si>
    <t>C7970</t>
  </si>
  <si>
    <t>C5784</t>
  </si>
  <si>
    <t>R2993</t>
  </si>
  <si>
    <t>R2830</t>
  </si>
  <si>
    <t>C2633</t>
  </si>
  <si>
    <t>R2411</t>
  </si>
  <si>
    <t>R2571</t>
  </si>
  <si>
    <t>C1384</t>
  </si>
  <si>
    <t>R2221</t>
  </si>
  <si>
    <t>C1404</t>
  </si>
  <si>
    <t>C9175</t>
  </si>
  <si>
    <t>C3000</t>
  </si>
  <si>
    <t>C6989</t>
  </si>
  <si>
    <t>R2195</t>
  </si>
  <si>
    <t>C2460</t>
  </si>
  <si>
    <t>C8190</t>
  </si>
  <si>
    <t>R2863</t>
  </si>
  <si>
    <t>C8140</t>
  </si>
  <si>
    <t>R2483</t>
  </si>
  <si>
    <t>R2241</t>
  </si>
  <si>
    <t>C5809</t>
  </si>
  <si>
    <t>C5178</t>
  </si>
  <si>
    <t>C8245</t>
  </si>
  <si>
    <t>R2191</t>
  </si>
  <si>
    <t>C7600</t>
  </si>
  <si>
    <t>C6997</t>
  </si>
  <si>
    <t>C3048</t>
  </si>
  <si>
    <t>R2917</t>
  </si>
  <si>
    <t>C1716</t>
  </si>
  <si>
    <t>C8939</t>
  </si>
  <si>
    <t>R2885</t>
  </si>
  <si>
    <t>C6565</t>
  </si>
  <si>
    <t>C5544</t>
  </si>
  <si>
    <t>R2021</t>
  </si>
  <si>
    <t>C5976</t>
  </si>
  <si>
    <t>R2473</t>
  </si>
  <si>
    <t>C4419</t>
  </si>
  <si>
    <t>C8239</t>
  </si>
  <si>
    <t>R2209</t>
  </si>
  <si>
    <t>C1249</t>
  </si>
  <si>
    <t>R2305</t>
  </si>
  <si>
    <t>C9865</t>
  </si>
  <si>
    <t>R2269</t>
  </si>
  <si>
    <t>C1770</t>
  </si>
  <si>
    <t>R2703</t>
  </si>
  <si>
    <t>C5363</t>
  </si>
  <si>
    <t>R2686</t>
  </si>
  <si>
    <t>C2077</t>
  </si>
  <si>
    <t>C9427</t>
  </si>
  <si>
    <t>R2715</t>
  </si>
  <si>
    <t>C9580</t>
  </si>
  <si>
    <t>C8901</t>
  </si>
  <si>
    <t>R2762</t>
  </si>
  <si>
    <t>C5858</t>
  </si>
  <si>
    <t>C7544</t>
  </si>
  <si>
    <t>R2947</t>
  </si>
  <si>
    <t>C5719</t>
  </si>
  <si>
    <t>C3814</t>
  </si>
  <si>
    <t>R2459</t>
  </si>
  <si>
    <t>C4374</t>
  </si>
  <si>
    <t>C2252</t>
  </si>
  <si>
    <t>C7996</t>
  </si>
  <si>
    <t>R2906</t>
  </si>
  <si>
    <t>C5673</t>
  </si>
  <si>
    <t>R2032</t>
  </si>
  <si>
    <t>C5530</t>
  </si>
  <si>
    <t>C7881</t>
  </si>
  <si>
    <t>R2878</t>
  </si>
  <si>
    <t>R2078</t>
  </si>
  <si>
    <t>C7241</t>
  </si>
  <si>
    <t>R2927</t>
  </si>
  <si>
    <t>C9017</t>
  </si>
  <si>
    <t>R2946</t>
  </si>
  <si>
    <t>C7941</t>
  </si>
  <si>
    <t>R2458</t>
  </si>
  <si>
    <t>C8002</t>
  </si>
  <si>
    <t>R2569</t>
  </si>
  <si>
    <t>C2331</t>
  </si>
  <si>
    <t>C5261</t>
  </si>
  <si>
    <t>C8648</t>
  </si>
  <si>
    <t>C6115</t>
  </si>
  <si>
    <t>R2429</t>
  </si>
  <si>
    <t>C5637</t>
  </si>
  <si>
    <t>C5854</t>
  </si>
  <si>
    <t>C4177</t>
  </si>
  <si>
    <t>C8730</t>
  </si>
  <si>
    <t>R2976</t>
  </si>
  <si>
    <t>C3180</t>
  </si>
  <si>
    <t>C5892</t>
  </si>
  <si>
    <t>C8043</t>
  </si>
  <si>
    <t>C1137</t>
  </si>
  <si>
    <t>C7327</t>
  </si>
  <si>
    <t>R2270</t>
  </si>
  <si>
    <t>C4472</t>
  </si>
  <si>
    <t>R2886</t>
  </si>
  <si>
    <t>C6449</t>
  </si>
  <si>
    <t>R2796</t>
  </si>
  <si>
    <t>C3832</t>
  </si>
  <si>
    <t>R2156</t>
  </si>
  <si>
    <t>C4579</t>
  </si>
  <si>
    <t>C6971</t>
  </si>
  <si>
    <t>R2883</t>
  </si>
  <si>
    <t>C5164</t>
  </si>
  <si>
    <t>C8941</t>
  </si>
  <si>
    <t>C6569</t>
  </si>
  <si>
    <t>C5300</t>
  </si>
  <si>
    <t>R2973</t>
  </si>
  <si>
    <t>C7269</t>
  </si>
  <si>
    <t>R2083</t>
  </si>
  <si>
    <t>C4818</t>
  </si>
  <si>
    <t>C2906</t>
  </si>
  <si>
    <t>C7254</t>
  </si>
  <si>
    <t>R2538</t>
  </si>
  <si>
    <t>C1760</t>
  </si>
  <si>
    <t>C8830</t>
  </si>
  <si>
    <t>C8350</t>
  </si>
  <si>
    <t>R2381</t>
  </si>
  <si>
    <t>C7238</t>
  </si>
  <si>
    <t>C7090</t>
  </si>
  <si>
    <t>C7031</t>
  </si>
  <si>
    <t>C8687</t>
  </si>
  <si>
    <t>C9472</t>
  </si>
  <si>
    <t>R2020</t>
  </si>
  <si>
    <t>C2887</t>
  </si>
  <si>
    <t>R2302</t>
  </si>
  <si>
    <t>C4266</t>
  </si>
  <si>
    <t>C1666</t>
  </si>
  <si>
    <t>R2868</t>
  </si>
  <si>
    <t>C5188</t>
  </si>
  <si>
    <t>C1671</t>
  </si>
  <si>
    <t>C7777</t>
  </si>
  <si>
    <t>C8570</t>
  </si>
  <si>
    <t>R2658</t>
  </si>
  <si>
    <t>C8956</t>
  </si>
  <si>
    <t>R2952</t>
  </si>
  <si>
    <t>R2452</t>
  </si>
  <si>
    <t>C6585</t>
  </si>
  <si>
    <t>R2386</t>
  </si>
  <si>
    <t>C4900</t>
  </si>
  <si>
    <t>R2256</t>
  </si>
  <si>
    <t>C7677</t>
  </si>
  <si>
    <t>C7981</t>
  </si>
  <si>
    <t>R2891</t>
  </si>
  <si>
    <t>C7376</t>
  </si>
  <si>
    <t>C1523</t>
  </si>
  <si>
    <t>C3393</t>
  </si>
  <si>
    <t>C3593</t>
  </si>
  <si>
    <t>C8240</t>
  </si>
  <si>
    <t>R2162</t>
  </si>
  <si>
    <t>C7937</t>
  </si>
  <si>
    <t>R2831</t>
  </si>
  <si>
    <t>R2792</t>
  </si>
  <si>
    <t>C6240</t>
  </si>
  <si>
    <t>R2791</t>
  </si>
  <si>
    <t>C7493</t>
  </si>
  <si>
    <t>C3878</t>
  </si>
  <si>
    <t>R2785</t>
  </si>
  <si>
    <t>C5143</t>
  </si>
  <si>
    <t>C4644</t>
  </si>
  <si>
    <t>R2491</t>
  </si>
  <si>
    <t>C5432</t>
  </si>
  <si>
    <t>R2207</t>
  </si>
  <si>
    <t>C2276</t>
  </si>
  <si>
    <t>C6811</t>
  </si>
  <si>
    <t>C1302</t>
  </si>
  <si>
    <t>R2059</t>
  </si>
  <si>
    <t>C1638</t>
  </si>
  <si>
    <t>C1055</t>
  </si>
  <si>
    <t>R2984</t>
  </si>
  <si>
    <t>C9717</t>
  </si>
  <si>
    <t>R2656</t>
  </si>
  <si>
    <t>C9150</t>
  </si>
  <si>
    <t>R2604</t>
  </si>
  <si>
    <t>C3125</t>
  </si>
  <si>
    <t>R2308</t>
  </si>
  <si>
    <t>C1364</t>
  </si>
  <si>
    <t>R2519</t>
  </si>
  <si>
    <t>C7809</t>
  </si>
  <si>
    <t>R2590</t>
  </si>
  <si>
    <t>C5621</t>
  </si>
  <si>
    <t>C6126</t>
  </si>
  <si>
    <t>R2685</t>
  </si>
  <si>
    <t>C6122</t>
  </si>
  <si>
    <t>R2561</t>
  </si>
  <si>
    <t>C2646</t>
  </si>
  <si>
    <t>R2198</t>
  </si>
  <si>
    <t>C1918</t>
  </si>
  <si>
    <t>C3797</t>
  </si>
  <si>
    <t>C7506</t>
  </si>
  <si>
    <t>R2959</t>
  </si>
  <si>
    <t>C6870</t>
  </si>
  <si>
    <t>C9172</t>
  </si>
  <si>
    <t>R2535</t>
  </si>
  <si>
    <t>C4345</t>
  </si>
  <si>
    <t>R2827</t>
  </si>
  <si>
    <t>C8673</t>
  </si>
  <si>
    <t>R2898</t>
  </si>
  <si>
    <t>C7882</t>
  </si>
  <si>
    <t>C4086</t>
  </si>
  <si>
    <t>C9152</t>
  </si>
  <si>
    <t>C6750</t>
  </si>
  <si>
    <t>R2205</t>
  </si>
  <si>
    <t>C2976</t>
  </si>
  <si>
    <t>C2296</t>
  </si>
  <si>
    <t>C7229</t>
  </si>
  <si>
    <t>R2235</t>
  </si>
  <si>
    <t>C8641</t>
  </si>
  <si>
    <t>R2851</t>
  </si>
  <si>
    <t>C1125</t>
  </si>
  <si>
    <t>R2739</t>
  </si>
  <si>
    <t>C5632</t>
  </si>
  <si>
    <t>C7288</t>
  </si>
  <si>
    <t>R2677</t>
  </si>
  <si>
    <t>C4596</t>
  </si>
  <si>
    <t>C7168</t>
  </si>
  <si>
    <t>R2955</t>
  </si>
  <si>
    <t>C8561</t>
  </si>
  <si>
    <t>C9258</t>
  </si>
  <si>
    <t>R2725</t>
  </si>
  <si>
    <t>C1232</t>
  </si>
  <si>
    <t>C7371</t>
  </si>
  <si>
    <t>R2116</t>
  </si>
  <si>
    <t>C5206</t>
  </si>
  <si>
    <t>C8943</t>
  </si>
  <si>
    <t>C7891</t>
  </si>
  <si>
    <t>C7738</t>
  </si>
  <si>
    <t>C3472</t>
  </si>
  <si>
    <t>R2063</t>
  </si>
  <si>
    <t>C3739</t>
  </si>
  <si>
    <t>R2716</t>
  </si>
  <si>
    <t>C6401</t>
  </si>
  <si>
    <t>C2761</t>
  </si>
  <si>
    <t>R2071</t>
  </si>
  <si>
    <t>R2788</t>
  </si>
  <si>
    <t>C4812</t>
  </si>
  <si>
    <t>C2733</t>
  </si>
  <si>
    <t>R2319</t>
  </si>
  <si>
    <t>C2605</t>
  </si>
  <si>
    <t>R2337</t>
  </si>
  <si>
    <t>C6622</t>
  </si>
  <si>
    <t>C7767</t>
  </si>
  <si>
    <t>R2494</t>
  </si>
  <si>
    <t>C7986</t>
  </si>
  <si>
    <t>R2606</t>
  </si>
  <si>
    <t>C4517</t>
  </si>
  <si>
    <t>R2165</t>
  </si>
  <si>
    <t>C4735</t>
  </si>
  <si>
    <t>R2543</t>
  </si>
  <si>
    <t>C9434</t>
  </si>
  <si>
    <t>C3590</t>
  </si>
  <si>
    <t>C2063</t>
  </si>
  <si>
    <t>R2728</t>
  </si>
  <si>
    <t>C5324</t>
  </si>
  <si>
    <t>R2800</t>
  </si>
  <si>
    <t>C6342</t>
  </si>
  <si>
    <t>C1005</t>
  </si>
  <si>
    <t>R2424</t>
  </si>
  <si>
    <t>C8489</t>
  </si>
  <si>
    <t>R2391</t>
  </si>
  <si>
    <t>C9659</t>
  </si>
  <si>
    <t>C9195</t>
  </si>
  <si>
    <t>R2213</t>
  </si>
  <si>
    <t>C6966</t>
  </si>
  <si>
    <t>R2690</t>
  </si>
  <si>
    <t>C9837</t>
  </si>
  <si>
    <t>C1117</t>
  </si>
  <si>
    <t>R2552</t>
  </si>
  <si>
    <t>C3551</t>
  </si>
  <si>
    <t>C6560</t>
  </si>
  <si>
    <t>C5289</t>
  </si>
  <si>
    <t>C1846</t>
  </si>
  <si>
    <t>C7469</t>
  </si>
  <si>
    <t>C9915</t>
  </si>
  <si>
    <t>C1224</t>
  </si>
  <si>
    <t>C5208</t>
  </si>
  <si>
    <t>C7283</t>
  </si>
  <si>
    <t>C7233</t>
  </si>
  <si>
    <t>C2828</t>
  </si>
  <si>
    <t>C2917</t>
  </si>
  <si>
    <t>C5234</t>
  </si>
  <si>
    <t>C7988</t>
  </si>
  <si>
    <t>C3026</t>
  </si>
  <si>
    <t>R2864</t>
  </si>
  <si>
    <t>C4744</t>
  </si>
  <si>
    <t>R2001</t>
  </si>
  <si>
    <t>R2224</t>
  </si>
  <si>
    <t>C1260</t>
  </si>
  <si>
    <t>C7038</t>
  </si>
  <si>
    <t>R2744</t>
  </si>
  <si>
    <t>C3219</t>
  </si>
  <si>
    <t>C3060</t>
  </si>
  <si>
    <t>R2928</t>
  </si>
  <si>
    <t>C6287</t>
  </si>
  <si>
    <t>C2619</t>
  </si>
  <si>
    <t>R2115</t>
  </si>
  <si>
    <t>C9512</t>
  </si>
  <si>
    <t>C2342</t>
  </si>
  <si>
    <t>R2102</t>
  </si>
  <si>
    <t>C3824</t>
  </si>
  <si>
    <t>R2193</t>
  </si>
  <si>
    <t>C2994</t>
  </si>
  <si>
    <t>C4490</t>
  </si>
  <si>
    <t>C8984</t>
  </si>
  <si>
    <t>R2089</t>
  </si>
  <si>
    <t>C2604</t>
  </si>
  <si>
    <t>C1235</t>
  </si>
  <si>
    <t>R2121</t>
  </si>
  <si>
    <t>C2908</t>
  </si>
  <si>
    <t>R2142</t>
  </si>
  <si>
    <t>C9567</t>
  </si>
  <si>
    <t>C4530</t>
  </si>
  <si>
    <t>R2105</t>
  </si>
  <si>
    <t>C6256</t>
  </si>
  <si>
    <t>C3635</t>
  </si>
  <si>
    <t>R2427</t>
  </si>
  <si>
    <t>C9162</t>
  </si>
  <si>
    <t>R2304</t>
  </si>
  <si>
    <t>C3560</t>
  </si>
  <si>
    <t>R2871</t>
  </si>
  <si>
    <t>C6415</t>
  </si>
  <si>
    <t>R2970</t>
  </si>
  <si>
    <t>C4391</t>
  </si>
  <si>
    <t>R2316</t>
  </si>
  <si>
    <t>C6951</t>
  </si>
  <si>
    <t>R2962</t>
  </si>
  <si>
    <t>C6468</t>
  </si>
  <si>
    <t>C9007</t>
  </si>
  <si>
    <t>R2901</t>
  </si>
  <si>
    <t>C7413</t>
  </si>
  <si>
    <t>R2008</t>
  </si>
  <si>
    <t>C5820</t>
  </si>
  <si>
    <t>C3898</t>
  </si>
  <si>
    <t>C8546</t>
  </si>
  <si>
    <t>C1077</t>
  </si>
  <si>
    <t>C8577</t>
  </si>
  <si>
    <t>C5227</t>
  </si>
  <si>
    <t>R2369</t>
  </si>
  <si>
    <t>C1600</t>
  </si>
  <si>
    <t>C2065</t>
  </si>
  <si>
    <t>C3136</t>
  </si>
  <si>
    <t>C7943</t>
  </si>
  <si>
    <t>C8804</t>
  </si>
  <si>
    <t>R2859</t>
  </si>
  <si>
    <t>C7565</t>
  </si>
  <si>
    <t>C6984</t>
  </si>
  <si>
    <t>C6142</t>
  </si>
  <si>
    <t>C5670</t>
  </si>
  <si>
    <t>R2110</t>
  </si>
  <si>
    <t>C3190</t>
  </si>
  <si>
    <t>C3712</t>
  </si>
  <si>
    <t>R2382</t>
  </si>
  <si>
    <t>C3192</t>
  </si>
  <si>
    <t>C2248</t>
  </si>
  <si>
    <t>C5033</t>
  </si>
  <si>
    <t>C2997</t>
  </si>
  <si>
    <t>C4687</t>
  </si>
  <si>
    <t>R2899</t>
  </si>
  <si>
    <t>C5018</t>
  </si>
  <si>
    <t>R2389</t>
  </si>
  <si>
    <t>C2970</t>
  </si>
  <si>
    <t>R2313</t>
  </si>
  <si>
    <t>C9389</t>
  </si>
  <si>
    <t>C6765</t>
  </si>
  <si>
    <t>R2409</t>
  </si>
  <si>
    <t>C2202</t>
  </si>
  <si>
    <t>R2894</t>
  </si>
  <si>
    <t>C9135</t>
  </si>
  <si>
    <t>R2514</t>
  </si>
  <si>
    <t>C6567</t>
  </si>
  <si>
    <t>R2126</t>
  </si>
  <si>
    <t>C8667</t>
  </si>
  <si>
    <t>R2808</t>
  </si>
  <si>
    <t>C6742</t>
  </si>
  <si>
    <t>C6788</t>
  </si>
  <si>
    <t>C6408</t>
  </si>
  <si>
    <t>R2013</t>
  </si>
  <si>
    <t>C9669</t>
  </si>
  <si>
    <t>C1922</t>
  </si>
  <si>
    <t>C1419</t>
  </si>
  <si>
    <t>C3204</t>
  </si>
  <si>
    <t>C2120</t>
  </si>
  <si>
    <t>C1950</t>
  </si>
  <si>
    <t>R2908</t>
  </si>
  <si>
    <t>C3336</t>
  </si>
  <si>
    <t>C6373</t>
  </si>
  <si>
    <t>C3243</t>
  </si>
  <si>
    <t>C3645</t>
  </si>
  <si>
    <t>C5612</t>
  </si>
  <si>
    <t>C2865</t>
  </si>
  <si>
    <t>R2566</t>
  </si>
  <si>
    <t>C7028</t>
  </si>
  <si>
    <t>R2749</t>
  </si>
  <si>
    <t>C8326</t>
  </si>
  <si>
    <t>C7359</t>
  </si>
  <si>
    <t>R2903</t>
  </si>
  <si>
    <t>C8863</t>
  </si>
  <si>
    <t>R2732</t>
  </si>
  <si>
    <t>C4228</t>
  </si>
  <si>
    <t>R2630</t>
  </si>
  <si>
    <t>C3371</t>
  </si>
  <si>
    <t>R2694</t>
  </si>
  <si>
    <t>C3891</t>
  </si>
  <si>
    <t>C4756</t>
  </si>
  <si>
    <t>R2306</t>
  </si>
  <si>
    <t>C5225</t>
  </si>
  <si>
    <t>R2811</t>
  </si>
  <si>
    <t>C1094</t>
  </si>
  <si>
    <t>C3674</t>
  </si>
  <si>
    <t>R2965</t>
  </si>
  <si>
    <t>C7898</t>
  </si>
  <si>
    <t>C1793</t>
  </si>
  <si>
    <t>R2722</t>
  </si>
  <si>
    <t>C3116</t>
  </si>
  <si>
    <t>R2661</t>
  </si>
  <si>
    <t>C6779</t>
  </si>
  <si>
    <t>R2548</t>
  </si>
  <si>
    <t>C7166</t>
  </si>
  <si>
    <t>R2351</t>
  </si>
  <si>
    <t>C1814</t>
  </si>
  <si>
    <t>C1345</t>
  </si>
  <si>
    <t>R2872</t>
  </si>
  <si>
    <t>C9554</t>
  </si>
  <si>
    <t>C3443</t>
  </si>
  <si>
    <t>C8783</t>
  </si>
  <si>
    <t>R2923</t>
  </si>
  <si>
    <t>C1984</t>
  </si>
  <si>
    <t>C8790</t>
  </si>
  <si>
    <t>R2754</t>
  </si>
  <si>
    <t>C1827</t>
  </si>
  <si>
    <t>R2034</t>
  </si>
  <si>
    <t>C4531</t>
  </si>
  <si>
    <t>R2444</t>
  </si>
  <si>
    <t>C8147</t>
  </si>
  <si>
    <t>R2092</t>
  </si>
  <si>
    <t>C5451</t>
  </si>
  <si>
    <t>R2949</t>
  </si>
  <si>
    <t>C4876</t>
  </si>
  <si>
    <t>R2958</t>
  </si>
  <si>
    <t>C6959</t>
  </si>
  <si>
    <t>R2206</t>
  </si>
  <si>
    <t>C1126</t>
  </si>
  <si>
    <t>R2902</t>
  </si>
  <si>
    <t>C9795</t>
  </si>
  <si>
    <t>C7024</t>
  </si>
  <si>
    <t>C6109</t>
  </si>
  <si>
    <t>R2861</t>
  </si>
  <si>
    <t>R2724</t>
  </si>
  <si>
    <t>C8196</t>
  </si>
  <si>
    <t>C4368</t>
  </si>
  <si>
    <t>R2953</t>
  </si>
  <si>
    <t>C4797</t>
  </si>
  <si>
    <t>C2792</t>
  </si>
  <si>
    <t>R2023</t>
  </si>
  <si>
    <t>R2403</t>
  </si>
  <si>
    <t>C4476</t>
  </si>
  <si>
    <t>C4417</t>
  </si>
  <si>
    <t>C2645</t>
  </si>
  <si>
    <t>R2731</t>
  </si>
  <si>
    <t>C4030</t>
  </si>
  <si>
    <t>C3872</t>
  </si>
  <si>
    <t>C2854</t>
  </si>
  <si>
    <t>C5021</t>
  </si>
  <si>
    <t>C5662</t>
  </si>
  <si>
    <t>C7514</t>
  </si>
  <si>
    <t>C6031</t>
  </si>
  <si>
    <t>C3708</t>
  </si>
  <si>
    <t>C8112</t>
  </si>
  <si>
    <t>C9393</t>
  </si>
  <si>
    <t>R2419</t>
  </si>
  <si>
    <t>C4507</t>
  </si>
  <si>
    <t>C7456</t>
  </si>
  <si>
    <t>C5212</t>
  </si>
  <si>
    <t>C8970</t>
  </si>
  <si>
    <t>C9766</t>
  </si>
  <si>
    <t>C1536</t>
  </si>
  <si>
    <t>R2577</t>
  </si>
  <si>
    <t>C2625</t>
  </si>
  <si>
    <t>C8973</t>
  </si>
  <si>
    <t>C9577</t>
  </si>
  <si>
    <t>R2931</t>
  </si>
  <si>
    <t>C9070</t>
  </si>
  <si>
    <t>C9609</t>
  </si>
  <si>
    <t>R2937</t>
  </si>
  <si>
    <t>C7490</t>
  </si>
  <si>
    <t>C4600</t>
  </si>
  <si>
    <t>C7783</t>
  </si>
  <si>
    <t>R2185</t>
  </si>
  <si>
    <t>C5971</t>
  </si>
  <si>
    <t>R2245</t>
  </si>
  <si>
    <t>C2205</t>
  </si>
  <si>
    <t>R2636</t>
  </si>
  <si>
    <t>C2990</t>
  </si>
  <si>
    <t>C6299</t>
  </si>
  <si>
    <t>C4572</t>
  </si>
  <si>
    <t>C6975</t>
  </si>
  <si>
    <t>R2529</t>
  </si>
  <si>
    <t>C7320</t>
  </si>
  <si>
    <t>C5757</t>
  </si>
  <si>
    <t>R2910</t>
  </si>
  <si>
    <t>C3713</t>
  </si>
  <si>
    <t>R2736</t>
  </si>
  <si>
    <t>C1966</t>
  </si>
  <si>
    <t>C5944</t>
  </si>
  <si>
    <t>C4432</t>
  </si>
  <si>
    <t>R2099</t>
  </si>
  <si>
    <t>C1688</t>
  </si>
  <si>
    <t>R2751</t>
  </si>
  <si>
    <t>C5243</t>
  </si>
  <si>
    <t>C4701</t>
  </si>
  <si>
    <t>C9533</t>
  </si>
  <si>
    <t>R2297</t>
  </si>
  <si>
    <t>C6182</t>
  </si>
  <si>
    <t>C7704</t>
  </si>
  <si>
    <t>C5422</t>
  </si>
  <si>
    <t>R2333</t>
  </si>
  <si>
    <t>C2759</t>
  </si>
  <si>
    <t>C3482</t>
  </si>
  <si>
    <t>R2374</t>
  </si>
  <si>
    <t>C9058</t>
  </si>
  <si>
    <t>C1951</t>
  </si>
  <si>
    <t>R2836</t>
  </si>
  <si>
    <t>C9914</t>
  </si>
  <si>
    <t>C3079</t>
  </si>
  <si>
    <t>C3717</t>
  </si>
  <si>
    <t>C5524</t>
  </si>
  <si>
    <t>R2501</t>
  </si>
  <si>
    <t>C9477</t>
  </si>
  <si>
    <t>C8311</t>
  </si>
  <si>
    <t>C3065</t>
  </si>
  <si>
    <t>C1768</t>
  </si>
  <si>
    <t>R2503</t>
  </si>
  <si>
    <t>C6490</t>
  </si>
  <si>
    <t>R2230</t>
  </si>
  <si>
    <t>C7645</t>
  </si>
  <si>
    <t>C6083</t>
  </si>
  <si>
    <t>C6797</t>
  </si>
  <si>
    <t>R2742</t>
  </si>
  <si>
    <t>C5926</t>
  </si>
  <si>
    <t>C7016</t>
  </si>
  <si>
    <t>C4335</t>
  </si>
  <si>
    <t>Order Date</t>
  </si>
  <si>
    <t>Delivery Date</t>
  </si>
  <si>
    <t>Delivery Time</t>
  </si>
  <si>
    <t>Order Time</t>
  </si>
  <si>
    <t>New User</t>
  </si>
  <si>
    <t>Discounts</t>
  </si>
  <si>
    <t>Offers</t>
  </si>
  <si>
    <t>None</t>
  </si>
  <si>
    <t>Off Promo</t>
  </si>
  <si>
    <t>In App</t>
  </si>
  <si>
    <t>Net Revenue</t>
  </si>
  <si>
    <t>Total cost</t>
  </si>
  <si>
    <t>Net Profit</t>
  </si>
  <si>
    <t>Discount Amount</t>
  </si>
  <si>
    <t>Commission Percentage</t>
  </si>
  <si>
    <t>New Commission</t>
  </si>
  <si>
    <t>New discount</t>
  </si>
  <si>
    <t>Adjusting Discounts % (-50%)</t>
  </si>
  <si>
    <t>New Total Cost</t>
  </si>
  <si>
    <t>New Net Profit</t>
  </si>
  <si>
    <t>New Revenue</t>
  </si>
  <si>
    <t>Sum of Delivery Fee</t>
  </si>
  <si>
    <t>Sum of Discount Amount</t>
  </si>
  <si>
    <t>Sum of Payment Processing Fee</t>
  </si>
  <si>
    <t>Sum of Refunds/Chargebacks</t>
  </si>
  <si>
    <t>Values</t>
  </si>
  <si>
    <t>Sum of Net Revenue</t>
  </si>
  <si>
    <t>Sum of Total cost</t>
  </si>
  <si>
    <t>Sum of Net Profit</t>
  </si>
  <si>
    <t>Sum of New discount</t>
  </si>
  <si>
    <t>Sum of New Revenue</t>
  </si>
  <si>
    <t>Sum of New Total Cost</t>
  </si>
  <si>
    <t>Sum of New Net Profit</t>
  </si>
  <si>
    <t>Increased Commission ( 20%)</t>
  </si>
  <si>
    <t>New Order Value</t>
  </si>
  <si>
    <t>New Payment Processing Fee</t>
  </si>
  <si>
    <t>New Delivery Fee</t>
  </si>
  <si>
    <t>Sum of New Payment Processing Fee</t>
  </si>
  <si>
    <t>Sum of Refunds/Chargebacks2</t>
  </si>
  <si>
    <t>Sum of New Delivery Fee</t>
  </si>
  <si>
    <t>Days Of The Week</t>
  </si>
  <si>
    <t>Count of Order ID</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</si>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</sst>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409]h:mm\ AM/PM;@"/>
    <numFmt numFmtId="166" formatCode="0.00&quot;%&quot;"/>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9" fontId="0" fillId="0" borderId="0" xfId="0" applyNumberFormat="1"/>
    <xf numFmtId="164" fontId="0" fillId="0" borderId="0" xfId="0" applyNumberFormat="1"/>
    <xf numFmtId="18" fontId="0" fillId="0" borderId="0" xfId="0" applyNumberFormat="1"/>
    <xf numFmtId="165" fontId="0" fillId="0" borderId="0" xfId="0" applyNumberFormat="1"/>
    <xf numFmtId="2" fontId="0" fillId="0" borderId="0" xfId="0" applyNumberFormat="1"/>
    <xf numFmtId="10" fontId="0" fillId="0" borderId="0" xfId="0" applyNumberFormat="1"/>
    <xf numFmtId="166" fontId="0" fillId="0" borderId="0" xfId="0" applyNumberFormat="1"/>
    <xf numFmtId="0" fontId="0" fillId="0" borderId="0" xfId="0" pivotButton="1"/>
    <xf numFmtId="0" fontId="0" fillId="33" borderId="0" xfId="0" applyFill="1"/>
    <xf numFmtId="164" fontId="0" fillId="33" borderId="0" xfId="0" applyNumberFormat="1" applyFill="1"/>
    <xf numFmtId="165" fontId="0" fillId="33" borderId="0" xfId="0" applyNumberFormat="1" applyFill="1"/>
    <xf numFmtId="18" fontId="0" fillId="33" borderId="0" xfId="0" applyNumberFormat="1" applyFill="1"/>
    <xf numFmtId="2" fontId="0" fillId="33" borderId="0" xfId="0" applyNumberFormat="1" applyFill="1"/>
    <xf numFmtId="166" fontId="0" fillId="33" borderId="0" xfId="0" applyNumberFormat="1" applyFill="1"/>
    <xf numFmtId="10" fontId="0" fillId="33" borderId="0" xfId="0" applyNumberFormat="1" applyFill="1"/>
    <xf numFmtId="0" fontId="0" fillId="0" borderId="0" xfId="0" applyAlignment="1">
      <alignment horizontal="right"/>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orders new delhi finished work.xlsx]Pivot Sheet!PivotTable1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2">
                    <a:lumMod val="10000"/>
                  </a:schemeClr>
                </a:solidFill>
              </a:rPr>
              <a:t>Total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9525" cap="flat" cmpd="sng" algn="ctr">
            <a:solidFill>
              <a:schemeClr val="lt1">
                <a:alpha val="50000"/>
              </a:schemeClr>
            </a:solidFill>
            <a:round/>
          </a:ln>
          <a:effectLst>
            <a:softEdge rad="127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004607614757204"/>
          <c:y val="0.24543859649122807"/>
          <c:w val="0.39553948505681502"/>
          <c:h val="0.60836257309941522"/>
        </c:manualLayout>
      </c:layout>
      <c:barChart>
        <c:barDir val="bar"/>
        <c:grouping val="clustered"/>
        <c:varyColors val="0"/>
        <c:ser>
          <c:idx val="0"/>
          <c:order val="0"/>
          <c:tx>
            <c:strRef>
              <c:f>'Pivot Sheet'!$B$3</c:f>
              <c:strCache>
                <c:ptCount val="1"/>
                <c:pt idx="0">
                  <c:v>Total</c:v>
                </c:pt>
              </c:strCache>
            </c:strRef>
          </c:tx>
          <c:spPr>
            <a:solidFill>
              <a:schemeClr val="accent2"/>
            </a:solidFill>
            <a:ln w="9525" cap="flat" cmpd="sng" algn="ctr">
              <a:solidFill>
                <a:schemeClr val="lt1">
                  <a:alpha val="50000"/>
                </a:schemeClr>
              </a:solidFill>
              <a:round/>
            </a:ln>
            <a:effectLst>
              <a:softEdge rad="12700"/>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Sheet'!$A$4:$A$7</c:f>
              <c:strCache>
                <c:ptCount val="4"/>
                <c:pt idx="0">
                  <c:v>Sum of Refunds/Chargebacks</c:v>
                </c:pt>
                <c:pt idx="1">
                  <c:v>Sum of Delivery Fee</c:v>
                </c:pt>
                <c:pt idx="2">
                  <c:v>Sum of Payment Processing Fee</c:v>
                </c:pt>
                <c:pt idx="3">
                  <c:v>Sum of Discount Amount</c:v>
                </c:pt>
              </c:strCache>
            </c:strRef>
          </c:cat>
          <c:val>
            <c:numRef>
              <c:f>'Pivot Sheet'!$B$4:$B$7</c:f>
              <c:numCache>
                <c:formatCode>0.00</c:formatCode>
                <c:ptCount val="4"/>
                <c:pt idx="0">
                  <c:v>28300</c:v>
                </c:pt>
                <c:pt idx="1">
                  <c:v>28620</c:v>
                </c:pt>
                <c:pt idx="2">
                  <c:v>29832</c:v>
                </c:pt>
                <c:pt idx="3">
                  <c:v>174257.84999999989</c:v>
                </c:pt>
              </c:numCache>
            </c:numRef>
          </c:val>
          <c:extLst>
            <c:ext xmlns:c16="http://schemas.microsoft.com/office/drawing/2014/chart" uri="{C3380CC4-5D6E-409C-BE32-E72D297353CC}">
              <c16:uniqueId val="{00000000-E887-4B49-807E-6362F281581A}"/>
            </c:ext>
          </c:extLst>
        </c:ser>
        <c:dLbls>
          <c:dLblPos val="outEnd"/>
          <c:showLegendKey val="0"/>
          <c:showVal val="1"/>
          <c:showCatName val="0"/>
          <c:showSerName val="0"/>
          <c:showPercent val="0"/>
          <c:showBubbleSize val="0"/>
        </c:dLbls>
        <c:gapWidth val="65"/>
        <c:axId val="717935520"/>
        <c:axId val="717930240"/>
      </c:barChart>
      <c:catAx>
        <c:axId val="7179355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717930240"/>
        <c:crosses val="autoZero"/>
        <c:auto val="1"/>
        <c:lblAlgn val="ctr"/>
        <c:lblOffset val="100"/>
        <c:noMultiLvlLbl val="0"/>
      </c:catAx>
      <c:valAx>
        <c:axId val="717930240"/>
        <c:scaling>
          <c:orientation val="minMax"/>
        </c:scaling>
        <c:delete val="1"/>
        <c:axPos val="b"/>
        <c:numFmt formatCode="0.00" sourceLinked="1"/>
        <c:majorTickMark val="none"/>
        <c:minorTickMark val="none"/>
        <c:tickLblPos val="nextTo"/>
        <c:crossAx val="7179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orders new delhi finished work.xlsx]Pivot Sheet!PivotTable5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Profitability</a:t>
            </a:r>
            <a:r>
              <a:rPr lang="en-US" baseline="0"/>
              <a:t> Curve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2"/>
            </a:solidFill>
            <a:round/>
          </a:ln>
          <a:effectLst/>
        </c:spPr>
        <c:marker>
          <c:symbol val="circle"/>
          <c:size val="17"/>
          <c:spPr>
            <a:solidFill>
              <a:schemeClr val="accent2"/>
            </a:solidFill>
            <a:ln>
              <a:solidFill>
                <a:schemeClr val="accent2"/>
              </a:solid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Sheet'!$B$18</c:f>
              <c:strCache>
                <c:ptCount val="1"/>
                <c:pt idx="0">
                  <c:v>Total</c:v>
                </c:pt>
              </c:strCache>
            </c:strRef>
          </c:tx>
          <c:spPr>
            <a:ln w="31750" cap="rnd">
              <a:solidFill>
                <a:schemeClr val="accent2"/>
              </a:solidFill>
              <a:round/>
            </a:ln>
            <a:effectLst/>
          </c:spPr>
          <c:marker>
            <c:symbol val="circle"/>
            <c:size val="17"/>
            <c:spPr>
              <a:solidFill>
                <a:schemeClr val="accent2"/>
              </a:solidFill>
              <a:ln>
                <a:solidFill>
                  <a:schemeClr val="accent2"/>
                </a:solidFill>
              </a:ln>
              <a:effectLst/>
              <a:scene3d>
                <a:camera prst="orthographicFront"/>
                <a:lightRig rig="threePt" dir="t"/>
              </a:scene3d>
              <a:sp3d>
                <a:bevelT/>
              </a:sp3d>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Sheet'!$A$19:$A$21</c:f>
              <c:strCache>
                <c:ptCount val="3"/>
                <c:pt idx="0">
                  <c:v>Sum of Net Revenue</c:v>
                </c:pt>
                <c:pt idx="1">
                  <c:v>Sum of Total cost</c:v>
                </c:pt>
                <c:pt idx="2">
                  <c:v>Sum of Net Profit</c:v>
                </c:pt>
              </c:strCache>
            </c:strRef>
          </c:cat>
          <c:val>
            <c:numRef>
              <c:f>'Pivot Sheet'!$B$19:$B$21</c:f>
              <c:numCache>
                <c:formatCode>0.00</c:formatCode>
                <c:ptCount val="3"/>
                <c:pt idx="0">
                  <c:v>126990</c:v>
                </c:pt>
                <c:pt idx="1">
                  <c:v>261009.84999999983</c:v>
                </c:pt>
                <c:pt idx="2">
                  <c:v>-134019.85000000006</c:v>
                </c:pt>
              </c:numCache>
            </c:numRef>
          </c:val>
          <c:smooth val="0"/>
          <c:extLst>
            <c:ext xmlns:c16="http://schemas.microsoft.com/office/drawing/2014/chart" uri="{C3380CC4-5D6E-409C-BE32-E72D297353CC}">
              <c16:uniqueId val="{00000000-4F39-4D4E-801C-73C9C7C9AD47}"/>
            </c:ext>
          </c:extLst>
        </c:ser>
        <c:dLbls>
          <c:dLblPos val="r"/>
          <c:showLegendKey val="0"/>
          <c:showVal val="1"/>
          <c:showCatName val="0"/>
          <c:showSerName val="0"/>
          <c:showPercent val="0"/>
          <c:showBubbleSize val="0"/>
        </c:dLbls>
        <c:marker val="1"/>
        <c:smooth val="0"/>
        <c:axId val="1595613872"/>
        <c:axId val="1595614352"/>
      </c:lineChart>
      <c:catAx>
        <c:axId val="1595613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tx1">
                    <a:lumMod val="95000"/>
                    <a:lumOff val="5000"/>
                  </a:schemeClr>
                </a:solidFill>
                <a:latin typeface="+mn-lt"/>
                <a:ea typeface="+mn-ea"/>
                <a:cs typeface="+mn-cs"/>
              </a:defRPr>
            </a:pPr>
            <a:endParaRPr lang="en-US"/>
          </a:p>
        </c:txPr>
        <c:crossAx val="1595614352"/>
        <c:crosses val="autoZero"/>
        <c:auto val="1"/>
        <c:lblAlgn val="ctr"/>
        <c:lblOffset val="100"/>
        <c:noMultiLvlLbl val="0"/>
      </c:catAx>
      <c:valAx>
        <c:axId val="1595614352"/>
        <c:scaling>
          <c:orientation val="minMax"/>
        </c:scaling>
        <c:delete val="1"/>
        <c:axPos val="l"/>
        <c:numFmt formatCode="0.00" sourceLinked="1"/>
        <c:majorTickMark val="none"/>
        <c:minorTickMark val="none"/>
        <c:tickLblPos val="nextTo"/>
        <c:crossAx val="159561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orders new delhi finished work.xlsx]Pivot Sheet!PivotTable7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lumMod val="95000"/>
                    <a:lumOff val="5000"/>
                  </a:schemeClr>
                </a:solidFill>
              </a:rPr>
              <a:t>Proposed Total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9525" cap="flat" cmpd="sng" algn="ctr">
            <a:solidFill>
              <a:schemeClr val="lt1">
                <a:alpha val="50000"/>
              </a:schemeClr>
            </a:solidFill>
            <a:round/>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659171936706347"/>
          <c:y val="0.18627116341525521"/>
          <c:w val="0.50963604586546818"/>
          <c:h val="0.77037971780065007"/>
        </c:manualLayout>
      </c:layout>
      <c:barChart>
        <c:barDir val="bar"/>
        <c:grouping val="clustered"/>
        <c:varyColors val="0"/>
        <c:ser>
          <c:idx val="0"/>
          <c:order val="0"/>
          <c:tx>
            <c:strRef>
              <c:f>'Pivot Sheet'!$B$31</c:f>
              <c:strCache>
                <c:ptCount val="1"/>
                <c:pt idx="0">
                  <c:v>Total</c:v>
                </c:pt>
              </c:strCache>
            </c:strRef>
          </c:tx>
          <c:spPr>
            <a:solidFill>
              <a:schemeClr val="accent2"/>
            </a:solidFill>
            <a:ln w="9525" cap="flat" cmpd="sng" algn="ctr">
              <a:solidFill>
                <a:schemeClr val="lt1">
                  <a:alpha val="50000"/>
                </a:schemeClr>
              </a:solidFill>
              <a:round/>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Sheet'!$A$32:$A$35</c:f>
              <c:strCache>
                <c:ptCount val="4"/>
                <c:pt idx="0">
                  <c:v>Sum of Refunds/Chargebacks2</c:v>
                </c:pt>
                <c:pt idx="1">
                  <c:v>Sum of New Delivery Fee</c:v>
                </c:pt>
                <c:pt idx="2">
                  <c:v>Sum of New Payment Processing Fee</c:v>
                </c:pt>
                <c:pt idx="3">
                  <c:v>Sum of New discount</c:v>
                </c:pt>
              </c:strCache>
            </c:strRef>
          </c:cat>
          <c:val>
            <c:numRef>
              <c:f>'Pivot Sheet'!$B$32:$B$35</c:f>
              <c:numCache>
                <c:formatCode>0.00</c:formatCode>
                <c:ptCount val="4"/>
                <c:pt idx="0">
                  <c:v>22450</c:v>
                </c:pt>
                <c:pt idx="1">
                  <c:v>22710</c:v>
                </c:pt>
                <c:pt idx="2">
                  <c:v>23883</c:v>
                </c:pt>
                <c:pt idx="3">
                  <c:v>64239.850000000049</c:v>
                </c:pt>
              </c:numCache>
            </c:numRef>
          </c:val>
          <c:extLst>
            <c:ext xmlns:c16="http://schemas.microsoft.com/office/drawing/2014/chart" uri="{C3380CC4-5D6E-409C-BE32-E72D297353CC}">
              <c16:uniqueId val="{00000000-3C2B-421C-B7E4-315FEDAF9F18}"/>
            </c:ext>
          </c:extLst>
        </c:ser>
        <c:dLbls>
          <c:dLblPos val="outEnd"/>
          <c:showLegendKey val="0"/>
          <c:showVal val="1"/>
          <c:showCatName val="0"/>
          <c:showSerName val="0"/>
          <c:showPercent val="0"/>
          <c:showBubbleSize val="0"/>
        </c:dLbls>
        <c:gapWidth val="65"/>
        <c:axId val="1523156992"/>
        <c:axId val="1523158432"/>
      </c:barChart>
      <c:catAx>
        <c:axId val="15231569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523158432"/>
        <c:crosses val="autoZero"/>
        <c:auto val="1"/>
        <c:lblAlgn val="ctr"/>
        <c:lblOffset val="100"/>
        <c:noMultiLvlLbl val="0"/>
      </c:catAx>
      <c:valAx>
        <c:axId val="1523158432"/>
        <c:scaling>
          <c:orientation val="minMax"/>
        </c:scaling>
        <c:delete val="1"/>
        <c:axPos val="b"/>
        <c:numFmt formatCode="0.00" sourceLinked="1"/>
        <c:majorTickMark val="none"/>
        <c:minorTickMark val="none"/>
        <c:tickLblPos val="nextTo"/>
        <c:crossAx val="152315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orders new delhi finished work.xlsx]Pivot Sheet!PivotTable9</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Proposed Profitability Curve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2"/>
            </a:solidFill>
            <a:round/>
          </a:ln>
          <a:effectLst/>
        </c:spPr>
        <c:marker>
          <c:symbol val="circle"/>
          <c:size val="17"/>
          <c:spPr>
            <a:solidFill>
              <a:schemeClr val="accent2"/>
            </a:solidFill>
            <a:ln>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Sheet'!$B$48</c:f>
              <c:strCache>
                <c:ptCount val="1"/>
                <c:pt idx="0">
                  <c:v>Total</c:v>
                </c:pt>
              </c:strCache>
            </c:strRef>
          </c:tx>
          <c:spPr>
            <a:ln w="31750" cap="rnd">
              <a:solidFill>
                <a:schemeClr val="accent2"/>
              </a:solidFill>
              <a:round/>
            </a:ln>
            <a:effectLst/>
          </c:spPr>
          <c:marker>
            <c:symbol val="circle"/>
            <c:size val="17"/>
            <c:spPr>
              <a:solidFill>
                <a:schemeClr val="accent2"/>
              </a:solidFill>
              <a:ln>
                <a:noFill/>
              </a:ln>
              <a:effectLst/>
              <a:scene3d>
                <a:camera prst="orthographicFront"/>
                <a:lightRig rig="threePt" dir="t"/>
              </a:scene3d>
              <a:sp3d>
                <a:bevelT/>
              </a:sp3d>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Sheet'!$A$49:$A$51</c:f>
              <c:strCache>
                <c:ptCount val="3"/>
                <c:pt idx="0">
                  <c:v>Sum of New Revenue</c:v>
                </c:pt>
                <c:pt idx="1">
                  <c:v>Sum of New Total Cost</c:v>
                </c:pt>
                <c:pt idx="2">
                  <c:v>Sum of New Net Profit</c:v>
                </c:pt>
              </c:strCache>
            </c:strRef>
          </c:cat>
          <c:val>
            <c:numRef>
              <c:f>'Pivot Sheet'!$B$49:$B$51</c:f>
              <c:numCache>
                <c:formatCode>0.00</c:formatCode>
                <c:ptCount val="3"/>
                <c:pt idx="0">
                  <c:v>166786.60000000006</c:v>
                </c:pt>
                <c:pt idx="1">
                  <c:v>133282.85000000003</c:v>
                </c:pt>
                <c:pt idx="2">
                  <c:v>33503.749999999978</c:v>
                </c:pt>
              </c:numCache>
            </c:numRef>
          </c:val>
          <c:smooth val="0"/>
          <c:extLst>
            <c:ext xmlns:c16="http://schemas.microsoft.com/office/drawing/2014/chart" uri="{C3380CC4-5D6E-409C-BE32-E72D297353CC}">
              <c16:uniqueId val="{00000000-4BA2-4C21-9D33-DB6E361BFD6C}"/>
            </c:ext>
          </c:extLst>
        </c:ser>
        <c:dLbls>
          <c:dLblPos val="r"/>
          <c:showLegendKey val="0"/>
          <c:showVal val="1"/>
          <c:showCatName val="0"/>
          <c:showSerName val="0"/>
          <c:showPercent val="0"/>
          <c:showBubbleSize val="0"/>
        </c:dLbls>
        <c:marker val="1"/>
        <c:smooth val="0"/>
        <c:axId val="1537440032"/>
        <c:axId val="1537440992"/>
      </c:lineChart>
      <c:catAx>
        <c:axId val="1537440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537440992"/>
        <c:crosses val="autoZero"/>
        <c:auto val="1"/>
        <c:lblAlgn val="ctr"/>
        <c:lblOffset val="100"/>
        <c:noMultiLvlLbl val="0"/>
      </c:catAx>
      <c:valAx>
        <c:axId val="1537440992"/>
        <c:scaling>
          <c:orientation val="minMax"/>
        </c:scaling>
        <c:delete val="1"/>
        <c:axPos val="l"/>
        <c:numFmt formatCode="0.00" sourceLinked="1"/>
        <c:majorTickMark val="none"/>
        <c:minorTickMark val="none"/>
        <c:tickLblPos val="nextTo"/>
        <c:crossAx val="153744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orders new delhi finished work.xlsx]Pivot Sheet!PivotTable1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2">
                    <a:lumMod val="10000"/>
                  </a:schemeClr>
                </a:solidFill>
              </a:rPr>
              <a:t>Total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9525" cap="flat" cmpd="sng" algn="ctr">
            <a:solidFill>
              <a:schemeClr val="lt1">
                <a:alpha val="50000"/>
              </a:schemeClr>
            </a:solidFill>
            <a:round/>
          </a:ln>
          <a:effectLst>
            <a:softEdge rad="12700"/>
          </a:effectLst>
          <a:scene3d>
            <a:camera prst="orthographicFront"/>
            <a:lightRig rig="threePt" dir="t"/>
          </a:scene3d>
          <a:sp3d>
            <a:bevelT/>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9525" cap="flat" cmpd="sng" algn="ctr">
            <a:solidFill>
              <a:schemeClr val="lt1">
                <a:alpha val="50000"/>
              </a:schemeClr>
            </a:solidFill>
            <a:round/>
          </a:ln>
          <a:effectLst>
            <a:softEdge rad="127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9525" cap="flat" cmpd="sng" algn="ctr">
            <a:solidFill>
              <a:schemeClr val="lt1">
                <a:alpha val="50000"/>
              </a:schemeClr>
            </a:solidFill>
            <a:round/>
          </a:ln>
          <a:effectLst>
            <a:softEdge rad="127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004607614757204"/>
          <c:y val="0.24543859649122807"/>
          <c:w val="0.39553948505681502"/>
          <c:h val="0.60836257309941522"/>
        </c:manualLayout>
      </c:layout>
      <c:barChart>
        <c:barDir val="bar"/>
        <c:grouping val="clustered"/>
        <c:varyColors val="0"/>
        <c:ser>
          <c:idx val="0"/>
          <c:order val="0"/>
          <c:tx>
            <c:strRef>
              <c:f>'Pivot Sheet'!$B$3</c:f>
              <c:strCache>
                <c:ptCount val="1"/>
                <c:pt idx="0">
                  <c:v>Total</c:v>
                </c:pt>
              </c:strCache>
            </c:strRef>
          </c:tx>
          <c:spPr>
            <a:solidFill>
              <a:schemeClr val="accent2"/>
            </a:solidFill>
            <a:ln w="9525" cap="flat" cmpd="sng" algn="ctr">
              <a:solidFill>
                <a:schemeClr val="lt1">
                  <a:alpha val="50000"/>
                </a:schemeClr>
              </a:solidFill>
              <a:round/>
            </a:ln>
            <a:effectLst>
              <a:softEdge rad="12700"/>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Sheet'!$A$4:$A$7</c:f>
              <c:strCache>
                <c:ptCount val="4"/>
                <c:pt idx="0">
                  <c:v>Sum of Refunds/Chargebacks</c:v>
                </c:pt>
                <c:pt idx="1">
                  <c:v>Sum of Delivery Fee</c:v>
                </c:pt>
                <c:pt idx="2">
                  <c:v>Sum of Payment Processing Fee</c:v>
                </c:pt>
                <c:pt idx="3">
                  <c:v>Sum of Discount Amount</c:v>
                </c:pt>
              </c:strCache>
            </c:strRef>
          </c:cat>
          <c:val>
            <c:numRef>
              <c:f>'Pivot Sheet'!$B$4:$B$7</c:f>
              <c:numCache>
                <c:formatCode>0.00</c:formatCode>
                <c:ptCount val="4"/>
                <c:pt idx="0">
                  <c:v>28300</c:v>
                </c:pt>
                <c:pt idx="1">
                  <c:v>28620</c:v>
                </c:pt>
                <c:pt idx="2">
                  <c:v>29832</c:v>
                </c:pt>
                <c:pt idx="3">
                  <c:v>174257.84999999989</c:v>
                </c:pt>
              </c:numCache>
            </c:numRef>
          </c:val>
          <c:extLst>
            <c:ext xmlns:c16="http://schemas.microsoft.com/office/drawing/2014/chart" uri="{C3380CC4-5D6E-409C-BE32-E72D297353CC}">
              <c16:uniqueId val="{00000000-9390-4144-8358-307B3578A606}"/>
            </c:ext>
          </c:extLst>
        </c:ser>
        <c:dLbls>
          <c:dLblPos val="outEnd"/>
          <c:showLegendKey val="0"/>
          <c:showVal val="1"/>
          <c:showCatName val="0"/>
          <c:showSerName val="0"/>
          <c:showPercent val="0"/>
          <c:showBubbleSize val="0"/>
        </c:dLbls>
        <c:gapWidth val="65"/>
        <c:axId val="717935520"/>
        <c:axId val="717930240"/>
      </c:barChart>
      <c:catAx>
        <c:axId val="7179355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717930240"/>
        <c:crosses val="autoZero"/>
        <c:auto val="1"/>
        <c:lblAlgn val="ctr"/>
        <c:lblOffset val="100"/>
        <c:noMultiLvlLbl val="0"/>
      </c:catAx>
      <c:valAx>
        <c:axId val="717930240"/>
        <c:scaling>
          <c:orientation val="minMax"/>
        </c:scaling>
        <c:delete val="1"/>
        <c:axPos val="b"/>
        <c:numFmt formatCode="0.00" sourceLinked="1"/>
        <c:majorTickMark val="none"/>
        <c:minorTickMark val="none"/>
        <c:tickLblPos val="nextTo"/>
        <c:crossAx val="7179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orders new delhi finished work.xlsx]Pivot Sheet!PivotTable5</c:name>
    <c:fmtId val="6"/>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Profitability</a:t>
            </a:r>
            <a:r>
              <a:rPr lang="en-US" baseline="0">
                <a:solidFill>
                  <a:schemeClr val="tx1"/>
                </a:solidFill>
              </a:rPr>
              <a:t> Curve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2"/>
            </a:solidFill>
            <a:round/>
          </a:ln>
          <a:effectLst/>
        </c:spPr>
        <c:marker>
          <c:symbol val="circle"/>
          <c:size val="17"/>
          <c:spPr>
            <a:solidFill>
              <a:schemeClr val="accent2"/>
            </a:solidFill>
            <a:ln>
              <a:solidFill>
                <a:schemeClr val="accent2"/>
              </a:solid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2"/>
            </a:solidFill>
            <a:round/>
          </a:ln>
          <a:effectLst/>
        </c:spPr>
        <c:marker>
          <c:symbol val="circle"/>
          <c:size val="17"/>
          <c:spPr>
            <a:solidFill>
              <a:schemeClr val="accent2"/>
            </a:solidFill>
            <a:ln>
              <a:solidFill>
                <a:schemeClr val="accent2"/>
              </a:solid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solidFill>
            <a:round/>
          </a:ln>
          <a:effectLst/>
        </c:spPr>
        <c:marker>
          <c:symbol val="circle"/>
          <c:size val="17"/>
          <c:spPr>
            <a:solidFill>
              <a:schemeClr val="accent2"/>
            </a:solidFill>
            <a:ln>
              <a:solidFill>
                <a:schemeClr val="accent2"/>
              </a:solid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Sheet'!$B$18</c:f>
              <c:strCache>
                <c:ptCount val="1"/>
                <c:pt idx="0">
                  <c:v>Total</c:v>
                </c:pt>
              </c:strCache>
            </c:strRef>
          </c:tx>
          <c:spPr>
            <a:ln w="31750" cap="rnd">
              <a:solidFill>
                <a:schemeClr val="accent2"/>
              </a:solidFill>
              <a:round/>
            </a:ln>
            <a:effectLst/>
          </c:spPr>
          <c:marker>
            <c:symbol val="circle"/>
            <c:size val="17"/>
            <c:spPr>
              <a:solidFill>
                <a:schemeClr val="accent2"/>
              </a:solidFill>
              <a:ln>
                <a:solidFill>
                  <a:schemeClr val="accent2"/>
                </a:solidFill>
              </a:ln>
              <a:effectLst/>
              <a:scene3d>
                <a:camera prst="orthographicFront"/>
                <a:lightRig rig="threePt" dir="t"/>
              </a:scene3d>
              <a:sp3d>
                <a:bevelT/>
              </a:sp3d>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Sheet'!$A$19:$A$21</c:f>
              <c:strCache>
                <c:ptCount val="3"/>
                <c:pt idx="0">
                  <c:v>Sum of Net Revenue</c:v>
                </c:pt>
                <c:pt idx="1">
                  <c:v>Sum of Total cost</c:v>
                </c:pt>
                <c:pt idx="2">
                  <c:v>Sum of Net Profit</c:v>
                </c:pt>
              </c:strCache>
            </c:strRef>
          </c:cat>
          <c:val>
            <c:numRef>
              <c:f>'Pivot Sheet'!$B$19:$B$21</c:f>
              <c:numCache>
                <c:formatCode>0.00</c:formatCode>
                <c:ptCount val="3"/>
                <c:pt idx="0">
                  <c:v>126990</c:v>
                </c:pt>
                <c:pt idx="1">
                  <c:v>261009.84999999983</c:v>
                </c:pt>
                <c:pt idx="2">
                  <c:v>-134019.85000000006</c:v>
                </c:pt>
              </c:numCache>
            </c:numRef>
          </c:val>
          <c:smooth val="0"/>
          <c:extLst>
            <c:ext xmlns:c16="http://schemas.microsoft.com/office/drawing/2014/chart" uri="{C3380CC4-5D6E-409C-BE32-E72D297353CC}">
              <c16:uniqueId val="{00000000-0BCE-4BA1-8A31-A7BEC54DE83A}"/>
            </c:ext>
          </c:extLst>
        </c:ser>
        <c:dLbls>
          <c:dLblPos val="r"/>
          <c:showLegendKey val="0"/>
          <c:showVal val="1"/>
          <c:showCatName val="0"/>
          <c:showSerName val="0"/>
          <c:showPercent val="0"/>
          <c:showBubbleSize val="0"/>
        </c:dLbls>
        <c:marker val="1"/>
        <c:smooth val="0"/>
        <c:axId val="1595613872"/>
        <c:axId val="1595614352"/>
      </c:lineChart>
      <c:catAx>
        <c:axId val="1595613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tx1">
                    <a:lumMod val="95000"/>
                    <a:lumOff val="5000"/>
                  </a:schemeClr>
                </a:solidFill>
                <a:latin typeface="+mn-lt"/>
                <a:ea typeface="+mn-ea"/>
                <a:cs typeface="+mn-cs"/>
              </a:defRPr>
            </a:pPr>
            <a:endParaRPr lang="en-US"/>
          </a:p>
        </c:txPr>
        <c:crossAx val="1595614352"/>
        <c:crosses val="autoZero"/>
        <c:auto val="1"/>
        <c:lblAlgn val="ctr"/>
        <c:lblOffset val="100"/>
        <c:noMultiLvlLbl val="0"/>
      </c:catAx>
      <c:valAx>
        <c:axId val="1595614352"/>
        <c:scaling>
          <c:orientation val="minMax"/>
        </c:scaling>
        <c:delete val="1"/>
        <c:axPos val="l"/>
        <c:numFmt formatCode="0.00" sourceLinked="1"/>
        <c:majorTickMark val="none"/>
        <c:minorTickMark val="none"/>
        <c:tickLblPos val="nextTo"/>
        <c:crossAx val="159561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orders new delhi finished work.xlsx]Pivot Sheet!PivotTable7</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lumMod val="95000"/>
                    <a:lumOff val="5000"/>
                  </a:schemeClr>
                </a:solidFill>
              </a:rPr>
              <a:t>Proposed Total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9525" cap="flat" cmpd="sng" algn="ctr">
            <a:solidFill>
              <a:schemeClr val="lt1">
                <a:alpha val="50000"/>
              </a:schemeClr>
            </a:solidFill>
            <a:round/>
          </a:ln>
          <a:effectLst/>
          <a:scene3d>
            <a:camera prst="orthographicFront"/>
            <a:lightRig rig="threePt" dir="t"/>
          </a:scene3d>
          <a:sp3d>
            <a:bevelT/>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9525" cap="flat" cmpd="sng" algn="ctr">
            <a:solidFill>
              <a:schemeClr val="lt1">
                <a:alpha val="50000"/>
              </a:schemeClr>
            </a:solidFill>
            <a:round/>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9525" cap="flat" cmpd="sng" algn="ctr">
            <a:solidFill>
              <a:schemeClr val="lt1">
                <a:alpha val="50000"/>
              </a:schemeClr>
            </a:solidFill>
            <a:round/>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659171936706347"/>
          <c:y val="0.18627116341525521"/>
          <c:w val="0.46002479965034682"/>
          <c:h val="0.77037971780065007"/>
        </c:manualLayout>
      </c:layout>
      <c:barChart>
        <c:barDir val="bar"/>
        <c:grouping val="clustered"/>
        <c:varyColors val="0"/>
        <c:ser>
          <c:idx val="0"/>
          <c:order val="0"/>
          <c:tx>
            <c:strRef>
              <c:f>'Pivot Sheet'!$B$31</c:f>
              <c:strCache>
                <c:ptCount val="1"/>
                <c:pt idx="0">
                  <c:v>Total</c:v>
                </c:pt>
              </c:strCache>
            </c:strRef>
          </c:tx>
          <c:spPr>
            <a:solidFill>
              <a:schemeClr val="accent2"/>
            </a:solidFill>
            <a:ln w="9525" cap="flat" cmpd="sng" algn="ctr">
              <a:solidFill>
                <a:schemeClr val="lt1">
                  <a:alpha val="50000"/>
                </a:schemeClr>
              </a:solidFill>
              <a:round/>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Sheet'!$A$32:$A$35</c:f>
              <c:strCache>
                <c:ptCount val="4"/>
                <c:pt idx="0">
                  <c:v>Sum of Refunds/Chargebacks2</c:v>
                </c:pt>
                <c:pt idx="1">
                  <c:v>Sum of New Delivery Fee</c:v>
                </c:pt>
                <c:pt idx="2">
                  <c:v>Sum of New Payment Processing Fee</c:v>
                </c:pt>
                <c:pt idx="3">
                  <c:v>Sum of New discount</c:v>
                </c:pt>
              </c:strCache>
            </c:strRef>
          </c:cat>
          <c:val>
            <c:numRef>
              <c:f>'Pivot Sheet'!$B$32:$B$35</c:f>
              <c:numCache>
                <c:formatCode>0.00</c:formatCode>
                <c:ptCount val="4"/>
                <c:pt idx="0">
                  <c:v>22450</c:v>
                </c:pt>
                <c:pt idx="1">
                  <c:v>22710</c:v>
                </c:pt>
                <c:pt idx="2">
                  <c:v>23883</c:v>
                </c:pt>
                <c:pt idx="3">
                  <c:v>64239.850000000049</c:v>
                </c:pt>
              </c:numCache>
            </c:numRef>
          </c:val>
          <c:extLst>
            <c:ext xmlns:c16="http://schemas.microsoft.com/office/drawing/2014/chart" uri="{C3380CC4-5D6E-409C-BE32-E72D297353CC}">
              <c16:uniqueId val="{00000000-B419-4C00-A640-BA74ED7BA67F}"/>
            </c:ext>
          </c:extLst>
        </c:ser>
        <c:dLbls>
          <c:dLblPos val="outEnd"/>
          <c:showLegendKey val="0"/>
          <c:showVal val="1"/>
          <c:showCatName val="0"/>
          <c:showSerName val="0"/>
          <c:showPercent val="0"/>
          <c:showBubbleSize val="0"/>
        </c:dLbls>
        <c:gapWidth val="65"/>
        <c:axId val="1523156992"/>
        <c:axId val="1523158432"/>
      </c:barChart>
      <c:catAx>
        <c:axId val="15231569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tx1"/>
                </a:solidFill>
                <a:latin typeface="+mn-lt"/>
                <a:ea typeface="+mn-ea"/>
                <a:cs typeface="+mn-cs"/>
              </a:defRPr>
            </a:pPr>
            <a:endParaRPr lang="en-US"/>
          </a:p>
        </c:txPr>
        <c:crossAx val="1523158432"/>
        <c:crosses val="autoZero"/>
        <c:auto val="1"/>
        <c:lblAlgn val="ctr"/>
        <c:lblOffset val="100"/>
        <c:noMultiLvlLbl val="0"/>
      </c:catAx>
      <c:valAx>
        <c:axId val="1523158432"/>
        <c:scaling>
          <c:orientation val="minMax"/>
        </c:scaling>
        <c:delete val="1"/>
        <c:axPos val="b"/>
        <c:numFmt formatCode="0.00" sourceLinked="1"/>
        <c:majorTickMark val="none"/>
        <c:minorTickMark val="none"/>
        <c:tickLblPos val="nextTo"/>
        <c:crossAx val="152315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orders new delhi finished work.xlsx]Pivot Sheet!PivotTable9</c:name>
    <c:fmtId val="11"/>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baseline="0">
                <a:solidFill>
                  <a:schemeClr val="tx1"/>
                </a:solidFill>
              </a:rPr>
              <a:t>Proposed Profitability Curve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solidFill>
            <a:round/>
          </a:ln>
          <a:effectLst/>
        </c:spPr>
        <c:marker>
          <c:symbol val="circle"/>
          <c:size val="17"/>
          <c:spPr>
            <a:solidFill>
              <a:schemeClr val="accent2"/>
            </a:solidFill>
            <a:ln>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021437201202541E-2"/>
          <c:y val="0.16646682002030849"/>
          <c:w val="0.94649088712421159"/>
          <c:h val="0.70446971029209038"/>
        </c:manualLayout>
      </c:layout>
      <c:lineChart>
        <c:grouping val="standard"/>
        <c:varyColors val="0"/>
        <c:ser>
          <c:idx val="0"/>
          <c:order val="0"/>
          <c:tx>
            <c:strRef>
              <c:f>'Pivot Sheet'!$B$48</c:f>
              <c:strCache>
                <c:ptCount val="1"/>
                <c:pt idx="0">
                  <c:v>Total</c:v>
                </c:pt>
              </c:strCache>
            </c:strRef>
          </c:tx>
          <c:spPr>
            <a:ln w="31750" cap="rnd">
              <a:solidFill>
                <a:schemeClr val="accent2"/>
              </a:solidFill>
              <a:round/>
            </a:ln>
            <a:effectLst/>
          </c:spPr>
          <c:marker>
            <c:symbol val="circle"/>
            <c:size val="17"/>
            <c:spPr>
              <a:solidFill>
                <a:schemeClr val="accent2"/>
              </a:solidFill>
              <a:ln>
                <a:noFill/>
              </a:ln>
              <a:effectLst/>
              <a:scene3d>
                <a:camera prst="orthographicFront"/>
                <a:lightRig rig="threePt" dir="t"/>
              </a:scene3d>
              <a:sp3d>
                <a:bevelT/>
              </a:sp3d>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Sheet'!$A$49:$A$51</c:f>
              <c:strCache>
                <c:ptCount val="3"/>
                <c:pt idx="0">
                  <c:v>Sum of New Revenue</c:v>
                </c:pt>
                <c:pt idx="1">
                  <c:v>Sum of New Total Cost</c:v>
                </c:pt>
                <c:pt idx="2">
                  <c:v>Sum of New Net Profit</c:v>
                </c:pt>
              </c:strCache>
            </c:strRef>
          </c:cat>
          <c:val>
            <c:numRef>
              <c:f>'Pivot Sheet'!$B$49:$B$51</c:f>
              <c:numCache>
                <c:formatCode>0.00</c:formatCode>
                <c:ptCount val="3"/>
                <c:pt idx="0">
                  <c:v>166786.60000000006</c:v>
                </c:pt>
                <c:pt idx="1">
                  <c:v>133282.85000000003</c:v>
                </c:pt>
                <c:pt idx="2">
                  <c:v>33503.749999999978</c:v>
                </c:pt>
              </c:numCache>
            </c:numRef>
          </c:val>
          <c:smooth val="0"/>
          <c:extLst>
            <c:ext xmlns:c16="http://schemas.microsoft.com/office/drawing/2014/chart" uri="{C3380CC4-5D6E-409C-BE32-E72D297353CC}">
              <c16:uniqueId val="{00000000-C33B-4007-9644-3E30D61BE2E0}"/>
            </c:ext>
          </c:extLst>
        </c:ser>
        <c:dLbls>
          <c:dLblPos val="r"/>
          <c:showLegendKey val="0"/>
          <c:showVal val="1"/>
          <c:showCatName val="0"/>
          <c:showSerName val="0"/>
          <c:showPercent val="0"/>
          <c:showBubbleSize val="0"/>
        </c:dLbls>
        <c:marker val="1"/>
        <c:smooth val="0"/>
        <c:axId val="1537440032"/>
        <c:axId val="1537440992"/>
      </c:lineChart>
      <c:catAx>
        <c:axId val="1537440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n-US"/>
          </a:p>
        </c:txPr>
        <c:crossAx val="1537440992"/>
        <c:crosses val="autoZero"/>
        <c:auto val="1"/>
        <c:lblAlgn val="ctr"/>
        <c:lblOffset val="100"/>
        <c:noMultiLvlLbl val="0"/>
      </c:catAx>
      <c:valAx>
        <c:axId val="1537440992"/>
        <c:scaling>
          <c:orientation val="minMax"/>
        </c:scaling>
        <c:delete val="1"/>
        <c:axPos val="l"/>
        <c:numFmt formatCode="0.00" sourceLinked="1"/>
        <c:majorTickMark val="none"/>
        <c:minorTickMark val="none"/>
        <c:tickLblPos val="nextTo"/>
        <c:crossAx val="153744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3</xdr:col>
      <xdr:colOff>212724</xdr:colOff>
      <xdr:row>1</xdr:row>
      <xdr:rowOff>19050</xdr:rowOff>
    </xdr:from>
    <xdr:to>
      <xdr:col>9</xdr:col>
      <xdr:colOff>117592</xdr:colOff>
      <xdr:row>13</xdr:row>
      <xdr:rowOff>94074</xdr:rowOff>
    </xdr:to>
    <xdr:graphicFrame macro="">
      <xdr:nvGraphicFramePr>
        <xdr:cNvPr id="2" name="Chart 1">
          <a:extLst>
            <a:ext uri="{FF2B5EF4-FFF2-40B4-BE49-F238E27FC236}">
              <a16:creationId xmlns:a16="http://schemas.microsoft.com/office/drawing/2014/main" id="{D47C7370-2A7A-B6B5-3E81-589BA46A1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236010</xdr:colOff>
      <xdr:row>14</xdr:row>
      <xdr:rowOff>176390</xdr:rowOff>
    </xdr:from>
    <xdr:to>
      <xdr:col>9</xdr:col>
      <xdr:colOff>94075</xdr:colOff>
      <xdr:row>27</xdr:row>
      <xdr:rowOff>141112</xdr:rowOff>
    </xdr:to>
    <xdr:graphicFrame macro="">
      <xdr:nvGraphicFramePr>
        <xdr:cNvPr id="3" name="Chart 2">
          <a:extLst>
            <a:ext uri="{FF2B5EF4-FFF2-40B4-BE49-F238E27FC236}">
              <a16:creationId xmlns:a16="http://schemas.microsoft.com/office/drawing/2014/main" id="{9BE30973-1D9A-93F9-53E8-22703C39C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259881</xdr:colOff>
      <xdr:row>29</xdr:row>
      <xdr:rowOff>186502</xdr:rowOff>
    </xdr:from>
    <xdr:to>
      <xdr:col>8</xdr:col>
      <xdr:colOff>587964</xdr:colOff>
      <xdr:row>45</xdr:row>
      <xdr:rowOff>105833</xdr:rowOff>
    </xdr:to>
    <xdr:graphicFrame macro="">
      <xdr:nvGraphicFramePr>
        <xdr:cNvPr id="4" name="Chart 3">
          <a:extLst>
            <a:ext uri="{FF2B5EF4-FFF2-40B4-BE49-F238E27FC236}">
              <a16:creationId xmlns:a16="http://schemas.microsoft.com/office/drawing/2014/main" id="{48F0EDE8-8B24-1CD5-135A-EA2BF1B40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258703</xdr:colOff>
      <xdr:row>46</xdr:row>
      <xdr:rowOff>68910</xdr:rowOff>
    </xdr:from>
    <xdr:to>
      <xdr:col>9</xdr:col>
      <xdr:colOff>35277</xdr:colOff>
      <xdr:row>60</xdr:row>
      <xdr:rowOff>176389</xdr:rowOff>
    </xdr:to>
    <xdr:graphicFrame macro="">
      <xdr:nvGraphicFramePr>
        <xdr:cNvPr id="5" name="Chart 4">
          <a:extLst>
            <a:ext uri="{FF2B5EF4-FFF2-40B4-BE49-F238E27FC236}">
              <a16:creationId xmlns:a16="http://schemas.microsoft.com/office/drawing/2014/main" id="{F06841F8-52A9-0438-66FE-32F64369D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35278</xdr:colOff>
      <xdr:row>0</xdr:row>
      <xdr:rowOff>35278</xdr:rowOff>
    </xdr:from>
    <xdr:to>
      <xdr:col>26</xdr:col>
      <xdr:colOff>524986</xdr:colOff>
      <xdr:row>43</xdr:row>
      <xdr:rowOff>86308</xdr:rowOff>
    </xdr:to>
    <xdr:sp macro="" textlink="">
      <xdr:nvSpPr>
        <xdr:cNvPr id="13" name="Rectangle 12">
          <a:extLst>
            <a:ext uri="{FF2B5EF4-FFF2-40B4-BE49-F238E27FC236}">
              <a16:creationId xmlns:a16="http://schemas.microsoft.com/office/drawing/2014/main" id="{80A962DD-ABFD-41C5-B1D1-37FB28831744}"/>
            </a:ext>
          </a:extLst>
        </xdr:cNvPr>
        <xdr:cNvSpPr/>
      </xdr:nvSpPr>
      <xdr:spPr>
        <a:xfrm>
          <a:off x="35278" y="35278"/>
          <a:ext cx="16410065" cy="7852459"/>
        </a:xfrm>
        <a:prstGeom prst="rect">
          <a:avLst/>
        </a:prstGeom>
        <a:solidFill>
          <a:schemeClr val="bg2">
            <a:lumMod val="75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35278</xdr:colOff>
      <xdr:row>0</xdr:row>
      <xdr:rowOff>35278</xdr:rowOff>
    </xdr:from>
    <xdr:to>
      <xdr:col>22</xdr:col>
      <xdr:colOff>227103</xdr:colOff>
      <xdr:row>5</xdr:row>
      <xdr:rowOff>71840</xdr:rowOff>
    </xdr:to>
    <xdr:sp macro="" textlink="">
      <xdr:nvSpPr>
        <xdr:cNvPr id="14" name="Rectangle 13">
          <a:extLst>
            <a:ext uri="{FF2B5EF4-FFF2-40B4-BE49-F238E27FC236}">
              <a16:creationId xmlns:a16="http://schemas.microsoft.com/office/drawing/2014/main" id="{5435440C-B22B-4C59-8DDB-E4D44DB4B1B7}"/>
            </a:ext>
          </a:extLst>
        </xdr:cNvPr>
        <xdr:cNvSpPr/>
      </xdr:nvSpPr>
      <xdr:spPr>
        <a:xfrm>
          <a:off x="35278" y="35278"/>
          <a:ext cx="13603025" cy="957312"/>
        </a:xfrm>
        <a:prstGeom prst="rect">
          <a:avLst/>
        </a:prstGeom>
        <a:solidFill>
          <a:schemeClr val="accent2"/>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432153</xdr:colOff>
      <xdr:row>0</xdr:row>
      <xdr:rowOff>51153</xdr:rowOff>
    </xdr:from>
    <xdr:to>
      <xdr:col>26</xdr:col>
      <xdr:colOff>356542</xdr:colOff>
      <xdr:row>35</xdr:row>
      <xdr:rowOff>25685</xdr:rowOff>
    </xdr:to>
    <xdr:sp macro="" textlink="">
      <xdr:nvSpPr>
        <xdr:cNvPr id="15" name="Rectangle 14">
          <a:extLst>
            <a:ext uri="{FF2B5EF4-FFF2-40B4-BE49-F238E27FC236}">
              <a16:creationId xmlns:a16="http://schemas.microsoft.com/office/drawing/2014/main" id="{86E1C9E6-4260-414E-8076-4054E6EB8E61}"/>
            </a:ext>
          </a:extLst>
        </xdr:cNvPr>
        <xdr:cNvSpPr/>
      </xdr:nvSpPr>
      <xdr:spPr>
        <a:xfrm>
          <a:off x="13903224" y="51153"/>
          <a:ext cx="2373675" cy="6324532"/>
        </a:xfrm>
        <a:prstGeom prst="rect">
          <a:avLst/>
        </a:prstGeom>
        <a:solidFill>
          <a:schemeClr val="accent2"/>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402684</xdr:colOff>
      <xdr:row>5</xdr:row>
      <xdr:rowOff>178153</xdr:rowOff>
    </xdr:from>
    <xdr:to>
      <xdr:col>11</xdr:col>
      <xdr:colOff>45358</xdr:colOff>
      <xdr:row>10</xdr:row>
      <xdr:rowOff>37236</xdr:rowOff>
    </xdr:to>
    <xdr:sp macro="" textlink="">
      <xdr:nvSpPr>
        <xdr:cNvPr id="16" name="Rectangle: Rounded Corners 15">
          <a:extLst>
            <a:ext uri="{FF2B5EF4-FFF2-40B4-BE49-F238E27FC236}">
              <a16:creationId xmlns:a16="http://schemas.microsoft.com/office/drawing/2014/main" id="{506940A4-2595-48D4-81D1-BC8266FD6F80}"/>
            </a:ext>
          </a:extLst>
        </xdr:cNvPr>
        <xdr:cNvSpPr/>
      </xdr:nvSpPr>
      <xdr:spPr>
        <a:xfrm>
          <a:off x="3422806" y="1107421"/>
          <a:ext cx="3266820" cy="788352"/>
        </a:xfrm>
        <a:prstGeom prst="roundRect">
          <a:avLst/>
        </a:prstGeom>
        <a:solidFill>
          <a:schemeClr val="accent2"/>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464910</xdr:colOff>
      <xdr:row>5</xdr:row>
      <xdr:rowOff>173616</xdr:rowOff>
    </xdr:from>
    <xdr:to>
      <xdr:col>22</xdr:col>
      <xdr:colOff>229879</xdr:colOff>
      <xdr:row>10</xdr:row>
      <xdr:rowOff>41771</xdr:rowOff>
    </xdr:to>
    <xdr:sp macro="" textlink="">
      <xdr:nvSpPr>
        <xdr:cNvPr id="17" name="Rectangle: Rounded Corners 16">
          <a:extLst>
            <a:ext uri="{FF2B5EF4-FFF2-40B4-BE49-F238E27FC236}">
              <a16:creationId xmlns:a16="http://schemas.microsoft.com/office/drawing/2014/main" id="{9C516FE9-CDF7-43EE-9EA4-F63F9179C268}"/>
            </a:ext>
          </a:extLst>
        </xdr:cNvPr>
        <xdr:cNvSpPr/>
      </xdr:nvSpPr>
      <xdr:spPr>
        <a:xfrm>
          <a:off x="10192570" y="1119361"/>
          <a:ext cx="3412841" cy="813899"/>
        </a:xfrm>
        <a:prstGeom prst="roundRect">
          <a:avLst/>
        </a:prstGeom>
        <a:solidFill>
          <a:schemeClr val="accent2"/>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112814</xdr:colOff>
      <xdr:row>5</xdr:row>
      <xdr:rowOff>179166</xdr:rowOff>
    </xdr:from>
    <xdr:to>
      <xdr:col>5</xdr:col>
      <xdr:colOff>263294</xdr:colOff>
      <xdr:row>10</xdr:row>
      <xdr:rowOff>39600</xdr:rowOff>
    </xdr:to>
    <xdr:sp macro="" textlink="">
      <xdr:nvSpPr>
        <xdr:cNvPr id="18" name="Rectangle: Rounded Corners 17">
          <a:extLst>
            <a:ext uri="{FF2B5EF4-FFF2-40B4-BE49-F238E27FC236}">
              <a16:creationId xmlns:a16="http://schemas.microsoft.com/office/drawing/2014/main" id="{0A897C5C-0EBA-45CC-8E65-9AF971162703}"/>
            </a:ext>
          </a:extLst>
        </xdr:cNvPr>
        <xdr:cNvSpPr/>
      </xdr:nvSpPr>
      <xdr:spPr>
        <a:xfrm>
          <a:off x="112814" y="1108434"/>
          <a:ext cx="3170602" cy="789703"/>
        </a:xfrm>
        <a:prstGeom prst="roundRect">
          <a:avLst/>
        </a:prstGeom>
        <a:solidFill>
          <a:schemeClr val="accent2"/>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396875</xdr:colOff>
      <xdr:row>36</xdr:row>
      <xdr:rowOff>95250</xdr:rowOff>
    </xdr:from>
    <xdr:to>
      <xdr:col>26</xdr:col>
      <xdr:colOff>392138</xdr:colOff>
      <xdr:row>41</xdr:row>
      <xdr:rowOff>99705</xdr:rowOff>
    </xdr:to>
    <xdr:sp macro="" textlink="">
      <xdr:nvSpPr>
        <xdr:cNvPr id="19" name="Rectangle: Rounded Corners 18">
          <a:extLst>
            <a:ext uri="{FF2B5EF4-FFF2-40B4-BE49-F238E27FC236}">
              <a16:creationId xmlns:a16="http://schemas.microsoft.com/office/drawing/2014/main" id="{95C5CF73-A8AF-465B-994C-6E133A069E32}"/>
            </a:ext>
          </a:extLst>
        </xdr:cNvPr>
        <xdr:cNvSpPr/>
      </xdr:nvSpPr>
      <xdr:spPr>
        <a:xfrm>
          <a:off x="13808075" y="6724650"/>
          <a:ext cx="2433663" cy="92520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142874</xdr:colOff>
      <xdr:row>11</xdr:row>
      <xdr:rowOff>95249</xdr:rowOff>
    </xdr:from>
    <xdr:to>
      <xdr:col>11</xdr:col>
      <xdr:colOff>31750</xdr:colOff>
      <xdr:row>26</xdr:row>
      <xdr:rowOff>111124</xdr:rowOff>
    </xdr:to>
    <xdr:sp macro="" textlink="">
      <xdr:nvSpPr>
        <xdr:cNvPr id="20" name="Rectangle 19">
          <a:extLst>
            <a:ext uri="{FF2B5EF4-FFF2-40B4-BE49-F238E27FC236}">
              <a16:creationId xmlns:a16="http://schemas.microsoft.com/office/drawing/2014/main" id="{02CBAB53-2F5D-4AC4-9E97-45FA537BF926}"/>
            </a:ext>
          </a:extLst>
        </xdr:cNvPr>
        <xdr:cNvSpPr/>
      </xdr:nvSpPr>
      <xdr:spPr>
        <a:xfrm>
          <a:off x="142874" y="2120899"/>
          <a:ext cx="6594476" cy="2778125"/>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242795</xdr:colOff>
      <xdr:row>11</xdr:row>
      <xdr:rowOff>95250</xdr:rowOff>
    </xdr:from>
    <xdr:to>
      <xdr:col>22</xdr:col>
      <xdr:colOff>254002</xdr:colOff>
      <xdr:row>26</xdr:row>
      <xdr:rowOff>111125</xdr:rowOff>
    </xdr:to>
    <xdr:sp macro="" textlink="">
      <xdr:nvSpPr>
        <xdr:cNvPr id="21" name="Rectangle 20">
          <a:extLst>
            <a:ext uri="{FF2B5EF4-FFF2-40B4-BE49-F238E27FC236}">
              <a16:creationId xmlns:a16="http://schemas.microsoft.com/office/drawing/2014/main" id="{502EA966-95CA-4DB4-B667-3279508D7232}"/>
            </a:ext>
          </a:extLst>
        </xdr:cNvPr>
        <xdr:cNvSpPr/>
      </xdr:nvSpPr>
      <xdr:spPr>
        <a:xfrm>
          <a:off x="6895176" y="2090964"/>
          <a:ext cx="6663588" cy="2737304"/>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162278</xdr:colOff>
      <xdr:row>27</xdr:row>
      <xdr:rowOff>67028</xdr:rowOff>
    </xdr:from>
    <xdr:to>
      <xdr:col>11</xdr:col>
      <xdr:colOff>51154</xdr:colOff>
      <xdr:row>42</xdr:row>
      <xdr:rowOff>82903</xdr:rowOff>
    </xdr:to>
    <xdr:sp macro="" textlink="">
      <xdr:nvSpPr>
        <xdr:cNvPr id="22" name="Rectangle 21">
          <a:extLst>
            <a:ext uri="{FF2B5EF4-FFF2-40B4-BE49-F238E27FC236}">
              <a16:creationId xmlns:a16="http://schemas.microsoft.com/office/drawing/2014/main" id="{AAAFA22C-B3CC-47AF-A5FA-10C0E317ABA0}"/>
            </a:ext>
          </a:extLst>
        </xdr:cNvPr>
        <xdr:cNvSpPr/>
      </xdr:nvSpPr>
      <xdr:spPr>
        <a:xfrm>
          <a:off x="162278" y="5039078"/>
          <a:ext cx="6594476" cy="2778125"/>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242794</xdr:colOff>
      <xdr:row>27</xdr:row>
      <xdr:rowOff>98778</xdr:rowOff>
    </xdr:from>
    <xdr:to>
      <xdr:col>22</xdr:col>
      <xdr:colOff>241654</xdr:colOff>
      <xdr:row>42</xdr:row>
      <xdr:rowOff>114653</xdr:rowOff>
    </xdr:to>
    <xdr:sp macro="" textlink="">
      <xdr:nvSpPr>
        <xdr:cNvPr id="23" name="Rectangle 22">
          <a:extLst>
            <a:ext uri="{FF2B5EF4-FFF2-40B4-BE49-F238E27FC236}">
              <a16:creationId xmlns:a16="http://schemas.microsoft.com/office/drawing/2014/main" id="{E85C623A-1077-41D2-893D-5EB522B811F5}"/>
            </a:ext>
          </a:extLst>
        </xdr:cNvPr>
        <xdr:cNvSpPr/>
      </xdr:nvSpPr>
      <xdr:spPr>
        <a:xfrm>
          <a:off x="6948394" y="5070828"/>
          <a:ext cx="6704460" cy="2778125"/>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115454</xdr:colOff>
      <xdr:row>0</xdr:row>
      <xdr:rowOff>46182</xdr:rowOff>
    </xdr:from>
    <xdr:ext cx="6777181" cy="914062"/>
    <xdr:sp macro="" textlink="">
      <xdr:nvSpPr>
        <xdr:cNvPr id="6" name="TextBox 5">
          <a:extLst>
            <a:ext uri="{FF2B5EF4-FFF2-40B4-BE49-F238E27FC236}">
              <a16:creationId xmlns:a16="http://schemas.microsoft.com/office/drawing/2014/main" id="{A770D7BC-2CF0-70E9-CF3C-5268F5C64458}"/>
            </a:ext>
          </a:extLst>
        </xdr:cNvPr>
        <xdr:cNvSpPr txBox="1"/>
      </xdr:nvSpPr>
      <xdr:spPr>
        <a:xfrm>
          <a:off x="115454" y="46182"/>
          <a:ext cx="6777181" cy="914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b="1">
              <a:solidFill>
                <a:schemeClr val="bg1"/>
              </a:solidFill>
              <a:latin typeface="Calibri" panose="020F0502020204030204" pitchFamily="34" charset="0"/>
              <a:cs typeface="Calibri" panose="020F0502020204030204" pitchFamily="34" charset="0"/>
            </a:rPr>
            <a:t>New Delhi Food Delivery Service Dashboard</a:t>
          </a:r>
          <a:r>
            <a:rPr lang="en-US" sz="2000" b="1">
              <a:solidFill>
                <a:schemeClr val="bg1"/>
              </a:solidFill>
              <a:latin typeface="Alasassy Caps" panose="020F0502020204030204" pitchFamily="2" charset="0"/>
              <a:cs typeface="Calibri" panose="020F0502020204030204" pitchFamily="34" charset="0"/>
            </a:rPr>
            <a:t> Evaluating profitability across</a:t>
          </a:r>
          <a:r>
            <a:rPr lang="en-US" sz="2000" b="1" baseline="0">
              <a:solidFill>
                <a:schemeClr val="bg1"/>
              </a:solidFill>
              <a:latin typeface="Alasassy Caps" panose="020F0502020204030204" pitchFamily="2" charset="0"/>
              <a:cs typeface="Calibri" panose="020F0502020204030204" pitchFamily="34" charset="0"/>
            </a:rPr>
            <a:t> orders</a:t>
          </a:r>
          <a:endParaRPr lang="en-US" sz="2000" b="1">
            <a:solidFill>
              <a:schemeClr val="bg1"/>
            </a:solidFill>
            <a:latin typeface="Alasassy Caps" panose="020F0502020204030204" pitchFamily="2" charset="0"/>
            <a:cs typeface="Calibri" panose="020F0502020204030204" pitchFamily="34" charset="0"/>
          </a:endParaRPr>
        </a:p>
      </xdr:txBody>
    </xdr:sp>
    <xdr:clientData/>
  </xdr:oneCellAnchor>
  <xdr:oneCellAnchor>
    <xdr:from>
      <xdr:col>23</xdr:col>
      <xdr:colOff>537688</xdr:colOff>
      <xdr:row>9</xdr:row>
      <xdr:rowOff>147616</xdr:rowOff>
    </xdr:from>
    <xdr:ext cx="184731" cy="405432"/>
    <xdr:sp macro="" textlink="">
      <xdr:nvSpPr>
        <xdr:cNvPr id="12" name="TextBox 11">
          <a:extLst>
            <a:ext uri="{FF2B5EF4-FFF2-40B4-BE49-F238E27FC236}">
              <a16:creationId xmlns:a16="http://schemas.microsoft.com/office/drawing/2014/main" id="{34D87D33-D119-9926-3AFF-9759833A6377}"/>
            </a:ext>
          </a:extLst>
        </xdr:cNvPr>
        <xdr:cNvSpPr txBox="1"/>
      </xdr:nvSpPr>
      <xdr:spPr>
        <a:xfrm>
          <a:off x="14621081" y="1780473"/>
          <a:ext cx="18473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2000">
            <a:solidFill>
              <a:schemeClr val="bg1"/>
            </a:solidFill>
          </a:endParaRPr>
        </a:p>
      </xdr:txBody>
    </xdr:sp>
    <xdr:clientData/>
  </xdr:oneCellAnchor>
  <xdr:oneCellAnchor>
    <xdr:from>
      <xdr:col>1</xdr:col>
      <xdr:colOff>278781</xdr:colOff>
      <xdr:row>6</xdr:row>
      <xdr:rowOff>11339</xdr:rowOff>
    </xdr:from>
    <xdr:ext cx="2462561" cy="360368"/>
    <xdr:sp macro="" textlink="">
      <xdr:nvSpPr>
        <xdr:cNvPr id="31" name="TextBox 30">
          <a:extLst>
            <a:ext uri="{FF2B5EF4-FFF2-40B4-BE49-F238E27FC236}">
              <a16:creationId xmlns:a16="http://schemas.microsoft.com/office/drawing/2014/main" id="{781E61AF-40D7-96BE-A000-786C33BCF016}"/>
            </a:ext>
          </a:extLst>
        </xdr:cNvPr>
        <xdr:cNvSpPr txBox="1"/>
      </xdr:nvSpPr>
      <xdr:spPr>
        <a:xfrm>
          <a:off x="882805" y="1126461"/>
          <a:ext cx="2462561" cy="360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chemeClr val="bg1"/>
              </a:solidFill>
              <a:latin typeface="Calibri" panose="020F0502020204030204" pitchFamily="34" charset="0"/>
              <a:cs typeface="Calibri" panose="020F0502020204030204" pitchFamily="34" charset="0"/>
            </a:rPr>
            <a:t>No</a:t>
          </a:r>
          <a:r>
            <a:rPr lang="en-US" sz="2000" b="1" baseline="0">
              <a:solidFill>
                <a:schemeClr val="bg1"/>
              </a:solidFill>
              <a:latin typeface="Calibri" panose="020F0502020204030204" pitchFamily="34" charset="0"/>
              <a:cs typeface="Calibri" panose="020F0502020204030204" pitchFamily="34" charset="0"/>
            </a:rPr>
            <a:t> Of Orders</a:t>
          </a:r>
        </a:p>
        <a:p>
          <a:endParaRPr lang="en-US" sz="2000" b="1">
            <a:solidFill>
              <a:schemeClr val="bg1"/>
            </a:solidFill>
          </a:endParaRPr>
        </a:p>
      </xdr:txBody>
    </xdr:sp>
    <xdr:clientData/>
  </xdr:oneCellAnchor>
  <xdr:twoCellAnchor>
    <xdr:from>
      <xdr:col>11</xdr:col>
      <xdr:colOff>215446</xdr:colOff>
      <xdr:row>6</xdr:row>
      <xdr:rowOff>0</xdr:rowOff>
    </xdr:from>
    <xdr:to>
      <xdr:col>16</xdr:col>
      <xdr:colOff>328839</xdr:colOff>
      <xdr:row>10</xdr:row>
      <xdr:rowOff>46462</xdr:rowOff>
    </xdr:to>
    <xdr:sp macro="" textlink="">
      <xdr:nvSpPr>
        <xdr:cNvPr id="32" name="Rectangle: Rounded Corners 31">
          <a:extLst>
            <a:ext uri="{FF2B5EF4-FFF2-40B4-BE49-F238E27FC236}">
              <a16:creationId xmlns:a16="http://schemas.microsoft.com/office/drawing/2014/main" id="{0DDEC4FA-E8F7-3015-5D81-C000E849371E}"/>
            </a:ext>
          </a:extLst>
        </xdr:cNvPr>
        <xdr:cNvSpPr/>
      </xdr:nvSpPr>
      <xdr:spPr>
        <a:xfrm>
          <a:off x="6859714" y="1115122"/>
          <a:ext cx="3133515" cy="789877"/>
        </a:xfrm>
        <a:prstGeom prst="roundRect">
          <a:avLst/>
        </a:prstGeom>
        <a:solidFill>
          <a:schemeClr val="accent2"/>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588537</xdr:colOff>
      <xdr:row>6</xdr:row>
      <xdr:rowOff>0</xdr:rowOff>
    </xdr:from>
    <xdr:ext cx="2668881" cy="402683"/>
    <xdr:sp macro="" textlink="">
      <xdr:nvSpPr>
        <xdr:cNvPr id="33" name="TextBox 32">
          <a:extLst>
            <a:ext uri="{FF2B5EF4-FFF2-40B4-BE49-F238E27FC236}">
              <a16:creationId xmlns:a16="http://schemas.microsoft.com/office/drawing/2014/main" id="{E3E83AD9-1877-AAE2-8DF1-D7FE675F1F2E}"/>
            </a:ext>
          </a:extLst>
        </xdr:cNvPr>
        <xdr:cNvSpPr txBox="1"/>
      </xdr:nvSpPr>
      <xdr:spPr>
        <a:xfrm>
          <a:off x="4212683" y="1115122"/>
          <a:ext cx="2668881" cy="4026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chemeClr val="bg1"/>
              </a:solidFill>
              <a:latin typeface="Calibri" panose="020F0502020204030204" pitchFamily="34" charset="0"/>
              <a:cs typeface="Calibri" panose="020F0502020204030204" pitchFamily="34" charset="0"/>
            </a:rPr>
            <a:t>Total Revenue </a:t>
          </a:r>
        </a:p>
        <a:p>
          <a:endParaRPr lang="en-US" sz="2000" b="1">
            <a:solidFill>
              <a:schemeClr val="bg1"/>
            </a:solidFill>
          </a:endParaRPr>
        </a:p>
      </xdr:txBody>
    </xdr:sp>
    <xdr:clientData/>
  </xdr:oneCellAnchor>
  <xdr:twoCellAnchor editAs="oneCell">
    <xdr:from>
      <xdr:col>5</xdr:col>
      <xdr:colOff>404685</xdr:colOff>
      <xdr:row>5</xdr:row>
      <xdr:rowOff>86565</xdr:rowOff>
    </xdr:from>
    <xdr:to>
      <xdr:col>7</xdr:col>
      <xdr:colOff>106822</xdr:colOff>
      <xdr:row>10</xdr:row>
      <xdr:rowOff>41207</xdr:rowOff>
    </xdr:to>
    <xdr:pic>
      <xdr:nvPicPr>
        <xdr:cNvPr id="35" name="Graphic 34" descr="Court with solid fill">
          <a:extLst>
            <a:ext uri="{FF2B5EF4-FFF2-40B4-BE49-F238E27FC236}">
              <a16:creationId xmlns:a16="http://schemas.microsoft.com/office/drawing/2014/main" id="{C5BBDB08-B02A-85C9-331A-7ED4F1CFB1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424807" y="1015833"/>
          <a:ext cx="910186" cy="883911"/>
        </a:xfrm>
        <a:prstGeom prst="rect">
          <a:avLst/>
        </a:prstGeom>
      </xdr:spPr>
    </xdr:pic>
    <xdr:clientData/>
  </xdr:twoCellAnchor>
  <xdr:twoCellAnchor editAs="oneCell">
    <xdr:from>
      <xdr:col>0</xdr:col>
      <xdr:colOff>175639</xdr:colOff>
      <xdr:row>5</xdr:row>
      <xdr:rowOff>135106</xdr:rowOff>
    </xdr:from>
    <xdr:to>
      <xdr:col>2</xdr:col>
      <xdr:colOff>13512</xdr:colOff>
      <xdr:row>10</xdr:row>
      <xdr:rowOff>103762</xdr:rowOff>
    </xdr:to>
    <xdr:pic>
      <xdr:nvPicPr>
        <xdr:cNvPr id="43" name="Graphic 42" descr="Shopping cart with solid fill">
          <a:extLst>
            <a:ext uri="{FF2B5EF4-FFF2-40B4-BE49-F238E27FC236}">
              <a16:creationId xmlns:a16="http://schemas.microsoft.com/office/drawing/2014/main" id="{61F7EBBF-B220-9946-46E1-81882C27313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5639" y="1080851"/>
          <a:ext cx="1053830" cy="914400"/>
        </a:xfrm>
        <a:prstGeom prst="rect">
          <a:avLst/>
        </a:prstGeom>
      </xdr:spPr>
    </xdr:pic>
    <xdr:clientData/>
  </xdr:twoCellAnchor>
  <xdr:twoCellAnchor editAs="oneCell">
    <xdr:from>
      <xdr:col>16</xdr:col>
      <xdr:colOff>553935</xdr:colOff>
      <xdr:row>5</xdr:row>
      <xdr:rowOff>94573</xdr:rowOff>
    </xdr:from>
    <xdr:to>
      <xdr:col>18</xdr:col>
      <xdr:colOff>252378</xdr:colOff>
      <xdr:row>10</xdr:row>
      <xdr:rowOff>63229</xdr:rowOff>
    </xdr:to>
    <xdr:pic>
      <xdr:nvPicPr>
        <xdr:cNvPr id="45" name="Graphic 44" descr="Transfer1 with solid fill">
          <a:extLst>
            <a:ext uri="{FF2B5EF4-FFF2-40B4-BE49-F238E27FC236}">
              <a16:creationId xmlns:a16="http://schemas.microsoft.com/office/drawing/2014/main" id="{573225C6-5996-1BE6-A3FD-88B68C93EC5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281595" y="1040318"/>
          <a:ext cx="914400" cy="914400"/>
        </a:xfrm>
        <a:prstGeom prst="rect">
          <a:avLst/>
        </a:prstGeom>
      </xdr:spPr>
    </xdr:pic>
    <xdr:clientData/>
  </xdr:twoCellAnchor>
  <xdr:oneCellAnchor>
    <xdr:from>
      <xdr:col>13</xdr:col>
      <xdr:colOff>452126</xdr:colOff>
      <xdr:row>5</xdr:row>
      <xdr:rowOff>183325</xdr:rowOff>
    </xdr:from>
    <xdr:ext cx="1308820" cy="296798"/>
    <xdr:sp macro="" textlink="">
      <xdr:nvSpPr>
        <xdr:cNvPr id="46" name="TextBox 45">
          <a:extLst>
            <a:ext uri="{FF2B5EF4-FFF2-40B4-BE49-F238E27FC236}">
              <a16:creationId xmlns:a16="http://schemas.microsoft.com/office/drawing/2014/main" id="{69C1BDA9-1ED7-06DF-F541-836B743215D3}"/>
            </a:ext>
          </a:extLst>
        </xdr:cNvPr>
        <xdr:cNvSpPr txBox="1"/>
      </xdr:nvSpPr>
      <xdr:spPr>
        <a:xfrm>
          <a:off x="8304443" y="1112593"/>
          <a:ext cx="1308820" cy="2967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b="1">
              <a:solidFill>
                <a:schemeClr val="bg1"/>
              </a:solidFill>
              <a:latin typeface="Calibri" panose="020F0502020204030204" pitchFamily="34" charset="0"/>
              <a:cs typeface="Calibri" panose="020F0502020204030204" pitchFamily="34" charset="0"/>
            </a:rPr>
            <a:t>Total Cost </a:t>
          </a:r>
        </a:p>
        <a:p>
          <a:endParaRPr lang="en-US" sz="2000" b="1">
            <a:solidFill>
              <a:schemeClr val="bg1"/>
            </a:solidFill>
          </a:endParaRPr>
        </a:p>
      </xdr:txBody>
    </xdr:sp>
    <xdr:clientData/>
  </xdr:oneCellAnchor>
  <xdr:twoCellAnchor editAs="oneCell">
    <xdr:from>
      <xdr:col>22</xdr:col>
      <xdr:colOff>514569</xdr:colOff>
      <xdr:row>1</xdr:row>
      <xdr:rowOff>94574</xdr:rowOff>
    </xdr:from>
    <xdr:to>
      <xdr:col>26</xdr:col>
      <xdr:colOff>252606</xdr:colOff>
      <xdr:row>10</xdr:row>
      <xdr:rowOff>13636</xdr:rowOff>
    </xdr:to>
    <xdr:pic>
      <xdr:nvPicPr>
        <xdr:cNvPr id="48" name="Picture 47">
          <a:extLst>
            <a:ext uri="{FF2B5EF4-FFF2-40B4-BE49-F238E27FC236}">
              <a16:creationId xmlns:a16="http://schemas.microsoft.com/office/drawing/2014/main" id="{5B2FAE55-5BF9-A253-605D-916B4226CF6A}"/>
            </a:ext>
          </a:extLst>
        </xdr:cNvPr>
        <xdr:cNvPicPr>
          <a:picLocks noChangeAspect="1"/>
        </xdr:cNvPicPr>
      </xdr:nvPicPr>
      <xdr:blipFill>
        <a:blip xmlns:r="http://schemas.openxmlformats.org/officeDocument/2006/relationships" r:embed="rId7"/>
        <a:stretch>
          <a:fillRect/>
        </a:stretch>
      </xdr:blipFill>
      <xdr:spPr>
        <a:xfrm>
          <a:off x="14002845" y="280695"/>
          <a:ext cx="2190451" cy="1594148"/>
        </a:xfrm>
        <a:prstGeom prst="rect">
          <a:avLst/>
        </a:prstGeom>
      </xdr:spPr>
    </xdr:pic>
    <xdr:clientData/>
  </xdr:twoCellAnchor>
  <xdr:oneCellAnchor>
    <xdr:from>
      <xdr:col>22</xdr:col>
      <xdr:colOff>374818</xdr:colOff>
      <xdr:row>37</xdr:row>
      <xdr:rowOff>22927</xdr:rowOff>
    </xdr:from>
    <xdr:ext cx="2637693" cy="781538"/>
    <xdr:sp macro="" textlink="">
      <xdr:nvSpPr>
        <xdr:cNvPr id="49" name="TextBox 48">
          <a:extLst>
            <a:ext uri="{FF2B5EF4-FFF2-40B4-BE49-F238E27FC236}">
              <a16:creationId xmlns:a16="http://schemas.microsoft.com/office/drawing/2014/main" id="{61BC18DE-EFDA-484C-4D70-7812C9E584B3}"/>
            </a:ext>
          </a:extLst>
        </xdr:cNvPr>
        <xdr:cNvSpPr txBox="1"/>
      </xdr:nvSpPr>
      <xdr:spPr>
        <a:xfrm>
          <a:off x="13774614" y="6735784"/>
          <a:ext cx="2637693" cy="781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bg1"/>
              </a:solidFill>
              <a:latin typeface="Calibri" panose="020F0502020204030204" pitchFamily="34" charset="0"/>
              <a:cs typeface="Calibri" panose="020F0502020204030204" pitchFamily="34" charset="0"/>
            </a:rPr>
            <a:t>Prepared By</a:t>
          </a:r>
        </a:p>
        <a:p>
          <a:r>
            <a:rPr lang="en-US" sz="1600" b="1">
              <a:solidFill>
                <a:schemeClr val="bg1"/>
              </a:solidFill>
              <a:latin typeface="Calibri" panose="020F0502020204030204" pitchFamily="34" charset="0"/>
              <a:cs typeface="Calibri" panose="020F0502020204030204" pitchFamily="34" charset="0"/>
            </a:rPr>
            <a:t>Egberibo Paul Waredibamo</a:t>
          </a:r>
        </a:p>
      </xdr:txBody>
    </xdr:sp>
    <xdr:clientData/>
  </xdr:oneCellAnchor>
  <xdr:twoCellAnchor editAs="oneCell">
    <xdr:from>
      <xdr:col>11</xdr:col>
      <xdr:colOff>332618</xdr:colOff>
      <xdr:row>5</xdr:row>
      <xdr:rowOff>75594</xdr:rowOff>
    </xdr:from>
    <xdr:to>
      <xdr:col>13</xdr:col>
      <xdr:colOff>37494</xdr:colOff>
      <xdr:row>10</xdr:row>
      <xdr:rowOff>82851</xdr:rowOff>
    </xdr:to>
    <xdr:pic>
      <xdr:nvPicPr>
        <xdr:cNvPr id="40" name="Graphic 39" descr="Money outline">
          <a:extLst>
            <a:ext uri="{FF2B5EF4-FFF2-40B4-BE49-F238E27FC236}">
              <a16:creationId xmlns:a16="http://schemas.microsoft.com/office/drawing/2014/main" id="{5B3CB4E3-BF48-4D79-0F4C-7C6F53AA888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984999" y="982737"/>
          <a:ext cx="914400" cy="914400"/>
        </a:xfrm>
        <a:prstGeom prst="rect">
          <a:avLst/>
        </a:prstGeom>
      </xdr:spPr>
    </xdr:pic>
    <xdr:clientData/>
  </xdr:twoCellAnchor>
  <xdr:twoCellAnchor>
    <xdr:from>
      <xdr:col>0</xdr:col>
      <xdr:colOff>94074</xdr:colOff>
      <xdr:row>11</xdr:row>
      <xdr:rowOff>105259</xdr:rowOff>
    </xdr:from>
    <xdr:to>
      <xdr:col>11</xdr:col>
      <xdr:colOff>47038</xdr:colOff>
      <xdr:row>27</xdr:row>
      <xdr:rowOff>1720</xdr:rowOff>
    </xdr:to>
    <xdr:graphicFrame macro="">
      <xdr:nvGraphicFramePr>
        <xdr:cNvPr id="3" name="Chart 2">
          <a:extLst>
            <a:ext uri="{FF2B5EF4-FFF2-40B4-BE49-F238E27FC236}">
              <a16:creationId xmlns:a16="http://schemas.microsoft.com/office/drawing/2014/main" id="{42766D88-4C3E-4F01-B5B2-90F768E9D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216830</xdr:colOff>
      <xdr:row>11</xdr:row>
      <xdr:rowOff>108415</xdr:rowOff>
    </xdr:from>
    <xdr:to>
      <xdr:col>22</xdr:col>
      <xdr:colOff>258702</xdr:colOff>
      <xdr:row>27</xdr:row>
      <xdr:rowOff>0</xdr:rowOff>
    </xdr:to>
    <xdr:graphicFrame macro="">
      <xdr:nvGraphicFramePr>
        <xdr:cNvPr id="5" name="Chart 4">
          <a:extLst>
            <a:ext uri="{FF2B5EF4-FFF2-40B4-BE49-F238E27FC236}">
              <a16:creationId xmlns:a16="http://schemas.microsoft.com/office/drawing/2014/main" id="{683B4DAC-3E84-4D1A-8206-7539CF5A2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117593</xdr:colOff>
      <xdr:row>27</xdr:row>
      <xdr:rowOff>47038</xdr:rowOff>
    </xdr:from>
    <xdr:to>
      <xdr:col>11</xdr:col>
      <xdr:colOff>47036</xdr:colOff>
      <xdr:row>42</xdr:row>
      <xdr:rowOff>66558</xdr:rowOff>
    </xdr:to>
    <xdr:graphicFrame macro="">
      <xdr:nvGraphicFramePr>
        <xdr:cNvPr id="8" name="Chart 7">
          <a:extLst>
            <a:ext uri="{FF2B5EF4-FFF2-40B4-BE49-F238E27FC236}">
              <a16:creationId xmlns:a16="http://schemas.microsoft.com/office/drawing/2014/main" id="{ED85DDF8-C4CE-409B-AC32-6AC60F98F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245615</xdr:colOff>
      <xdr:row>27</xdr:row>
      <xdr:rowOff>84902</xdr:rowOff>
    </xdr:from>
    <xdr:to>
      <xdr:col>22</xdr:col>
      <xdr:colOff>246943</xdr:colOff>
      <xdr:row>42</xdr:row>
      <xdr:rowOff>117593</xdr:rowOff>
    </xdr:to>
    <xdr:graphicFrame macro="">
      <xdr:nvGraphicFramePr>
        <xdr:cNvPr id="11" name="Chart 10">
          <a:extLst>
            <a:ext uri="{FF2B5EF4-FFF2-40B4-BE49-F238E27FC236}">
              <a16:creationId xmlns:a16="http://schemas.microsoft.com/office/drawing/2014/main" id="{8BD59DF7-4DA7-4EE7-9AA2-F3EE7940F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22</xdr:col>
      <xdr:colOff>431563</xdr:colOff>
      <xdr:row>21</xdr:row>
      <xdr:rowOff>23519</xdr:rowOff>
    </xdr:from>
    <xdr:to>
      <xdr:col>26</xdr:col>
      <xdr:colOff>352776</xdr:colOff>
      <xdr:row>35</xdr:row>
      <xdr:rowOff>8817</xdr:rowOff>
    </xdr:to>
    <mc:AlternateContent xmlns:mc="http://schemas.openxmlformats.org/markup-compatibility/2006" xmlns:a14="http://schemas.microsoft.com/office/drawing/2010/main">
      <mc:Choice Requires="a14">
        <xdr:graphicFrame macro="">
          <xdr:nvGraphicFramePr>
            <xdr:cNvPr id="24" name="Days Of The Week">
              <a:extLst>
                <a:ext uri="{FF2B5EF4-FFF2-40B4-BE49-F238E27FC236}">
                  <a16:creationId xmlns:a16="http://schemas.microsoft.com/office/drawing/2014/main" id="{A5BA740C-D770-5447-5EB5-CC4E177116B0}"/>
                </a:ext>
              </a:extLst>
            </xdr:cNvPr>
            <xdr:cNvGraphicFramePr/>
          </xdr:nvGraphicFramePr>
          <xdr:xfrm>
            <a:off x="0" y="0"/>
            <a:ext cx="0" cy="0"/>
          </xdr:xfrm>
          <a:graphic>
            <a:graphicData uri="http://schemas.microsoft.com/office/drawing/2010/slicer">
              <sle:slicer xmlns:sle="http://schemas.microsoft.com/office/drawing/2010/slicer" name="Days Of The Week"/>
            </a:graphicData>
          </a:graphic>
        </xdr:graphicFrame>
      </mc:Choice>
      <mc:Fallback xmlns="">
        <xdr:sp macro="" textlink="">
          <xdr:nvSpPr>
            <xdr:cNvPr id="0" name=""/>
            <xdr:cNvSpPr>
              <a:spLocks noTextEdit="1"/>
            </xdr:cNvSpPr>
          </xdr:nvSpPr>
          <xdr:spPr>
            <a:xfrm>
              <a:off x="13720100" y="3926446"/>
              <a:ext cx="2337310" cy="258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423374</xdr:colOff>
      <xdr:row>11</xdr:row>
      <xdr:rowOff>38877</xdr:rowOff>
    </xdr:from>
    <xdr:to>
      <xdr:col>26</xdr:col>
      <xdr:colOff>375817</xdr:colOff>
      <xdr:row>21</xdr:row>
      <xdr:rowOff>12959</xdr:rowOff>
    </xdr:to>
    <mc:AlternateContent xmlns:mc="http://schemas.openxmlformats.org/markup-compatibility/2006" xmlns:a14="http://schemas.microsoft.com/office/drawing/2010/main">
      <mc:Choice Requires="a14">
        <xdr:graphicFrame macro="">
          <xdr:nvGraphicFramePr>
            <xdr:cNvPr id="25" name="Discounts">
              <a:extLst>
                <a:ext uri="{FF2B5EF4-FFF2-40B4-BE49-F238E27FC236}">
                  <a16:creationId xmlns:a16="http://schemas.microsoft.com/office/drawing/2014/main" id="{B2E1C779-D5F4-70A7-B5E6-B692D758167D}"/>
                </a:ext>
              </a:extLst>
            </xdr:cNvPr>
            <xdr:cNvGraphicFramePr/>
          </xdr:nvGraphicFramePr>
          <xdr:xfrm>
            <a:off x="0" y="0"/>
            <a:ext cx="0" cy="0"/>
          </xdr:xfrm>
          <a:graphic>
            <a:graphicData uri="http://schemas.microsoft.com/office/drawing/2010/slicer">
              <sle:slicer xmlns:sle="http://schemas.microsoft.com/office/drawing/2010/slicer" name="Discounts"/>
            </a:graphicData>
          </a:graphic>
        </xdr:graphicFrame>
      </mc:Choice>
      <mc:Fallback xmlns="">
        <xdr:sp macro="" textlink="">
          <xdr:nvSpPr>
            <xdr:cNvPr id="0" name=""/>
            <xdr:cNvSpPr>
              <a:spLocks noTextEdit="1"/>
            </xdr:cNvSpPr>
          </xdr:nvSpPr>
          <xdr:spPr>
            <a:xfrm>
              <a:off x="13711911" y="2083267"/>
              <a:ext cx="2368540" cy="1832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557561</xdr:colOff>
      <xdr:row>6</xdr:row>
      <xdr:rowOff>46464</xdr:rowOff>
    </xdr:from>
    <xdr:ext cx="1719145" cy="402682"/>
    <xdr:sp macro="" textlink="">
      <xdr:nvSpPr>
        <xdr:cNvPr id="27" name="TextBox 26">
          <a:extLst>
            <a:ext uri="{FF2B5EF4-FFF2-40B4-BE49-F238E27FC236}">
              <a16:creationId xmlns:a16="http://schemas.microsoft.com/office/drawing/2014/main" id="{C0F85858-10E4-6D92-D5C4-2FCF690E52DE}"/>
            </a:ext>
          </a:extLst>
        </xdr:cNvPr>
        <xdr:cNvSpPr txBox="1"/>
      </xdr:nvSpPr>
      <xdr:spPr>
        <a:xfrm>
          <a:off x="11430000" y="1161586"/>
          <a:ext cx="1719145" cy="402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chemeClr val="bg1"/>
              </a:solidFill>
            </a:rPr>
            <a:t>Total </a:t>
          </a:r>
          <a:r>
            <a:rPr lang="en-US" sz="2000" b="1" baseline="0">
              <a:solidFill>
                <a:schemeClr val="bg1"/>
              </a:solidFill>
            </a:rPr>
            <a:t> Profit</a:t>
          </a:r>
          <a:endParaRPr lang="en-US" sz="2000" b="1">
            <a:solidFill>
              <a:schemeClr val="bg1"/>
            </a:solidFill>
          </a:endParaRPr>
        </a:p>
      </xdr:txBody>
    </xdr:sp>
    <xdr:clientData/>
  </xdr:oneCellAnchor>
  <xdr:oneCellAnchor>
    <xdr:from>
      <xdr:col>19</xdr:col>
      <xdr:colOff>139389</xdr:colOff>
      <xdr:row>8</xdr:row>
      <xdr:rowOff>0</xdr:rowOff>
    </xdr:from>
    <xdr:ext cx="1378415" cy="743415"/>
    <xdr:sp macro="" textlink="'Pivot Sheet'!$A$65">
      <xdr:nvSpPr>
        <xdr:cNvPr id="29" name="TextBox 28">
          <a:extLst>
            <a:ext uri="{FF2B5EF4-FFF2-40B4-BE49-F238E27FC236}">
              <a16:creationId xmlns:a16="http://schemas.microsoft.com/office/drawing/2014/main" id="{0AFB0055-31F4-A443-C0E8-37E802ECABD7}"/>
            </a:ext>
          </a:extLst>
        </xdr:cNvPr>
        <xdr:cNvSpPr txBox="1"/>
      </xdr:nvSpPr>
      <xdr:spPr>
        <a:xfrm>
          <a:off x="11615852" y="1486829"/>
          <a:ext cx="1378415" cy="743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A055488-10D4-4086-B4A4-AC69E9103BAB}" type="TxLink">
            <a:rPr lang="en-US" sz="2000" b="1" i="0" u="none" strike="noStrike">
              <a:solidFill>
                <a:schemeClr val="bg1"/>
              </a:solidFill>
              <a:latin typeface="Aptos Narrow"/>
            </a:rPr>
            <a:pPr algn="ctr"/>
            <a:t>-134019.85</a:t>
          </a:fld>
          <a:endParaRPr lang="en-US" sz="2000" b="1">
            <a:solidFill>
              <a:schemeClr val="bg1"/>
            </a:solidFill>
          </a:endParaRPr>
        </a:p>
      </xdr:txBody>
    </xdr:sp>
    <xdr:clientData/>
  </xdr:oneCellAnchor>
  <xdr:oneCellAnchor>
    <xdr:from>
      <xdr:col>18</xdr:col>
      <xdr:colOff>387195</xdr:colOff>
      <xdr:row>7</xdr:row>
      <xdr:rowOff>170365</xdr:rowOff>
    </xdr:from>
    <xdr:ext cx="356219" cy="402683"/>
    <xdr:sp macro="" textlink="">
      <xdr:nvSpPr>
        <xdr:cNvPr id="37" name="TextBox 36">
          <a:extLst>
            <a:ext uri="{FF2B5EF4-FFF2-40B4-BE49-F238E27FC236}">
              <a16:creationId xmlns:a16="http://schemas.microsoft.com/office/drawing/2014/main" id="{BF0C8DA4-EC93-CAB0-560C-02D82A7CDC89}"/>
            </a:ext>
          </a:extLst>
        </xdr:cNvPr>
        <xdr:cNvSpPr txBox="1"/>
      </xdr:nvSpPr>
      <xdr:spPr>
        <a:xfrm>
          <a:off x="11259634" y="1471341"/>
          <a:ext cx="356219" cy="4026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a:solidFill>
                <a:schemeClr val="bg1"/>
              </a:solidFill>
              <a:effectLst/>
              <a:latin typeface="+mn-lt"/>
              <a:ea typeface="+mn-ea"/>
              <a:cs typeface="+mn-cs"/>
            </a:rPr>
            <a:t>₹</a:t>
          </a:r>
          <a:endParaRPr lang="en-US" sz="2000">
            <a:solidFill>
              <a:schemeClr val="bg1"/>
            </a:solidFill>
          </a:endParaRPr>
        </a:p>
      </xdr:txBody>
    </xdr:sp>
    <xdr:clientData/>
  </xdr:oneCellAnchor>
  <xdr:oneCellAnchor>
    <xdr:from>
      <xdr:col>13</xdr:col>
      <xdr:colOff>139391</xdr:colOff>
      <xdr:row>7</xdr:row>
      <xdr:rowOff>139392</xdr:rowOff>
    </xdr:from>
    <xdr:ext cx="557560" cy="577659"/>
    <xdr:sp macro="" textlink="">
      <xdr:nvSpPr>
        <xdr:cNvPr id="38" name="TextBox 37">
          <a:extLst>
            <a:ext uri="{FF2B5EF4-FFF2-40B4-BE49-F238E27FC236}">
              <a16:creationId xmlns:a16="http://schemas.microsoft.com/office/drawing/2014/main" id="{DACAFEA3-994D-3B3A-3488-FDB950F4858A}"/>
            </a:ext>
          </a:extLst>
        </xdr:cNvPr>
        <xdr:cNvSpPr txBox="1"/>
      </xdr:nvSpPr>
      <xdr:spPr>
        <a:xfrm>
          <a:off x="7991708" y="1440368"/>
          <a:ext cx="557560" cy="57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bg1"/>
              </a:solidFill>
              <a:effectLst/>
              <a:latin typeface="+mn-lt"/>
              <a:ea typeface="+mn-ea"/>
              <a:cs typeface="+mn-cs"/>
            </a:rPr>
            <a:t>₹</a:t>
          </a:r>
          <a:endParaRPr lang="en-US" sz="2000">
            <a:solidFill>
              <a:schemeClr val="bg1"/>
            </a:solidFill>
            <a:effectLst/>
          </a:endParaRPr>
        </a:p>
        <a:p>
          <a:pPr algn="l"/>
          <a:endParaRPr lang="en-US" sz="1100"/>
        </a:p>
      </xdr:txBody>
    </xdr:sp>
    <xdr:clientData/>
  </xdr:oneCellAnchor>
  <xdr:oneCellAnchor>
    <xdr:from>
      <xdr:col>13</xdr:col>
      <xdr:colOff>325243</xdr:colOff>
      <xdr:row>7</xdr:row>
      <xdr:rowOff>154875</xdr:rowOff>
    </xdr:from>
    <xdr:ext cx="1502317" cy="635003"/>
    <xdr:sp macro="" textlink="'Pivot Sheet'!$A$69">
      <xdr:nvSpPr>
        <xdr:cNvPr id="42" name="TextBox 41">
          <a:extLst>
            <a:ext uri="{FF2B5EF4-FFF2-40B4-BE49-F238E27FC236}">
              <a16:creationId xmlns:a16="http://schemas.microsoft.com/office/drawing/2014/main" id="{B964D9A7-0658-0655-A320-62A8F3F891DC}"/>
            </a:ext>
          </a:extLst>
        </xdr:cNvPr>
        <xdr:cNvSpPr txBox="1"/>
      </xdr:nvSpPr>
      <xdr:spPr>
        <a:xfrm>
          <a:off x="8177560" y="1455851"/>
          <a:ext cx="1502317" cy="6350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2E19F8D-FA42-402A-8AD8-84D930291277}" type="TxLink">
            <a:rPr lang="en-US" sz="2000" b="1" i="0" u="none" strike="noStrike">
              <a:solidFill>
                <a:schemeClr val="bg1"/>
              </a:solidFill>
              <a:latin typeface="Aptos Narrow"/>
            </a:rPr>
            <a:pPr algn="ctr"/>
            <a:t>261009.85</a:t>
          </a:fld>
          <a:endParaRPr lang="en-US" sz="2000" b="1">
            <a:solidFill>
              <a:schemeClr val="bg1"/>
            </a:solidFill>
          </a:endParaRPr>
        </a:p>
      </xdr:txBody>
    </xdr:sp>
    <xdr:clientData/>
  </xdr:oneCellAnchor>
  <xdr:oneCellAnchor>
    <xdr:from>
      <xdr:col>6</xdr:col>
      <xdr:colOff>511100</xdr:colOff>
      <xdr:row>8</xdr:row>
      <xdr:rowOff>1</xdr:rowOff>
    </xdr:from>
    <xdr:ext cx="681462" cy="588536"/>
    <xdr:sp macro="" textlink="">
      <xdr:nvSpPr>
        <xdr:cNvPr id="44" name="TextBox 43">
          <a:extLst>
            <a:ext uri="{FF2B5EF4-FFF2-40B4-BE49-F238E27FC236}">
              <a16:creationId xmlns:a16="http://schemas.microsoft.com/office/drawing/2014/main" id="{F316BCAE-8FF5-9473-6695-FE466AAC1509}"/>
            </a:ext>
          </a:extLst>
        </xdr:cNvPr>
        <xdr:cNvSpPr txBox="1"/>
      </xdr:nvSpPr>
      <xdr:spPr>
        <a:xfrm>
          <a:off x="4135246" y="1486830"/>
          <a:ext cx="681462" cy="588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chemeClr val="bg1"/>
              </a:solidFill>
              <a:effectLst/>
              <a:latin typeface="+mn-lt"/>
              <a:ea typeface="+mn-ea"/>
              <a:cs typeface="+mn-cs"/>
            </a:rPr>
            <a:t>₹</a:t>
          </a:r>
          <a:endParaRPr lang="en-US" sz="2000">
            <a:solidFill>
              <a:schemeClr val="bg1"/>
            </a:solidFill>
          </a:endParaRPr>
        </a:p>
      </xdr:txBody>
    </xdr:sp>
    <xdr:clientData/>
  </xdr:oneCellAnchor>
  <xdr:oneCellAnchor>
    <xdr:from>
      <xdr:col>8</xdr:col>
      <xdr:colOff>123902</xdr:colOff>
      <xdr:row>7</xdr:row>
      <xdr:rowOff>154878</xdr:rowOff>
    </xdr:from>
    <xdr:ext cx="975732" cy="356219"/>
    <xdr:sp macro="" textlink="'Pivot Sheet'!$A$73">
      <xdr:nvSpPr>
        <xdr:cNvPr id="51" name="TextBox 50">
          <a:extLst>
            <a:ext uri="{FF2B5EF4-FFF2-40B4-BE49-F238E27FC236}">
              <a16:creationId xmlns:a16="http://schemas.microsoft.com/office/drawing/2014/main" id="{D09EF755-17BE-C44C-C605-F7BD5EF2B5B1}"/>
            </a:ext>
          </a:extLst>
        </xdr:cNvPr>
        <xdr:cNvSpPr txBox="1"/>
      </xdr:nvSpPr>
      <xdr:spPr>
        <a:xfrm>
          <a:off x="4956097" y="1455854"/>
          <a:ext cx="975732" cy="356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AD73448-DA1D-4A3F-A511-1022BB7E7F6D}" type="TxLink">
            <a:rPr lang="en-US" sz="2000" b="1" i="0" u="none" strike="noStrike">
              <a:solidFill>
                <a:schemeClr val="bg1"/>
              </a:solidFill>
              <a:latin typeface="Aptos Narrow"/>
            </a:rPr>
            <a:pPr algn="ctr"/>
            <a:t>126990.00</a:t>
          </a:fld>
          <a:endParaRPr lang="en-US" sz="2000" b="1">
            <a:solidFill>
              <a:schemeClr val="bg1"/>
            </a:solidFill>
          </a:endParaRPr>
        </a:p>
      </xdr:txBody>
    </xdr:sp>
    <xdr:clientData/>
  </xdr:oneCellAnchor>
  <xdr:oneCellAnchor>
    <xdr:from>
      <xdr:col>2</xdr:col>
      <xdr:colOff>309756</xdr:colOff>
      <xdr:row>7</xdr:row>
      <xdr:rowOff>170365</xdr:rowOff>
    </xdr:from>
    <xdr:ext cx="1161586" cy="342000"/>
    <xdr:sp macro="" textlink="'Pivot Sheet'!$A$77">
      <xdr:nvSpPr>
        <xdr:cNvPr id="52" name="TextBox 51">
          <a:extLst>
            <a:ext uri="{FF2B5EF4-FFF2-40B4-BE49-F238E27FC236}">
              <a16:creationId xmlns:a16="http://schemas.microsoft.com/office/drawing/2014/main" id="{FF120AEC-F1AD-D5B2-E5B6-A535D5511C2F}"/>
            </a:ext>
          </a:extLst>
        </xdr:cNvPr>
        <xdr:cNvSpPr txBox="1"/>
      </xdr:nvSpPr>
      <xdr:spPr>
        <a:xfrm>
          <a:off x="1517805" y="1471341"/>
          <a:ext cx="1161586" cy="34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875A39D-B114-4C95-B33B-3C9DBB31D2A5}" type="TxLink">
            <a:rPr lang="en-US" sz="2000" b="1" i="0" u="none" strike="noStrike">
              <a:solidFill>
                <a:schemeClr val="bg1"/>
              </a:solidFill>
              <a:latin typeface="Aptos Narrow"/>
            </a:rPr>
            <a:pPr algn="ctr"/>
            <a:t>1000</a:t>
          </a:fld>
          <a:endParaRPr lang="en-US" sz="2000" b="1">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9.243890972219" createdVersion="8" refreshedVersion="8" minRefreshableVersion="3" recordCount="1000" xr:uid="{5EAF37D0-B81F-4141-B6E3-2E5A069287EA}">
  <cacheSource type="worksheet">
    <worksheetSource ref="A1:AF1001" sheet="food orders new delhi Clean"/>
  </cacheSource>
  <cacheFields count="32">
    <cacheField name="Order ID" numFmtId="0">
      <sharedItems containsSemiMixedTypes="0" containsString="0" containsNumber="1" containsInteger="1" minValue="1" maxValue="1000"/>
    </cacheField>
    <cacheField name="Customer ID" numFmtId="0">
      <sharedItems/>
    </cacheField>
    <cacheField name="Restaurant ID" numFmtId="0">
      <sharedItems/>
    </cacheField>
    <cacheField name="Order Date" numFmtId="164">
      <sharedItems containsSemiMixedTypes="0" containsNonDate="0" containsDate="1" containsString="0" minDate="2024-01-01T00:00:00" maxDate="2024-02-08T00:00:00"/>
    </cacheField>
    <cacheField name="Order Time" numFmtId="165">
      <sharedItems containsSemiMixedTypes="0" containsNonDate="0" containsDate="1" containsString="0" minDate="1899-12-30T00:02:00" maxDate="1899-12-30T23:59:00"/>
    </cacheField>
    <cacheField name="Delivery Date" numFmtId="164">
      <sharedItems containsSemiMixedTypes="0" containsNonDate="0" containsDate="1" containsString="0" minDate="2024-01-01T00:00:00" maxDate="2024-02-09T00:00:00"/>
    </cacheField>
    <cacheField name="Delivery Time" numFmtId="18">
      <sharedItems containsSemiMixedTypes="0" containsNonDate="0" containsDate="1" containsString="0" minDate="1899-12-30T00:00:00" maxDate="1899-12-30T23:59:00"/>
    </cacheField>
    <cacheField name="Order Value" numFmtId="2">
      <sharedItems containsSemiMixedTypes="0" containsString="0" containsNumber="1" containsInteger="1" minValue="104" maxValue="1995"/>
    </cacheField>
    <cacheField name="Delivery Fee" numFmtId="2">
      <sharedItems containsSemiMixedTypes="0" containsString="0" containsNumber="1" containsInteger="1" minValue="0" maxValue="50"/>
    </cacheField>
    <cacheField name="Payment Method" numFmtId="0">
      <sharedItems/>
    </cacheField>
    <cacheField name="Discounts" numFmtId="9">
      <sharedItems containsSemiMixedTypes="0" containsString="0" containsNumber="1" minValue="0" maxValue="0.5" count="5">
        <n v="0.05"/>
        <n v="0.1"/>
        <n v="0.15"/>
        <n v="0"/>
        <n v="0.5"/>
      </sharedItems>
    </cacheField>
    <cacheField name="Discount Amount" numFmtId="2">
      <sharedItems containsSemiMixedTypes="0" containsString="0" containsNumber="1" minValue="0" maxValue="996"/>
    </cacheField>
    <cacheField name="Offers" numFmtId="0">
      <sharedItems/>
    </cacheField>
    <cacheField name="Commission Fee" numFmtId="2">
      <sharedItems containsSemiMixedTypes="0" containsString="0" containsNumber="1" containsInteger="1" minValue="50" maxValue="200"/>
    </cacheField>
    <cacheField name="Commission Percentage" numFmtId="166">
      <sharedItems containsSemiMixedTypes="0" containsString="0" containsNumber="1" minValue="2.6065162907268169" maxValue="169.09090909090909"/>
    </cacheField>
    <cacheField name="Payment Processing Fee" numFmtId="2">
      <sharedItems containsSemiMixedTypes="0" containsString="0" containsNumber="1" containsInteger="1" minValue="10" maxValue="50"/>
    </cacheField>
    <cacheField name="Refunds/Chargebacks" numFmtId="2">
      <sharedItems containsSemiMixedTypes="0" containsString="0" containsNumber="1" containsInteger="1" minValue="0" maxValue="150"/>
    </cacheField>
    <cacheField name="Net Revenue" numFmtId="2">
      <sharedItems containsSemiMixedTypes="0" containsString="0" containsNumber="1" containsInteger="1" minValue="50" maxValue="200"/>
    </cacheField>
    <cacheField name="Total cost" numFmtId="2">
      <sharedItems containsSemiMixedTypes="0" containsString="0" containsNumber="1" minValue="16" maxValue="1199" count="860">
        <n v="142.69999999999999"/>
        <n v="161.60000000000002"/>
        <n v="215.54999999999998"/>
        <n v="77"/>
        <n v="1076"/>
        <n v="240.9"/>
        <n v="107.15"/>
        <n v="45"/>
        <n v="171.15"/>
        <n v="99.1"/>
        <n v="79.400000000000006"/>
        <n v="326"/>
        <n v="20"/>
        <n v="188.95"/>
        <n v="16"/>
        <n v="176.79999999999998"/>
        <n v="133.6"/>
        <n v="124.7"/>
        <n v="993"/>
        <n v="281.7"/>
        <n v="143"/>
        <n v="85.35"/>
        <n v="169"/>
        <n v="162.85000000000002"/>
        <n v="101.45"/>
        <n v="199.10000000000002"/>
        <n v="220.15"/>
        <n v="235"/>
        <n v="112.5"/>
        <n v="54.25"/>
        <n v="32"/>
        <n v="110"/>
        <n v="159.5"/>
        <n v="93.4"/>
        <n v="143.5"/>
        <n v="75.8"/>
        <n v="98.9"/>
        <n v="194.1"/>
        <n v="166.35000000000002"/>
        <n v="266.5"/>
        <n v="190.5"/>
        <n v="126.2"/>
        <n v="227.10000000000002"/>
        <n v="245.65"/>
        <n v="127.7"/>
        <n v="194"/>
        <n v="102.95"/>
        <n v="122"/>
        <n v="122.69999999999999"/>
        <n v="97.800000000000011"/>
        <n v="214.7"/>
        <n v="160.4"/>
        <n v="182.9"/>
        <n v="415"/>
        <n v="135.69999999999999"/>
        <n v="276.10000000000002"/>
        <n v="67.400000000000006"/>
        <n v="164.9"/>
        <n v="348.8"/>
        <n v="291"/>
        <n v="246.8"/>
        <n v="302.45"/>
        <n v="273.8"/>
        <n v="158"/>
        <n v="289.29999999999995"/>
        <n v="256.64999999999998"/>
        <n v="327"/>
        <n v="155.10000000000002"/>
        <n v="582"/>
        <n v="81"/>
        <n v="587.5"/>
        <n v="170.7"/>
        <n v="127.35000000000001"/>
        <n v="94"/>
        <n v="217"/>
        <n v="48.85"/>
        <n v="93.75"/>
        <n v="869"/>
        <n v="300.10000000000002"/>
        <n v="198"/>
        <n v="103.95"/>
        <n v="836"/>
        <n v="252.65"/>
        <n v="804.5"/>
        <n v="176.9"/>
        <n v="356.65"/>
        <n v="253.7"/>
        <n v="153.25"/>
        <n v="84"/>
        <n v="532"/>
        <n v="323.64999999999998"/>
        <n v="105.4"/>
        <n v="115"/>
        <n v="687"/>
        <n v="79.849999999999994"/>
        <n v="302"/>
        <n v="139.39999999999998"/>
        <n v="78"/>
        <n v="151.80000000000001"/>
        <n v="73"/>
        <n v="123.3"/>
        <n v="86"/>
        <n v="59"/>
        <n v="201.3"/>
        <n v="373"/>
        <n v="208.9"/>
        <n v="260.8"/>
        <n v="272.95"/>
        <n v="131.55000000000001"/>
        <n v="114.5"/>
        <n v="173.1"/>
        <n v="138"/>
        <n v="332.75"/>
        <n v="255.95"/>
        <n v="147.94999999999999"/>
        <n v="371.20000000000005"/>
        <n v="187.7"/>
        <n v="760"/>
        <n v="104"/>
        <n v="895"/>
        <n v="201"/>
        <n v="28"/>
        <n v="915.5"/>
        <n v="1073.5"/>
        <n v="121.80000000000001"/>
        <n v="185.5"/>
        <n v="253.10000000000002"/>
        <n v="219"/>
        <n v="240"/>
        <n v="985"/>
        <n v="226.05"/>
        <n v="200.2"/>
        <n v="556.5"/>
        <n v="253.8"/>
        <n v="333.5"/>
        <n v="535.5"/>
        <n v="280.5"/>
        <n v="156.69999999999999"/>
        <n v="55.5"/>
        <n v="236.8"/>
        <n v="144.4"/>
        <n v="200.85"/>
        <n v="953"/>
        <n v="934"/>
        <n v="177.8"/>
        <n v="119"/>
        <n v="160.69999999999999"/>
        <n v="54"/>
        <n v="200"/>
        <n v="166.5"/>
        <n v="80"/>
        <n v="109.85"/>
        <n v="39"/>
        <n v="534"/>
        <n v="285.04999999999995"/>
        <n v="548"/>
        <n v="253.45"/>
        <n v="91.2"/>
        <n v="242.9"/>
        <n v="180"/>
        <n v="201.25"/>
        <n v="71"/>
        <n v="991.5"/>
        <n v="559"/>
        <n v="68"/>
        <n v="86.6"/>
        <n v="182"/>
        <n v="124.3"/>
        <n v="839.5"/>
        <n v="225.70000000000002"/>
        <n v="351.5"/>
        <n v="846.5"/>
        <n v="163.1"/>
        <n v="163.19999999999999"/>
        <n v="167.60000000000002"/>
        <n v="92.9"/>
        <n v="99.95"/>
        <n v="216.9"/>
        <n v="47"/>
        <n v="179.64999999999998"/>
        <n v="203.5"/>
        <n v="81.25"/>
        <n v="136.19999999999999"/>
        <n v="810.5"/>
        <n v="76.349999999999994"/>
        <n v="688.5"/>
        <n v="51.6"/>
        <n v="574"/>
        <n v="1030.5"/>
        <n v="57.2"/>
        <n v="586"/>
        <n v="218.14999999999998"/>
        <n v="245.70000000000002"/>
        <n v="1043.5"/>
        <n v="467.15"/>
        <n v="247.10000000000002"/>
        <n v="215"/>
        <n v="711.5"/>
        <n v="351.09999999999997"/>
        <n v="691.5"/>
        <n v="87.95"/>
        <n v="667"/>
        <n v="117.5"/>
        <n v="324.75"/>
        <n v="87"/>
        <n v="1162"/>
        <n v="399.5"/>
        <n v="126.9"/>
        <n v="153.05000000000001"/>
        <n v="79.900000000000006"/>
        <n v="248.04999999999998"/>
        <n v="544.5"/>
        <n v="81.45"/>
        <n v="318.5"/>
        <n v="46"/>
        <n v="156.5"/>
        <n v="258.2"/>
        <n v="205.1"/>
        <n v="75"/>
        <n v="722.5"/>
        <n v="141.30000000000001"/>
        <n v="76.099999999999994"/>
        <n v="106.2"/>
        <n v="235.7"/>
        <n v="81.7"/>
        <n v="283.85000000000002"/>
        <n v="53"/>
        <n v="201.4"/>
        <n v="205.5"/>
        <n v="81.900000000000006"/>
        <n v="70"/>
        <n v="66"/>
        <n v="251.54999999999998"/>
        <n v="61.2"/>
        <n v="336.09999999999997"/>
        <n v="388.9"/>
        <n v="140"/>
        <n v="237.4"/>
        <n v="197.35000000000002"/>
        <n v="731"/>
        <n v="133.60000000000002"/>
        <n v="580"/>
        <n v="33"/>
        <n v="215.5"/>
        <n v="91.5"/>
        <n v="83.95"/>
        <n v="965"/>
        <n v="194.20000000000002"/>
        <n v="249.4"/>
        <n v="134.55000000000001"/>
        <n v="227.2"/>
        <n v="1021"/>
        <n v="36"/>
        <n v="254.95"/>
        <n v="179.4"/>
        <n v="346.5"/>
        <n v="402.6"/>
        <n v="742.5"/>
        <n v="640"/>
        <n v="331.5"/>
        <n v="142.9"/>
        <n v="150.25"/>
        <n v="153.19999999999999"/>
        <n v="274.5"/>
        <n v="100.35"/>
        <n v="65"/>
        <n v="601.5"/>
        <n v="169.75"/>
        <n v="248.35"/>
        <n v="404.5"/>
        <n v="372.29999999999995"/>
        <n v="320"/>
        <n v="159.69999999999999"/>
        <n v="343.2"/>
        <n v="386.1"/>
        <n v="359.1"/>
        <n v="330.45"/>
        <n v="138.25"/>
        <n v="113"/>
        <n v="352.5"/>
        <n v="136.5"/>
        <n v="192.65"/>
        <n v="646.5"/>
        <n v="107.80000000000001"/>
        <n v="186.10000000000002"/>
        <n v="141.69999999999999"/>
        <n v="236"/>
        <n v="574.5"/>
        <n v="222.3"/>
        <n v="283.2"/>
        <n v="807.5"/>
        <n v="110.80000000000001"/>
        <n v="78.800000000000011"/>
        <n v="157.5"/>
        <n v="185"/>
        <n v="831.5"/>
        <n v="144.94999999999999"/>
        <n v="711"/>
        <n v="67"/>
        <n v="55"/>
        <n v="296.85000000000002"/>
        <n v="885"/>
        <n v="156.9"/>
        <n v="981.5"/>
        <n v="77.5"/>
        <n v="103.5"/>
        <n v="103.25"/>
        <n v="182.75"/>
        <n v="840.5"/>
        <n v="300"/>
        <n v="160.1"/>
        <n v="141.5"/>
        <n v="182.45"/>
        <n v="262.64999999999998"/>
        <n v="66.7"/>
        <n v="213.8"/>
        <n v="1023.5"/>
        <n v="285.89999999999998"/>
        <n v="182.8"/>
        <n v="212"/>
        <n v="101.7"/>
        <n v="844.5"/>
        <n v="188.6"/>
        <n v="842"/>
        <n v="70.5"/>
        <n v="189"/>
        <n v="104.3"/>
        <n v="207.5"/>
        <n v="172.60000000000002"/>
        <n v="268.89999999999998"/>
        <n v="57.35"/>
        <n v="374.5"/>
        <n v="134.69999999999999"/>
        <n v="218.55"/>
        <n v="52"/>
        <n v="280.10000000000002"/>
        <n v="60"/>
        <n v="864"/>
        <n v="114.9"/>
        <n v="880"/>
        <n v="387.25"/>
        <n v="158.80000000000001"/>
        <n v="47.95"/>
        <n v="562.5"/>
        <n v="230.1"/>
        <n v="1026"/>
        <n v="189.5"/>
        <n v="191.6"/>
        <n v="134.15"/>
        <n v="221.89999999999998"/>
        <n v="309.64999999999998"/>
        <n v="64"/>
        <n v="208.4"/>
        <n v="203.45"/>
        <n v="57"/>
        <n v="268"/>
        <n v="94.9"/>
        <n v="87.35"/>
        <n v="240.15"/>
        <n v="274.29999999999995"/>
        <n v="1036"/>
        <n v="387.1"/>
        <n v="75.900000000000006"/>
        <n v="149.4"/>
        <n v="86.300000000000011"/>
        <n v="100"/>
        <n v="172.7"/>
        <n v="137.60000000000002"/>
        <n v="233.2"/>
        <n v="264.79999999999995"/>
        <n v="153.65"/>
        <n v="38"/>
        <n v="232.20000000000002"/>
        <n v="219.5"/>
        <n v="243.10000000000002"/>
        <n v="147.5"/>
        <n v="79.45"/>
        <n v="137.5"/>
        <n v="1020"/>
        <n v="115.75"/>
        <n v="181.8"/>
        <n v="496"/>
        <n v="142"/>
        <n v="110.5"/>
        <n v="297.75"/>
        <n v="56.900000000000006"/>
        <n v="211.8"/>
        <n v="797"/>
        <n v="453.25"/>
        <n v="327.9"/>
        <n v="738"/>
        <n v="173.85"/>
        <n v="469.5"/>
        <n v="475.5"/>
        <n v="159.25"/>
        <n v="122.35"/>
        <n v="95.05"/>
        <n v="196.55"/>
        <n v="334"/>
        <n v="136.1"/>
        <n v="275.3"/>
        <n v="206"/>
        <n v="31.5"/>
        <n v="874.5"/>
        <n v="147.69999999999999"/>
        <n v="287"/>
        <n v="239.10000000000002"/>
        <n v="438"/>
        <n v="25"/>
        <n v="131"/>
        <n v="271.89999999999998"/>
        <n v="74"/>
        <n v="729"/>
        <n v="216"/>
        <n v="160.25"/>
        <n v="256.05"/>
        <n v="227.5"/>
        <n v="117.6"/>
        <n v="130.5"/>
        <n v="313.60000000000002"/>
        <n v="120.05000000000001"/>
        <n v="222.9"/>
        <n v="467.5"/>
        <n v="146"/>
        <n v="393.35"/>
        <n v="136.05000000000001"/>
        <n v="387"/>
        <n v="116.9"/>
        <n v="116.85"/>
        <n v="1059.5"/>
        <n v="66.75"/>
        <n v="205.85"/>
        <n v="573"/>
        <n v="61"/>
        <n v="170.10000000000002"/>
        <n v="168"/>
        <n v="166"/>
        <n v="295.39999999999998"/>
        <n v="151"/>
        <n v="801.5"/>
        <n v="1156"/>
        <n v="197.8"/>
        <n v="58"/>
        <n v="72"/>
        <n v="114.95"/>
        <n v="65.7"/>
        <n v="184.70000000000002"/>
        <n v="101"/>
        <n v="482"/>
        <n v="792"/>
        <n v="250"/>
        <n v="191.60000000000002"/>
        <n v="971"/>
        <n v="919.5"/>
        <n v="127.30000000000001"/>
        <n v="178.5"/>
        <n v="123.7"/>
        <n v="98"/>
        <n v="231.6"/>
        <n v="328.35"/>
        <n v="77.8"/>
        <n v="110.7"/>
        <n v="199.7"/>
        <n v="970"/>
        <n v="76.7"/>
        <n v="146.69999999999999"/>
        <n v="186.1"/>
        <n v="136"/>
        <n v="185.4"/>
        <n v="173"/>
        <n v="960.5"/>
        <n v="199.5"/>
        <n v="227.75"/>
        <n v="244.5"/>
        <n v="528.5"/>
        <n v="150.1"/>
        <n v="198.4"/>
        <n v="255.15"/>
        <n v="795.5"/>
        <n v="333"/>
        <n v="175"/>
        <n v="202"/>
        <n v="355.25"/>
        <n v="298.5"/>
        <n v="123.8"/>
        <n v="1199"/>
        <n v="104.05"/>
        <n v="115.8"/>
        <n v="40"/>
        <n v="815"/>
        <n v="208"/>
        <n v="166.7"/>
        <n v="150.80000000000001"/>
        <n v="306.89999999999998"/>
        <n v="122.05000000000001"/>
        <n v="277.2"/>
        <n v="1025.5"/>
        <n v="129.30000000000001"/>
        <n v="198.85"/>
        <n v="187"/>
        <n v="199"/>
        <n v="590.5"/>
        <n v="154.6"/>
        <n v="99.15"/>
        <n v="686.5"/>
        <n v="789.5"/>
        <n v="234.4"/>
        <n v="80.599999999999994"/>
        <n v="99.75"/>
        <n v="328.5"/>
        <n v="349.75"/>
        <n v="48"/>
        <n v="91.8"/>
        <n v="511"/>
        <n v="362.9"/>
        <n v="556"/>
        <n v="225.4"/>
        <n v="83"/>
        <n v="365.5"/>
        <n v="210.8"/>
        <n v="164.4"/>
        <n v="268.60000000000002"/>
        <n v="62"/>
        <n v="385"/>
        <n v="144.55000000000001"/>
        <n v="124.05"/>
        <n v="226.95"/>
        <n v="285.2"/>
        <n v="119.1"/>
        <n v="119.80000000000001"/>
        <n v="645.5"/>
        <n v="191.75"/>
        <n v="141.80000000000001"/>
        <n v="63.3"/>
        <n v="820"/>
        <n v="105.69999999999999"/>
        <n v="295.5"/>
        <n v="275.39999999999998"/>
        <n v="668"/>
        <n v="71.900000000000006"/>
        <n v="185.3"/>
        <n v="63"/>
        <n v="419.09999999999997"/>
        <n v="93.5"/>
        <n v="611.5"/>
        <n v="231.5"/>
        <n v="279.45"/>
        <n v="220.65"/>
        <n v="359.3"/>
        <n v="268.29999999999995"/>
        <n v="116.8"/>
        <n v="163.4"/>
        <n v="191.70000000000002"/>
        <n v="147.44999999999999"/>
        <n v="190"/>
        <n v="255.29999999999998"/>
        <n v="92.55"/>
        <n v="154.65"/>
        <n v="775.5"/>
        <n v="169.60000000000002"/>
        <n v="73.400000000000006"/>
        <n v="758.5"/>
        <n v="752"/>
        <n v="193.70000000000002"/>
        <n v="272"/>
        <n v="716.5"/>
        <n v="159.55000000000001"/>
        <n v="183"/>
        <n v="322.95"/>
        <n v="34"/>
        <n v="314.84999999999997"/>
        <n v="125.5"/>
        <n v="182.60000000000002"/>
        <n v="335.5"/>
        <n v="173.5"/>
        <n v="1054.5"/>
        <n v="167"/>
        <n v="265.60000000000002"/>
        <n v="186"/>
        <n v="241.1"/>
        <n v="83.9"/>
        <n v="163.9"/>
        <n v="224.5"/>
        <n v="216.29999999999998"/>
        <n v="95.3"/>
        <n v="295.10000000000002"/>
        <n v="948.5"/>
        <n v="196"/>
        <n v="117.1"/>
        <n v="127.9"/>
        <n v="160.94999999999999"/>
        <n v="162.19999999999999"/>
        <n v="135.6"/>
        <n v="497.5"/>
        <n v="900"/>
        <n v="171.9"/>
        <n v="379.5"/>
        <n v="181.35"/>
        <n v="99.800000000000011"/>
        <n v="191.5"/>
        <n v="50"/>
        <n v="165.3"/>
        <n v="285.10000000000002"/>
        <n v="313.8"/>
        <n v="100.1"/>
        <n v="222.2"/>
        <n v="250.7"/>
        <n v="272.60000000000002"/>
        <n v="157.44999999999999"/>
        <n v="92"/>
        <n v="128.5"/>
        <n v="250.9"/>
        <n v="157.9"/>
        <n v="51"/>
        <n v="156.80000000000001"/>
        <n v="153.94999999999999"/>
        <n v="930.5"/>
        <n v="425.5"/>
        <n v="120.15"/>
        <n v="120"/>
        <n v="68.650000000000006"/>
        <n v="516.5"/>
        <n v="367.1"/>
        <n v="121.75"/>
        <n v="160"/>
        <n v="257.10000000000002"/>
        <n v="152.1"/>
        <n v="417.5"/>
        <n v="278.89999999999998"/>
        <n v="928.5"/>
        <n v="284.35000000000002"/>
        <n v="145.05000000000001"/>
        <n v="105.19999999999999"/>
        <n v="153.4"/>
        <n v="571.5"/>
        <n v="287.39999999999998"/>
        <n v="123.35"/>
        <n v="227.9"/>
        <n v="110.75"/>
        <n v="222.4"/>
        <n v="82"/>
        <n v="85.949999999999989"/>
        <n v="269.35000000000002"/>
        <n v="273.7"/>
        <n v="663.5"/>
        <n v="247.1"/>
        <n v="334.5"/>
        <n v="572.5"/>
        <n v="223.2"/>
        <n v="139.9"/>
        <n v="69.900000000000006"/>
        <n v="144"/>
        <n v="553"/>
        <n v="785"/>
        <n v="164.35"/>
        <n v="128.9"/>
        <n v="112.25"/>
        <n v="582.5"/>
        <n v="86.65"/>
        <n v="225.5"/>
        <n v="117.25"/>
        <n v="58.55"/>
        <n v="104.2"/>
        <n v="185.8"/>
        <n v="1060.5"/>
        <n v="228"/>
        <n v="225.8"/>
        <n v="337.5"/>
        <n v="43.6"/>
        <n v="274"/>
        <n v="161"/>
        <n v="79"/>
        <n v="18"/>
        <n v="115.5"/>
        <n v="217.3"/>
        <n v="195.45"/>
        <n v="472.59999999999997"/>
        <n v="110.4"/>
        <n v="168.64999999999998"/>
        <n v="290.54999999999995"/>
        <n v="257.20000000000005"/>
        <n v="263.5"/>
        <n v="976.5"/>
        <n v="138.80000000000001"/>
        <n v="111.5"/>
        <n v="105.10000000000001"/>
        <n v="181.5"/>
        <n v="538.5"/>
        <n v="924.5"/>
        <n v="94.800000000000011"/>
        <n v="509"/>
        <n v="131.94999999999999"/>
        <n v="204.8"/>
        <n v="147"/>
        <n v="196.10000000000002"/>
        <n v="88"/>
        <n v="353.7"/>
        <n v="90"/>
        <n v="308.7"/>
        <n v="559.5"/>
        <n v="307.3"/>
        <n v="171.35000000000002"/>
        <n v="187.4"/>
        <n v="299.29999999999995"/>
        <n v="89.85"/>
        <n v="401.5"/>
        <n v="259.60000000000002"/>
        <n v="204"/>
        <n v="365.4"/>
        <n v="811"/>
        <n v="121.65"/>
        <n v="496.5"/>
        <n v="294.39999999999998"/>
        <n v="127.60000000000001"/>
        <n v="30.1"/>
        <n v="288.85000000000002"/>
        <n v="142.5"/>
        <n v="783.5"/>
        <n v="151.5"/>
        <n v="216.10000000000002"/>
        <n v="171.4"/>
        <n v="132.10000000000002"/>
        <n v="231.60000000000002"/>
        <n v="451"/>
        <n v="45.25"/>
        <n v="264.2"/>
        <n v="107.5"/>
        <n v="113.45"/>
        <n v="512.5"/>
        <n v="69"/>
        <n v="256.89999999999998"/>
        <n v="121.4"/>
        <n v="141.4"/>
        <n v="1143.5"/>
        <n v="297.60000000000002"/>
        <n v="469.7"/>
        <n v="131.80000000000001"/>
        <n v="225.60000000000002"/>
        <n v="775"/>
        <n v="37"/>
        <n v="92.5"/>
        <n v="133.35"/>
        <n v="102"/>
        <n v="130.6"/>
        <n v="770"/>
        <n v="52.25"/>
        <n v="352.7"/>
        <n v="637"/>
        <n v="586.5"/>
        <n v="179.5"/>
        <n v="169.9"/>
        <n v="460.5"/>
        <n v="441.65"/>
        <n v="192.6"/>
        <n v="216.79999999999998"/>
        <n v="213.5"/>
        <n v="171.6"/>
        <n v="186.15"/>
        <n v="159.60000000000002"/>
        <n v="778"/>
        <n v="94.7"/>
        <n v="196.1"/>
        <n v="226.4"/>
        <n v="464"/>
        <n v="407"/>
        <n v="85.800000000000011"/>
        <n v="158.75"/>
        <n v="279.7"/>
        <n v="344.5"/>
        <n v="196.3"/>
        <n v="441.25"/>
        <n v="108"/>
        <n v="85"/>
        <n v="224"/>
        <n v="321.5"/>
        <n v="122.1"/>
        <n v="42"/>
        <n v="176.8"/>
        <n v="122.95"/>
        <n v="850.5"/>
        <n v="215.75"/>
        <n v="111.55000000000001"/>
        <n v="188"/>
        <n v="350"/>
        <n v="1014"/>
        <n v="265.89999999999998"/>
        <n v="661.5"/>
        <n v="70.599999999999994"/>
        <n v="95"/>
        <n v="187.10000000000002"/>
        <n v="173.3"/>
        <n v="306.64999999999998"/>
        <n v="339"/>
        <n v="120.7"/>
        <n v="225"/>
        <n v="232.6"/>
        <n v="730.5"/>
        <n v="303.5"/>
        <n v="314.54999999999995"/>
        <n v="84.75"/>
        <n v="125.10000000000001"/>
        <n v="252.60000000000002"/>
        <n v="104.8"/>
        <n v="158.5"/>
        <n v="96.050000000000011"/>
        <n v="318.89999999999998"/>
        <n v="180.3"/>
        <n v="903.5"/>
        <n v="138.75"/>
        <n v="228.5"/>
        <n v="92.3"/>
        <n v="208.15"/>
        <n v="237.25"/>
        <n v="96.85"/>
        <n v="313.14999999999998"/>
        <n v="721.5"/>
        <n v="463.5"/>
        <n v="651.5"/>
        <n v="174"/>
        <n v="202.8"/>
        <n v="102.2"/>
        <n v="232.55"/>
        <n v="264.3"/>
        <n v="44.5"/>
        <n v="133.25"/>
        <n v="64.599999999999994"/>
        <n v="125.2"/>
        <n v="179.8"/>
        <n v="84.9"/>
        <n v="459.55"/>
        <n v="116.95"/>
        <n v="125.7"/>
        <n v="332.4"/>
        <n v="546"/>
        <n v="33.75"/>
        <n v="278.5"/>
        <n v="235.10000000000002"/>
        <n v="201.9"/>
        <n v="270.60000000000002"/>
        <n v="447.04999999999995"/>
        <n v="168.39999999999998"/>
        <n v="337.59999999999997"/>
        <n v="153.75"/>
        <n v="312.35000000000002"/>
        <n v="394.5"/>
        <n v="116.89999999999999"/>
        <n v="675.5"/>
        <n v="267.39999999999998"/>
        <n v="347.5"/>
        <n v="282.60000000000002"/>
        <n v="620.5"/>
        <n v="85.55"/>
        <n v="147.9"/>
        <n v="149.75"/>
        <n v="152.80000000000001"/>
        <n v="529"/>
        <n v="589"/>
        <n v="112.75"/>
        <n v="246.1"/>
        <n v="395.54999999999995"/>
      </sharedItems>
    </cacheField>
    <cacheField name="Net Profit" numFmtId="2">
      <sharedItems containsSemiMixedTypes="0" containsString="0" containsNumber="1" minValue="-1051" maxValue="176"/>
    </cacheField>
    <cacheField name="New Order Value" numFmtId="2">
      <sharedItems containsSemiMixedTypes="0" containsString="0" containsNumber="1" containsInteger="1" minValue="0" maxValue="1995"/>
    </cacheField>
    <cacheField name="New Payment Processing Fee" numFmtId="2">
      <sharedItems containsSemiMixedTypes="0" containsString="0" containsNumber="1" containsInteger="1" minValue="0" maxValue="50"/>
    </cacheField>
    <cacheField name="Increased Commission ( 20%)" numFmtId="166">
      <sharedItems containsSemiMixedTypes="0" containsString="0" containsNumber="1" containsInteger="1" minValue="20" maxValue="20"/>
    </cacheField>
    <cacheField name="New Commission" numFmtId="2">
      <sharedItems containsSemiMixedTypes="0" containsString="0" containsNumber="1" minValue="0" maxValue="399"/>
    </cacheField>
    <cacheField name="New Delivery Fee" numFmtId="2">
      <sharedItems containsSemiMixedTypes="0" containsString="0" containsNumber="1" containsInteger="1" minValue="0" maxValue="50"/>
    </cacheField>
    <cacheField name="Adjusting Discounts % (-50%)" numFmtId="10">
      <sharedItems containsSemiMixedTypes="0" containsString="0" containsNumber="1" minValue="0" maxValue="0.15"/>
    </cacheField>
    <cacheField name="New discount" numFmtId="2">
      <sharedItems containsSemiMixedTypes="0" containsString="0" containsNumber="1" minValue="0" maxValue="299.25"/>
    </cacheField>
    <cacheField name="Refunds/Chargebacks2" numFmtId="2">
      <sharedItems containsSemiMixedTypes="0" containsString="0" containsNumber="1" containsInteger="1" minValue="0" maxValue="150"/>
    </cacheField>
    <cacheField name="New Revenue" numFmtId="2">
      <sharedItems containsSemiMixedTypes="0" containsString="0" containsNumber="1" minValue="0" maxValue="399"/>
    </cacheField>
    <cacheField name="New Total Cost" numFmtId="2">
      <sharedItems containsSemiMixedTypes="0" containsString="0" containsNumber="1" minValue="0" maxValue="472.59999999999997"/>
    </cacheField>
    <cacheField name="New Net Profit" numFmtId="2">
      <sharedItems containsSemiMixedTypes="0" containsString="0" containsNumber="1" minValue="-222.85" maxValue="365"/>
    </cacheField>
    <cacheField name="Days Of The Week" numFmtId="2">
      <sharedItems count="7">
        <s v="Thursday"/>
        <s v="Friday"/>
        <s v="Wednesday"/>
        <s v="Tuesday"/>
        <s v="Monday"/>
        <s v="Sunday"/>
        <s v="Saturday"/>
      </sharedItems>
    </cacheField>
  </cacheFields>
  <extLst>
    <ext xmlns:x14="http://schemas.microsoft.com/office/spreadsheetml/2009/9/main" uri="{725AE2AE-9491-48be-B2B4-4EB974FC3084}">
      <x14:pivotCacheDefinition pivotCacheId="493257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C8270"/>
    <s v="R2924"/>
    <d v="2024-02-01T00:00:00"/>
    <d v="1899-12-30T01:11:00"/>
    <d v="2024-02-01T00:00:00"/>
    <d v="1899-12-30T02:39:00"/>
    <n v="1914"/>
    <n v="0"/>
    <s v="Credit Card"/>
    <x v="0"/>
    <n v="95.7"/>
    <s v="In App"/>
    <n v="150"/>
    <n v="7.8369905956112857"/>
    <n v="47"/>
    <n v="0"/>
    <n v="150"/>
    <x v="0"/>
    <n v="7.3000000000000114"/>
    <n v="1914"/>
    <n v="47"/>
    <n v="20"/>
    <n v="382.8"/>
    <n v="0"/>
    <n v="0.05"/>
    <n v="95.7"/>
    <n v="0"/>
    <n v="382.8"/>
    <n v="142.69999999999999"/>
    <n v="240.10000000000002"/>
    <x v="0"/>
  </r>
  <r>
    <n v="2"/>
    <s v="C1860"/>
    <s v="R2054"/>
    <d v="2024-02-02T00:00:00"/>
    <d v="1899-12-30T22:11:00"/>
    <d v="2024-02-02T00:00:00"/>
    <d v="1899-12-30T22:46:00"/>
    <n v="986"/>
    <n v="40"/>
    <s v="Digital Wallet"/>
    <x v="1"/>
    <n v="98.600000000000009"/>
    <s v="Referal"/>
    <n v="198"/>
    <n v="20.08113590263692"/>
    <n v="23"/>
    <n v="0"/>
    <n v="198"/>
    <x v="1"/>
    <n v="36.399999999999977"/>
    <n v="986"/>
    <n v="23"/>
    <n v="20"/>
    <n v="197.2"/>
    <n v="40"/>
    <n v="0.1"/>
    <n v="98.600000000000009"/>
    <n v="0"/>
    <n v="197.2"/>
    <n v="161.60000000000002"/>
    <n v="35.599999999999966"/>
    <x v="1"/>
  </r>
  <r>
    <n v="3"/>
    <s v="C6390"/>
    <s v="R2870"/>
    <d v="2024-01-31T00:00:00"/>
    <d v="1899-12-30T05:54:00"/>
    <d v="2024-01-31T00:00:00"/>
    <d v="1899-12-30T06:52:00"/>
    <n v="937"/>
    <n v="30"/>
    <s v="Cash on Delivery"/>
    <x v="2"/>
    <n v="140.54999999999998"/>
    <s v="New User"/>
    <n v="195"/>
    <n v="20.811099252934898"/>
    <n v="45"/>
    <n v="0"/>
    <n v="195"/>
    <x v="2"/>
    <n v="-20.549999999999983"/>
    <n v="937"/>
    <n v="45"/>
    <n v="20"/>
    <n v="187.4"/>
    <n v="30"/>
    <n v="0.15"/>
    <n v="140.54999999999998"/>
    <n v="0"/>
    <n v="187.4"/>
    <n v="215.54999999999998"/>
    <n v="-28.149999999999977"/>
    <x v="2"/>
  </r>
  <r>
    <n v="4"/>
    <s v="C6191"/>
    <s v="R2642"/>
    <d v="2024-01-16T00:00:00"/>
    <d v="1899-12-30T22:52:00"/>
    <d v="2024-01-16T00:00:00"/>
    <d v="1899-12-30T23:38:00"/>
    <n v="1463"/>
    <n v="50"/>
    <s v="Cash on Delivery"/>
    <x v="3"/>
    <n v="0"/>
    <s v="None"/>
    <n v="146"/>
    <n v="9.9794941900205067"/>
    <n v="27"/>
    <n v="0"/>
    <n v="146"/>
    <x v="3"/>
    <n v="69"/>
    <n v="1463"/>
    <n v="27"/>
    <n v="20"/>
    <n v="292.60000000000002"/>
    <n v="50"/>
    <n v="0"/>
    <n v="0"/>
    <n v="0"/>
    <n v="292.60000000000002"/>
    <n v="77"/>
    <n v="215.60000000000002"/>
    <x v="3"/>
  </r>
  <r>
    <n v="5"/>
    <s v="C6734"/>
    <s v="R2799"/>
    <d v="2024-01-29T00:00:00"/>
    <d v="1899-12-30T01:19:00"/>
    <d v="2024-01-29T00:00:00"/>
    <d v="1899-12-30T02:48:00"/>
    <n v="1992"/>
    <n v="30"/>
    <s v="Cash on Delivery"/>
    <x v="4"/>
    <n v="996"/>
    <s v="Off Promo"/>
    <n v="130"/>
    <n v="6.5261044176706831"/>
    <n v="50"/>
    <n v="0"/>
    <n v="130"/>
    <x v="4"/>
    <n v="-946"/>
    <n v="0"/>
    <n v="0"/>
    <n v="20"/>
    <n v="0"/>
    <n v="0"/>
    <n v="0"/>
    <n v="0"/>
    <n v="0"/>
    <n v="0"/>
    <n v="0"/>
    <n v="0"/>
    <x v="4"/>
  </r>
  <r>
    <n v="6"/>
    <s v="C7265"/>
    <s v="R2777"/>
    <d v="2024-01-25T00:00:00"/>
    <d v="1899-12-30T04:36:00"/>
    <d v="2024-01-25T00:00:00"/>
    <d v="1899-12-30T05:27:00"/>
    <n v="439"/>
    <n v="20"/>
    <s v="Cash on Delivery"/>
    <x v="1"/>
    <n v="43.900000000000006"/>
    <s v="Referal"/>
    <n v="92"/>
    <n v="20.956719817767656"/>
    <n v="27"/>
    <n v="150"/>
    <n v="92"/>
    <x v="5"/>
    <n v="-148.9"/>
    <n v="439"/>
    <n v="27"/>
    <n v="20"/>
    <n v="87.8"/>
    <n v="20"/>
    <n v="0.1"/>
    <n v="43.900000000000006"/>
    <n v="150"/>
    <n v="87.8"/>
    <n v="240.9"/>
    <n v="-153.10000000000002"/>
    <x v="0"/>
  </r>
  <r>
    <n v="7"/>
    <s v="C1466"/>
    <s v="R2457"/>
    <d v="2024-01-12T00:00:00"/>
    <d v="1899-12-30T23:55:00"/>
    <d v="2024-01-13T00:00:00"/>
    <d v="1899-12-30T00:48:00"/>
    <n v="303"/>
    <n v="30"/>
    <s v="Digital Wallet"/>
    <x v="0"/>
    <n v="15.15"/>
    <s v="In App"/>
    <n v="144"/>
    <n v="47.524752475247524"/>
    <n v="12"/>
    <n v="50"/>
    <n v="144"/>
    <x v="6"/>
    <n v="36.849999999999994"/>
    <n v="303"/>
    <n v="12"/>
    <n v="20"/>
    <n v="60.6"/>
    <n v="30"/>
    <n v="0.05"/>
    <n v="15.15"/>
    <n v="50"/>
    <n v="60.6"/>
    <n v="107.15"/>
    <n v="-46.550000000000004"/>
    <x v="1"/>
  </r>
  <r>
    <n v="8"/>
    <s v="C5426"/>
    <s v="R2978"/>
    <d v="2024-01-26T00:00:00"/>
    <d v="1899-12-30T22:46:00"/>
    <d v="2024-01-27T00:00:00"/>
    <d v="1899-12-30T00:36:00"/>
    <n v="260"/>
    <n v="0"/>
    <s v="Credit Card"/>
    <x v="1"/>
    <n v="26"/>
    <s v="Referal"/>
    <n v="55"/>
    <n v="21.153846153846153"/>
    <n v="19"/>
    <n v="0"/>
    <n v="55"/>
    <x v="7"/>
    <n v="10"/>
    <n v="260"/>
    <n v="19"/>
    <n v="20"/>
    <n v="52"/>
    <n v="0"/>
    <n v="0.1"/>
    <n v="26"/>
    <n v="0"/>
    <n v="52"/>
    <n v="45"/>
    <n v="7"/>
    <x v="1"/>
  </r>
  <r>
    <n v="9"/>
    <s v="C6578"/>
    <s v="R2877"/>
    <d v="2024-01-02T00:00:00"/>
    <d v="1899-12-30T18:29:00"/>
    <d v="2024-01-02T00:00:00"/>
    <d v="1899-12-30T20:23:00"/>
    <n v="1663"/>
    <n v="40"/>
    <s v="Cash on Delivery"/>
    <x v="0"/>
    <n v="83.15"/>
    <s v="In App"/>
    <n v="116"/>
    <n v="6.9753457606734823"/>
    <n v="48"/>
    <n v="0"/>
    <n v="116"/>
    <x v="8"/>
    <n v="-55.150000000000006"/>
    <n v="1663"/>
    <n v="48"/>
    <n v="20"/>
    <n v="332.6"/>
    <n v="40"/>
    <n v="0.05"/>
    <n v="83.15"/>
    <n v="0"/>
    <n v="332.6"/>
    <n v="171.15"/>
    <n v="161.45000000000002"/>
    <x v="3"/>
  </r>
  <r>
    <n v="10"/>
    <s v="C9322"/>
    <s v="R2161"/>
    <d v="2024-01-05T00:00:00"/>
    <d v="1899-12-30T00:50:00"/>
    <d v="2024-01-05T00:00:00"/>
    <d v="1899-12-30T02:10:00"/>
    <n v="491"/>
    <n v="40"/>
    <s v="Digital Wallet"/>
    <x v="1"/>
    <n v="49.1"/>
    <s v="Referal"/>
    <n v="189"/>
    <n v="38.492871690427698"/>
    <n v="10"/>
    <n v="0"/>
    <n v="189"/>
    <x v="9"/>
    <n v="89.9"/>
    <n v="491"/>
    <n v="10"/>
    <n v="20"/>
    <n v="98.2"/>
    <n v="40"/>
    <n v="0.1"/>
    <n v="49.1"/>
    <n v="0"/>
    <n v="98.2"/>
    <n v="99.1"/>
    <n v="-0.89999999999999147"/>
    <x v="1"/>
  </r>
  <r>
    <n v="11"/>
    <s v="C2685"/>
    <s v="R2379"/>
    <d v="2024-01-01T00:00:00"/>
    <d v="1899-12-30T17:02:00"/>
    <d v="2024-01-01T00:00:00"/>
    <d v="1899-12-30T18:21:00"/>
    <n v="868"/>
    <n v="0"/>
    <s v="Cash on Delivery"/>
    <x v="0"/>
    <n v="43.400000000000006"/>
    <s v="In App"/>
    <n v="149"/>
    <n v="17.165898617511523"/>
    <n v="36"/>
    <n v="0"/>
    <n v="149"/>
    <x v="10"/>
    <n v="69.599999999999994"/>
    <n v="868"/>
    <n v="36"/>
    <n v="20"/>
    <n v="173.6"/>
    <n v="0"/>
    <n v="0.05"/>
    <n v="43.400000000000006"/>
    <n v="0"/>
    <n v="173.6"/>
    <n v="79.400000000000006"/>
    <n v="94.199999999999989"/>
    <x v="4"/>
  </r>
  <r>
    <n v="12"/>
    <s v="C1769"/>
    <s v="R2992"/>
    <d v="2024-01-09T00:00:00"/>
    <d v="1899-12-30T17:15:00"/>
    <d v="2024-01-09T00:00:00"/>
    <d v="1899-12-30T17:55:00"/>
    <n v="1800"/>
    <n v="20"/>
    <s v="Credit Card"/>
    <x v="2"/>
    <n v="270"/>
    <s v="New User"/>
    <n v="61"/>
    <n v="3.3888888888888893"/>
    <n v="36"/>
    <n v="0"/>
    <n v="61"/>
    <x v="11"/>
    <n v="-265"/>
    <n v="1800"/>
    <n v="36"/>
    <n v="20"/>
    <n v="360"/>
    <n v="20"/>
    <n v="0.15"/>
    <n v="270"/>
    <n v="0"/>
    <n v="360"/>
    <n v="326"/>
    <n v="34"/>
    <x v="3"/>
  </r>
  <r>
    <n v="13"/>
    <s v="C7949"/>
    <s v="R2086"/>
    <d v="2024-01-05T00:00:00"/>
    <d v="1899-12-30T16:43:00"/>
    <d v="2024-01-05T00:00:00"/>
    <d v="1899-12-30T18:08:00"/>
    <n v="674"/>
    <n v="0"/>
    <s v="Cash on Delivery"/>
    <x v="3"/>
    <n v="0"/>
    <s v="None"/>
    <n v="115"/>
    <n v="17.062314540059347"/>
    <n v="20"/>
    <n v="0"/>
    <n v="115"/>
    <x v="12"/>
    <n v="95"/>
    <n v="674"/>
    <n v="20"/>
    <n v="20"/>
    <n v="134.80000000000001"/>
    <n v="0"/>
    <n v="0"/>
    <n v="0"/>
    <n v="0"/>
    <n v="134.80000000000001"/>
    <n v="20"/>
    <n v="114.80000000000001"/>
    <x v="1"/>
  </r>
  <r>
    <n v="14"/>
    <s v="C3433"/>
    <s v="R2054"/>
    <d v="2024-02-04T00:00:00"/>
    <d v="1899-12-30T18:48:00"/>
    <d v="2024-02-04T00:00:00"/>
    <d v="1899-12-30T20:28:00"/>
    <n v="633"/>
    <n v="30"/>
    <s v="Digital Wallet"/>
    <x v="2"/>
    <n v="94.95"/>
    <s v="New User"/>
    <n v="51"/>
    <n v="8.0568720379146921"/>
    <n v="14"/>
    <n v="50"/>
    <n v="51"/>
    <x v="13"/>
    <n v="-137.94999999999999"/>
    <n v="633"/>
    <n v="14"/>
    <n v="20"/>
    <n v="126.6"/>
    <n v="30"/>
    <n v="0.15"/>
    <n v="94.95"/>
    <n v="50"/>
    <n v="126.6"/>
    <n v="188.95"/>
    <n v="-62.349999999999994"/>
    <x v="5"/>
  </r>
  <r>
    <n v="15"/>
    <s v="C6311"/>
    <s v="R2475"/>
    <d v="2024-02-03T00:00:00"/>
    <d v="1899-12-30T00:49:00"/>
    <d v="2024-02-03T00:00:00"/>
    <d v="1899-12-30T02:00:00"/>
    <n v="1193"/>
    <n v="0"/>
    <s v="Credit Card"/>
    <x v="3"/>
    <n v="0"/>
    <s v="None"/>
    <n v="192"/>
    <n v="16.093880972338642"/>
    <n v="16"/>
    <n v="0"/>
    <n v="192"/>
    <x v="14"/>
    <n v="176"/>
    <n v="1193"/>
    <n v="16"/>
    <n v="20"/>
    <n v="238.6"/>
    <n v="0"/>
    <n v="0"/>
    <n v="0"/>
    <n v="0"/>
    <n v="238.6"/>
    <n v="16"/>
    <n v="222.6"/>
    <x v="6"/>
  </r>
  <r>
    <n v="16"/>
    <s v="C6051"/>
    <s v="R2799"/>
    <d v="2024-01-15T00:00:00"/>
    <d v="1899-12-30T20:46:00"/>
    <d v="2024-01-15T00:00:00"/>
    <d v="1899-12-30T21:54:00"/>
    <n v="992"/>
    <n v="0"/>
    <s v="Digital Wallet"/>
    <x v="2"/>
    <n v="148.79999999999998"/>
    <s v="New User"/>
    <n v="200"/>
    <n v="20.161290322580644"/>
    <n v="28"/>
    <n v="0"/>
    <n v="200"/>
    <x v="15"/>
    <n v="23.200000000000017"/>
    <n v="992"/>
    <n v="28"/>
    <n v="20"/>
    <n v="198.4"/>
    <n v="0"/>
    <n v="0.15"/>
    <n v="148.79999999999998"/>
    <n v="0"/>
    <n v="198.4"/>
    <n v="176.79999999999998"/>
    <n v="21.600000000000023"/>
    <x v="4"/>
  </r>
  <r>
    <n v="17"/>
    <s v="C7420"/>
    <s v="R2177"/>
    <d v="2024-02-04T00:00:00"/>
    <d v="1899-12-30T17:48:00"/>
    <d v="2024-02-04T00:00:00"/>
    <d v="1899-12-30T19:26:00"/>
    <n v="504"/>
    <n v="20"/>
    <s v="Credit Card"/>
    <x v="2"/>
    <n v="75.599999999999994"/>
    <s v="New User"/>
    <n v="130"/>
    <n v="25.793650793650798"/>
    <n v="38"/>
    <n v="0"/>
    <n v="130"/>
    <x v="16"/>
    <n v="-3.5999999999999943"/>
    <n v="504"/>
    <n v="38"/>
    <n v="20"/>
    <n v="100.8"/>
    <n v="20"/>
    <n v="0.15"/>
    <n v="75.599999999999994"/>
    <n v="0"/>
    <n v="100.8"/>
    <n v="133.6"/>
    <n v="-32.799999999999997"/>
    <x v="5"/>
  </r>
  <r>
    <n v="18"/>
    <s v="C2184"/>
    <s v="R2390"/>
    <d v="2024-01-13T00:00:00"/>
    <d v="1899-12-30T15:41:00"/>
    <d v="2024-01-13T00:00:00"/>
    <d v="1899-12-30T16:58:00"/>
    <n v="707"/>
    <n v="30"/>
    <s v="Credit Card"/>
    <x v="1"/>
    <n v="70.7"/>
    <s v="Referal"/>
    <n v="184"/>
    <n v="26.025459688826025"/>
    <n v="24"/>
    <n v="0"/>
    <n v="184"/>
    <x v="17"/>
    <n v="59.3"/>
    <n v="707"/>
    <n v="24"/>
    <n v="20"/>
    <n v="141.4"/>
    <n v="30"/>
    <n v="0.1"/>
    <n v="70.7"/>
    <n v="0"/>
    <n v="141.4"/>
    <n v="124.7"/>
    <n v="16.700000000000003"/>
    <x v="6"/>
  </r>
  <r>
    <n v="19"/>
    <s v="C5555"/>
    <s v="R2348"/>
    <d v="2024-01-31T00:00:00"/>
    <d v="1899-12-30T17:27:00"/>
    <d v="2024-01-31T00:00:00"/>
    <d v="1899-12-30T18:53:00"/>
    <n v="1798"/>
    <n v="50"/>
    <s v="Credit Card"/>
    <x v="4"/>
    <n v="899"/>
    <s v="Off Promo"/>
    <n v="191"/>
    <n v="10.622914349276973"/>
    <n v="44"/>
    <n v="0"/>
    <n v="191"/>
    <x v="18"/>
    <n v="-802"/>
    <n v="0"/>
    <n v="0"/>
    <n v="20"/>
    <n v="0"/>
    <n v="0"/>
    <n v="0"/>
    <n v="0"/>
    <n v="0"/>
    <n v="0"/>
    <n v="0"/>
    <n v="0"/>
    <x v="2"/>
  </r>
  <r>
    <n v="20"/>
    <s v="C4385"/>
    <s v="R2007"/>
    <d v="2024-01-13T00:00:00"/>
    <d v="1899-12-30T01:32:00"/>
    <d v="2024-01-13T00:00:00"/>
    <d v="1899-12-30T02:22:00"/>
    <n v="1714"/>
    <n v="50"/>
    <s v="Cash on Delivery"/>
    <x v="0"/>
    <n v="85.7"/>
    <s v="In App"/>
    <n v="119"/>
    <n v="6.942823803967328"/>
    <n v="46"/>
    <n v="100"/>
    <n v="119"/>
    <x v="19"/>
    <n v="-162.69999999999999"/>
    <n v="1714"/>
    <n v="46"/>
    <n v="20"/>
    <n v="342.8"/>
    <n v="50"/>
    <n v="0.05"/>
    <n v="85.7"/>
    <n v="100"/>
    <n v="342.8"/>
    <n v="281.7"/>
    <n v="61.100000000000023"/>
    <x v="6"/>
  </r>
  <r>
    <n v="21"/>
    <s v="C7396"/>
    <s v="R2832"/>
    <d v="2024-01-27T00:00:00"/>
    <d v="1899-12-30T14:44:00"/>
    <d v="2024-01-27T00:00:00"/>
    <d v="1899-12-30T16:35:00"/>
    <n v="1640"/>
    <n v="40"/>
    <s v="Digital Wallet"/>
    <x v="0"/>
    <n v="82"/>
    <s v="In App"/>
    <n v="164"/>
    <n v="10"/>
    <n v="21"/>
    <n v="0"/>
    <n v="164"/>
    <x v="20"/>
    <n v="21"/>
    <n v="1640"/>
    <n v="21"/>
    <n v="20"/>
    <n v="328"/>
    <n v="40"/>
    <n v="0.05"/>
    <n v="82"/>
    <n v="0"/>
    <n v="328"/>
    <n v="143"/>
    <n v="185"/>
    <x v="6"/>
  </r>
  <r>
    <n v="22"/>
    <s v="C9666"/>
    <s v="R2312"/>
    <d v="2024-01-05T00:00:00"/>
    <d v="1899-12-30T10:18:00"/>
    <d v="2024-01-05T00:00:00"/>
    <d v="1899-12-30T11:07:00"/>
    <n v="927"/>
    <n v="0"/>
    <s v="Digital Wallet"/>
    <x v="0"/>
    <n v="46.35"/>
    <s v="In App"/>
    <n v="137"/>
    <n v="14.778856526429344"/>
    <n v="39"/>
    <n v="0"/>
    <n v="137"/>
    <x v="21"/>
    <n v="51.650000000000006"/>
    <n v="927"/>
    <n v="39"/>
    <n v="20"/>
    <n v="185.4"/>
    <n v="0"/>
    <n v="0.05"/>
    <n v="46.35"/>
    <n v="0"/>
    <n v="185.4"/>
    <n v="85.35"/>
    <n v="100.05000000000001"/>
    <x v="1"/>
  </r>
  <r>
    <n v="23"/>
    <s v="C3558"/>
    <s v="R2758"/>
    <d v="2024-01-23T00:00:00"/>
    <d v="1899-12-30T03:00:00"/>
    <d v="2024-01-23T00:00:00"/>
    <d v="1899-12-30T03:44:00"/>
    <n v="1243"/>
    <n v="40"/>
    <s v="Digital Wallet"/>
    <x v="3"/>
    <n v="0"/>
    <s v="None"/>
    <n v="55"/>
    <n v="4.4247787610619467"/>
    <n v="29"/>
    <n v="100"/>
    <n v="55"/>
    <x v="22"/>
    <n v="-114"/>
    <n v="1243"/>
    <n v="29"/>
    <n v="20"/>
    <n v="248.6"/>
    <n v="40"/>
    <n v="0"/>
    <n v="0"/>
    <n v="100"/>
    <n v="248.6"/>
    <n v="169"/>
    <n v="79.599999999999994"/>
    <x v="3"/>
  </r>
  <r>
    <n v="24"/>
    <s v="C8849"/>
    <s v="R2834"/>
    <d v="2024-02-07T00:00:00"/>
    <d v="1899-12-30T16:46:00"/>
    <d v="2024-02-07T00:00:00"/>
    <d v="1899-12-30T18:24:00"/>
    <n v="1937"/>
    <n v="20"/>
    <s v="Credit Card"/>
    <x v="0"/>
    <n v="96.850000000000009"/>
    <s v="In App"/>
    <n v="76"/>
    <n v="3.9235931853381518"/>
    <n v="46"/>
    <n v="0"/>
    <n v="76"/>
    <x v="23"/>
    <n v="-86.850000000000023"/>
    <n v="1937"/>
    <n v="46"/>
    <n v="20"/>
    <n v="387.4"/>
    <n v="20"/>
    <n v="0.05"/>
    <n v="96.850000000000009"/>
    <n v="0"/>
    <n v="387.4"/>
    <n v="162.85000000000002"/>
    <n v="224.54999999999995"/>
    <x v="2"/>
  </r>
  <r>
    <n v="25"/>
    <s v="C3047"/>
    <s v="R2983"/>
    <d v="2024-01-13T00:00:00"/>
    <d v="1899-12-30T08:46:00"/>
    <d v="2024-01-13T00:00:00"/>
    <d v="1899-12-30T10:32:00"/>
    <n v="789"/>
    <n v="50"/>
    <s v="Cash on Delivery"/>
    <x v="0"/>
    <n v="39.450000000000003"/>
    <s v="In App"/>
    <n v="131"/>
    <n v="16.603295310519645"/>
    <n v="12"/>
    <n v="0"/>
    <n v="131"/>
    <x v="24"/>
    <n v="29.549999999999997"/>
    <n v="789"/>
    <n v="12"/>
    <n v="20"/>
    <n v="157.80000000000001"/>
    <n v="50"/>
    <n v="0.05"/>
    <n v="39.450000000000003"/>
    <n v="0"/>
    <n v="157.80000000000001"/>
    <n v="101.45"/>
    <n v="56.350000000000009"/>
    <x v="6"/>
  </r>
  <r>
    <n v="26"/>
    <s v="C3747"/>
    <s v="R2982"/>
    <d v="2024-01-12T00:00:00"/>
    <d v="1899-12-30T02:35:00"/>
    <d v="2024-01-12T00:00:00"/>
    <d v="1899-12-30T03:55:00"/>
    <n v="1811"/>
    <n v="0"/>
    <s v="Credit Card"/>
    <x v="1"/>
    <n v="181.10000000000002"/>
    <s v="Referal"/>
    <n v="137"/>
    <n v="7.5648812810601873"/>
    <n v="18"/>
    <n v="0"/>
    <n v="137"/>
    <x v="25"/>
    <n v="-62.100000000000023"/>
    <n v="1811"/>
    <n v="18"/>
    <n v="20"/>
    <n v="362.2"/>
    <n v="0"/>
    <n v="0.1"/>
    <n v="181.10000000000002"/>
    <n v="0"/>
    <n v="362.2"/>
    <n v="199.10000000000002"/>
    <n v="163.09999999999997"/>
    <x v="1"/>
  </r>
  <r>
    <n v="27"/>
    <s v="C1189"/>
    <s v="R2442"/>
    <d v="2024-01-11T00:00:00"/>
    <d v="1899-12-30T16:36:00"/>
    <d v="2024-01-11T00:00:00"/>
    <d v="1899-12-30T18:21:00"/>
    <n v="1001"/>
    <n v="20"/>
    <s v="Digital Wallet"/>
    <x v="2"/>
    <n v="150.15"/>
    <s v="New User"/>
    <n v="169"/>
    <n v="16.883116883116884"/>
    <n v="50"/>
    <n v="0"/>
    <n v="169"/>
    <x v="26"/>
    <n v="-51.150000000000006"/>
    <n v="1001"/>
    <n v="50"/>
    <n v="20"/>
    <n v="200.2"/>
    <n v="20"/>
    <n v="0.15"/>
    <n v="150.15"/>
    <n v="0"/>
    <n v="200.2"/>
    <n v="220.15"/>
    <n v="-19.950000000000017"/>
    <x v="0"/>
  </r>
  <r>
    <n v="28"/>
    <s v="C3734"/>
    <s v="R2766"/>
    <d v="2024-02-03T00:00:00"/>
    <d v="1899-12-30T04:14:00"/>
    <d v="2024-02-03T00:00:00"/>
    <d v="1899-12-30T05:45:00"/>
    <n v="1340"/>
    <n v="20"/>
    <s v="Cash on Delivery"/>
    <x v="0"/>
    <n v="67"/>
    <s v="In App"/>
    <n v="73"/>
    <n v="5.4477611940298507"/>
    <n v="48"/>
    <n v="100"/>
    <n v="73"/>
    <x v="27"/>
    <n v="-162"/>
    <n v="1340"/>
    <n v="48"/>
    <n v="20"/>
    <n v="268"/>
    <n v="20"/>
    <n v="0.05"/>
    <n v="67"/>
    <n v="100"/>
    <n v="268"/>
    <n v="235"/>
    <n v="33"/>
    <x v="6"/>
  </r>
  <r>
    <n v="29"/>
    <s v="C4005"/>
    <s v="R2327"/>
    <d v="2024-01-17T00:00:00"/>
    <d v="1899-12-30T23:01:00"/>
    <d v="2024-01-18T00:00:00"/>
    <d v="1899-12-30T00:55:00"/>
    <n v="155"/>
    <n v="0"/>
    <s v="Cash on Delivery"/>
    <x v="4"/>
    <n v="77.5"/>
    <s v="Off Promo"/>
    <n v="151"/>
    <n v="97.41935483870968"/>
    <n v="35"/>
    <n v="0"/>
    <n v="151"/>
    <x v="28"/>
    <n v="38.5"/>
    <n v="0"/>
    <n v="0"/>
    <n v="20"/>
    <n v="0"/>
    <n v="0"/>
    <n v="0"/>
    <n v="0"/>
    <n v="0"/>
    <n v="0"/>
    <n v="0"/>
    <n v="0"/>
    <x v="2"/>
  </r>
  <r>
    <n v="30"/>
    <s v="C5658"/>
    <s v="R2053"/>
    <d v="2024-02-05T00:00:00"/>
    <d v="1899-12-30T22:00:00"/>
    <d v="2024-02-05T00:00:00"/>
    <d v="1899-12-30T23:06:00"/>
    <n v="465"/>
    <n v="20"/>
    <s v="Cash on Delivery"/>
    <x v="0"/>
    <n v="23.25"/>
    <s v="In App"/>
    <n v="83"/>
    <n v="17.8494623655914"/>
    <n v="11"/>
    <n v="0"/>
    <n v="83"/>
    <x v="29"/>
    <n v="28.75"/>
    <n v="465"/>
    <n v="11"/>
    <n v="20"/>
    <n v="93"/>
    <n v="20"/>
    <n v="0.05"/>
    <n v="23.25"/>
    <n v="0"/>
    <n v="93"/>
    <n v="54.25"/>
    <n v="38.75"/>
    <x v="4"/>
  </r>
  <r>
    <n v="31"/>
    <s v="C2899"/>
    <s v="R2760"/>
    <d v="2024-01-29T00:00:00"/>
    <d v="1899-12-30T13:35:00"/>
    <d v="2024-01-29T00:00:00"/>
    <d v="1899-12-30T14:10:00"/>
    <n v="1822"/>
    <n v="0"/>
    <s v="Digital Wallet"/>
    <x v="3"/>
    <n v="0"/>
    <s v="None"/>
    <n v="96"/>
    <n v="5.2689352360043902"/>
    <n v="32"/>
    <n v="0"/>
    <n v="96"/>
    <x v="30"/>
    <n v="64"/>
    <n v="1822"/>
    <n v="32"/>
    <n v="20"/>
    <n v="364.4"/>
    <n v="0"/>
    <n v="0"/>
    <n v="0"/>
    <n v="0"/>
    <n v="364.4"/>
    <n v="32"/>
    <n v="332.4"/>
    <x v="4"/>
  </r>
  <r>
    <n v="32"/>
    <s v="C8734"/>
    <s v="R2238"/>
    <d v="2024-01-03T00:00:00"/>
    <d v="1899-12-30T11:19:00"/>
    <d v="2024-01-03T00:00:00"/>
    <d v="1899-12-30T12:59:00"/>
    <n v="1627"/>
    <n v="0"/>
    <s v="Cash on Delivery"/>
    <x v="3"/>
    <n v="0"/>
    <s v="None"/>
    <n v="73"/>
    <n v="4.4867854947756607"/>
    <n v="32"/>
    <n v="0"/>
    <n v="73"/>
    <x v="30"/>
    <n v="41"/>
    <n v="1627"/>
    <n v="32"/>
    <n v="20"/>
    <n v="325.39999999999998"/>
    <n v="0"/>
    <n v="0"/>
    <n v="0"/>
    <n v="0"/>
    <n v="325.39999999999998"/>
    <n v="32"/>
    <n v="293.39999999999998"/>
    <x v="2"/>
  </r>
  <r>
    <n v="33"/>
    <s v="C2267"/>
    <s v="R2228"/>
    <d v="2024-02-01T00:00:00"/>
    <d v="1899-12-30T04:04:00"/>
    <d v="2024-02-01T00:00:00"/>
    <d v="1899-12-30T04:59:00"/>
    <n v="1867"/>
    <n v="30"/>
    <s v="Cash on Delivery"/>
    <x v="3"/>
    <n v="0"/>
    <s v="None"/>
    <n v="114"/>
    <n v="6.1060524906266744"/>
    <n v="30"/>
    <n v="50"/>
    <n v="114"/>
    <x v="31"/>
    <n v="4"/>
    <n v="1867"/>
    <n v="30"/>
    <n v="20"/>
    <n v="373.4"/>
    <n v="30"/>
    <n v="0"/>
    <n v="0"/>
    <n v="50"/>
    <n v="373.4"/>
    <n v="110"/>
    <n v="263.39999999999998"/>
    <x v="0"/>
  </r>
  <r>
    <n v="34"/>
    <s v="C2528"/>
    <s v="R2578"/>
    <d v="2024-01-23T00:00:00"/>
    <d v="1899-12-30T11:40:00"/>
    <d v="2024-01-23T00:00:00"/>
    <d v="1899-12-30T12:17:00"/>
    <n v="1890"/>
    <n v="40"/>
    <s v="Credit Card"/>
    <x v="0"/>
    <n v="94.5"/>
    <s v="In App"/>
    <n v="67"/>
    <n v="3.5449735449735447"/>
    <n v="25"/>
    <n v="0"/>
    <n v="67"/>
    <x v="32"/>
    <n v="-92.5"/>
    <n v="1890"/>
    <n v="25"/>
    <n v="20"/>
    <n v="378"/>
    <n v="40"/>
    <n v="0.05"/>
    <n v="94.5"/>
    <n v="0"/>
    <n v="378"/>
    <n v="159.5"/>
    <n v="218.5"/>
    <x v="3"/>
  </r>
  <r>
    <n v="35"/>
    <s v="C4556"/>
    <s v="R2050"/>
    <d v="2024-01-27T00:00:00"/>
    <d v="1899-12-30T18:35:00"/>
    <d v="2024-01-27T00:00:00"/>
    <d v="1899-12-30T20:17:00"/>
    <n v="554"/>
    <n v="20"/>
    <s v="Credit Card"/>
    <x v="1"/>
    <n v="55.400000000000006"/>
    <s v="Referal"/>
    <n v="93"/>
    <n v="16.787003610108304"/>
    <n v="18"/>
    <n v="0"/>
    <n v="93"/>
    <x v="33"/>
    <n v="-0.40000000000000568"/>
    <n v="554"/>
    <n v="18"/>
    <n v="20"/>
    <n v="110.8"/>
    <n v="20"/>
    <n v="0.1"/>
    <n v="55.400000000000006"/>
    <n v="0"/>
    <n v="110.8"/>
    <n v="93.4"/>
    <n v="17.399999999999991"/>
    <x v="6"/>
  </r>
  <r>
    <n v="36"/>
    <s v="C4890"/>
    <s v="R2608"/>
    <d v="2024-01-04T00:00:00"/>
    <d v="1899-12-30T10:48:00"/>
    <d v="2024-01-04T00:00:00"/>
    <d v="1899-12-30T11:21:00"/>
    <n v="203"/>
    <n v="20"/>
    <s v="Cash on Delivery"/>
    <x v="4"/>
    <n v="101.5"/>
    <s v="Off Promo"/>
    <n v="125"/>
    <n v="61.576354679802961"/>
    <n v="22"/>
    <n v="0"/>
    <n v="125"/>
    <x v="34"/>
    <n v="-18.5"/>
    <n v="0"/>
    <n v="0"/>
    <n v="20"/>
    <n v="0"/>
    <n v="0"/>
    <n v="0"/>
    <n v="0"/>
    <n v="0"/>
    <n v="0"/>
    <n v="0"/>
    <n v="0"/>
    <x v="0"/>
  </r>
  <r>
    <n v="37"/>
    <s v="C9838"/>
    <s v="R2603"/>
    <d v="2024-01-04T00:00:00"/>
    <d v="1899-12-30T16:09:00"/>
    <d v="2024-01-04T00:00:00"/>
    <d v="1899-12-30T16:59:00"/>
    <n v="176"/>
    <n v="30"/>
    <s v="Cash on Delivery"/>
    <x v="0"/>
    <n v="8.8000000000000007"/>
    <s v="In App"/>
    <n v="106"/>
    <n v="60.227272727272727"/>
    <n v="37"/>
    <n v="0"/>
    <n v="106"/>
    <x v="35"/>
    <n v="30.200000000000003"/>
    <n v="176"/>
    <n v="37"/>
    <n v="20"/>
    <n v="35.200000000000003"/>
    <n v="30"/>
    <n v="0.05"/>
    <n v="8.8000000000000007"/>
    <n v="0"/>
    <n v="35.200000000000003"/>
    <n v="75.8"/>
    <n v="-40.599999999999994"/>
    <x v="0"/>
  </r>
  <r>
    <n v="38"/>
    <s v="C6393"/>
    <s v="R2263"/>
    <d v="2024-01-15T00:00:00"/>
    <d v="1899-12-30T06:05:00"/>
    <d v="2024-01-15T00:00:00"/>
    <d v="1899-12-30T07:05:00"/>
    <n v="329"/>
    <n v="30"/>
    <s v="Credit Card"/>
    <x v="1"/>
    <n v="32.9"/>
    <s v="Referal"/>
    <n v="156"/>
    <n v="47.416413373860181"/>
    <n v="36"/>
    <n v="0"/>
    <n v="156"/>
    <x v="36"/>
    <n v="57.099999999999994"/>
    <n v="329"/>
    <n v="36"/>
    <n v="20"/>
    <n v="65.8"/>
    <n v="30"/>
    <n v="0.1"/>
    <n v="32.9"/>
    <n v="0"/>
    <n v="65.8"/>
    <n v="98.9"/>
    <n v="-33.100000000000009"/>
    <x v="4"/>
  </r>
  <r>
    <n v="39"/>
    <s v="C9792"/>
    <s v="R2417"/>
    <d v="2024-02-05T00:00:00"/>
    <d v="1899-12-30T17:18:00"/>
    <d v="2024-02-05T00:00:00"/>
    <d v="1899-12-30T18:08:00"/>
    <n v="1381"/>
    <n v="30"/>
    <s v="Credit Card"/>
    <x v="1"/>
    <n v="138.1"/>
    <s v="Referal"/>
    <n v="173"/>
    <n v="12.527154236060825"/>
    <n v="26"/>
    <n v="0"/>
    <n v="173"/>
    <x v="37"/>
    <n v="-21.099999999999994"/>
    <n v="1381"/>
    <n v="26"/>
    <n v="20"/>
    <n v="276.2"/>
    <n v="30"/>
    <n v="0.1"/>
    <n v="138.1"/>
    <n v="0"/>
    <n v="276.2"/>
    <n v="194.1"/>
    <n v="82.1"/>
    <x v="4"/>
  </r>
  <r>
    <n v="40"/>
    <s v="C9433"/>
    <s v="R2802"/>
    <d v="2024-01-16T00:00:00"/>
    <d v="1899-12-30T08:24:00"/>
    <d v="2024-01-16T00:00:00"/>
    <d v="1899-12-30T09:18:00"/>
    <n v="1387"/>
    <n v="50"/>
    <s v="Credit Card"/>
    <x v="0"/>
    <n v="69.350000000000009"/>
    <s v="In App"/>
    <n v="200"/>
    <n v="14.419610670511895"/>
    <n v="47"/>
    <n v="0"/>
    <n v="200"/>
    <x v="38"/>
    <n v="33.649999999999977"/>
    <n v="1387"/>
    <n v="47"/>
    <n v="20"/>
    <n v="277.39999999999998"/>
    <n v="50"/>
    <n v="0.05"/>
    <n v="69.350000000000009"/>
    <n v="0"/>
    <n v="277.39999999999998"/>
    <n v="166.35000000000002"/>
    <n v="111.04999999999995"/>
    <x v="3"/>
  </r>
  <r>
    <n v="41"/>
    <s v="C8513"/>
    <s v="R2095"/>
    <d v="2024-01-02T00:00:00"/>
    <d v="1899-12-30T01:38:00"/>
    <d v="2024-01-02T00:00:00"/>
    <d v="1899-12-30T02:22:00"/>
    <n v="430"/>
    <n v="50"/>
    <s v="Digital Wallet"/>
    <x v="0"/>
    <n v="21.5"/>
    <s v="In App"/>
    <n v="188"/>
    <n v="43.720930232558139"/>
    <n v="45"/>
    <n v="150"/>
    <n v="188"/>
    <x v="39"/>
    <n v="-78.5"/>
    <n v="430"/>
    <n v="45"/>
    <n v="20"/>
    <n v="86"/>
    <n v="50"/>
    <n v="0.05"/>
    <n v="21.5"/>
    <n v="150"/>
    <n v="86"/>
    <n v="266.5"/>
    <n v="-180.5"/>
    <x v="3"/>
  </r>
  <r>
    <n v="42"/>
    <s v="C3612"/>
    <s v="R2087"/>
    <d v="2024-01-27T00:00:00"/>
    <d v="1899-12-30T20:38:00"/>
    <d v="2024-01-27T00:00:00"/>
    <d v="1899-12-30T21:42:00"/>
    <n v="1305"/>
    <n v="50"/>
    <s v="Digital Wallet"/>
    <x v="1"/>
    <n v="130.5"/>
    <s v="Referal"/>
    <n v="165"/>
    <n v="12.643678160919542"/>
    <n v="10"/>
    <n v="0"/>
    <n v="165"/>
    <x v="40"/>
    <n v="-25.5"/>
    <n v="1305"/>
    <n v="10"/>
    <n v="20"/>
    <n v="261"/>
    <n v="50"/>
    <n v="0.1"/>
    <n v="130.5"/>
    <n v="0"/>
    <n v="261"/>
    <n v="190.5"/>
    <n v="70.5"/>
    <x v="6"/>
  </r>
  <r>
    <n v="43"/>
    <s v="C8041"/>
    <s v="R2077"/>
    <d v="2024-01-21T00:00:00"/>
    <d v="1899-12-30T21:36:00"/>
    <d v="2024-01-21T00:00:00"/>
    <d v="1899-12-30T22:54:00"/>
    <n v="992"/>
    <n v="0"/>
    <s v="Credit Card"/>
    <x v="1"/>
    <n v="99.2"/>
    <s v="Referal"/>
    <n v="142"/>
    <n v="14.31451612903226"/>
    <n v="27"/>
    <n v="0"/>
    <n v="142"/>
    <x v="41"/>
    <n v="15.799999999999997"/>
    <n v="992"/>
    <n v="27"/>
    <n v="20"/>
    <n v="198.4"/>
    <n v="0"/>
    <n v="0.1"/>
    <n v="99.2"/>
    <n v="0"/>
    <n v="198.4"/>
    <n v="126.2"/>
    <n v="72.2"/>
    <x v="5"/>
  </r>
  <r>
    <n v="44"/>
    <s v="C7235"/>
    <s v="R2287"/>
    <d v="2024-01-16T00:00:00"/>
    <d v="1899-12-30T06:49:00"/>
    <d v="2024-01-16T00:00:00"/>
    <d v="1899-12-30T08:01:00"/>
    <n v="1891"/>
    <n v="20"/>
    <s v="Cash on Delivery"/>
    <x v="1"/>
    <n v="189.10000000000002"/>
    <s v="Referal"/>
    <n v="91"/>
    <n v="4.8122686409307249"/>
    <n v="18"/>
    <n v="0"/>
    <n v="91"/>
    <x v="42"/>
    <n v="-136.10000000000002"/>
    <n v="1891"/>
    <n v="18"/>
    <n v="20"/>
    <n v="378.2"/>
    <n v="20"/>
    <n v="0.1"/>
    <n v="189.10000000000002"/>
    <n v="0"/>
    <n v="378.2"/>
    <n v="227.10000000000002"/>
    <n v="151.09999999999997"/>
    <x v="3"/>
  </r>
  <r>
    <n v="45"/>
    <s v="C6486"/>
    <s v="R2119"/>
    <d v="2024-01-01T00:00:00"/>
    <d v="1899-12-30T07:15:00"/>
    <d v="2024-01-01T00:00:00"/>
    <d v="1899-12-30T08:25:00"/>
    <n v="1673"/>
    <n v="40"/>
    <s v="Credit Card"/>
    <x v="0"/>
    <n v="83.65"/>
    <s v="In App"/>
    <n v="77"/>
    <n v="4.6025104602510458"/>
    <n v="22"/>
    <n v="100"/>
    <n v="77"/>
    <x v="43"/>
    <n v="-168.65"/>
    <n v="1673"/>
    <n v="22"/>
    <n v="20"/>
    <n v="334.6"/>
    <n v="40"/>
    <n v="0.05"/>
    <n v="83.65"/>
    <n v="100"/>
    <n v="334.6"/>
    <n v="245.65"/>
    <n v="88.950000000000017"/>
    <x v="4"/>
  </r>
  <r>
    <n v="46"/>
    <s v="C8099"/>
    <s v="R2813"/>
    <d v="2024-01-04T00:00:00"/>
    <d v="1899-12-30T22:56:00"/>
    <d v="2024-01-05T00:00:00"/>
    <d v="1899-12-30T00:02:00"/>
    <n v="787"/>
    <n v="0"/>
    <s v="Digital Wallet"/>
    <x v="1"/>
    <n v="78.7"/>
    <s v="Referal"/>
    <n v="172"/>
    <n v="21.855146124523507"/>
    <n v="49"/>
    <n v="0"/>
    <n v="172"/>
    <x v="44"/>
    <n v="44.3"/>
    <n v="787"/>
    <n v="49"/>
    <n v="20"/>
    <n v="157.4"/>
    <n v="0"/>
    <n v="0.1"/>
    <n v="78.7"/>
    <n v="0"/>
    <n v="157.4"/>
    <n v="127.7"/>
    <n v="29.700000000000003"/>
    <x v="0"/>
  </r>
  <r>
    <n v="47"/>
    <s v="C1775"/>
    <s v="R2490"/>
    <d v="2024-01-20T00:00:00"/>
    <d v="1899-12-30T13:22:00"/>
    <d v="2024-01-20T00:00:00"/>
    <d v="1899-12-30T14:48:00"/>
    <n v="126"/>
    <n v="20"/>
    <s v="Cash on Delivery"/>
    <x v="3"/>
    <n v="0"/>
    <s v="None"/>
    <n v="73"/>
    <n v="57.936507936507944"/>
    <n v="24"/>
    <n v="150"/>
    <n v="73"/>
    <x v="45"/>
    <n v="-121"/>
    <n v="126"/>
    <n v="24"/>
    <n v="20"/>
    <n v="25.2"/>
    <n v="20"/>
    <n v="0"/>
    <n v="0"/>
    <n v="150"/>
    <n v="25.2"/>
    <n v="194"/>
    <n v="-168.8"/>
    <x v="6"/>
  </r>
  <r>
    <n v="48"/>
    <s v="C9226"/>
    <s v="R2911"/>
    <d v="2024-01-06T00:00:00"/>
    <d v="1899-12-30T07:54:00"/>
    <d v="2024-01-06T00:00:00"/>
    <d v="1899-12-30T09:05:00"/>
    <n v="1399"/>
    <n v="20"/>
    <s v="Digital Wallet"/>
    <x v="0"/>
    <n v="69.95"/>
    <s v="In App"/>
    <n v="185"/>
    <n v="13.223731236597569"/>
    <n v="13"/>
    <n v="0"/>
    <n v="185"/>
    <x v="46"/>
    <n v="82.05"/>
    <n v="1399"/>
    <n v="13"/>
    <n v="20"/>
    <n v="279.8"/>
    <n v="20"/>
    <n v="0.05"/>
    <n v="69.95"/>
    <n v="0"/>
    <n v="279.8"/>
    <n v="102.95"/>
    <n v="176.85000000000002"/>
    <x v="6"/>
  </r>
  <r>
    <n v="49"/>
    <s v="C4152"/>
    <s v="R2451"/>
    <d v="2024-01-27T00:00:00"/>
    <d v="1899-12-30T00:02:00"/>
    <d v="2024-01-27T00:00:00"/>
    <d v="1899-12-30T01:18:00"/>
    <n v="1775"/>
    <n v="30"/>
    <s v="Cash on Delivery"/>
    <x v="3"/>
    <n v="0"/>
    <s v="None"/>
    <n v="155"/>
    <n v="8.7323943661971821"/>
    <n v="42"/>
    <n v="50"/>
    <n v="155"/>
    <x v="47"/>
    <n v="33"/>
    <n v="1775"/>
    <n v="42"/>
    <n v="20"/>
    <n v="355"/>
    <n v="30"/>
    <n v="0"/>
    <n v="0"/>
    <n v="50"/>
    <n v="355"/>
    <n v="122"/>
    <n v="233"/>
    <x v="6"/>
  </r>
  <r>
    <n v="50"/>
    <s v="C2585"/>
    <s v="R2499"/>
    <d v="2024-02-07T00:00:00"/>
    <d v="1899-12-30T22:23:00"/>
    <d v="2024-02-07T00:00:00"/>
    <d v="1899-12-30T23:53:00"/>
    <n v="398"/>
    <n v="30"/>
    <s v="Digital Wallet"/>
    <x v="2"/>
    <n v="59.699999999999996"/>
    <s v="New User"/>
    <n v="167"/>
    <n v="41.959798994974875"/>
    <n v="33"/>
    <n v="0"/>
    <n v="167"/>
    <x v="48"/>
    <n v="44.300000000000011"/>
    <n v="398"/>
    <n v="33"/>
    <n v="20"/>
    <n v="79.599999999999994"/>
    <n v="30"/>
    <n v="0.15"/>
    <n v="59.699999999999996"/>
    <n v="0"/>
    <n v="79.599999999999994"/>
    <n v="122.69999999999999"/>
    <n v="-43.099999999999994"/>
    <x v="2"/>
  </r>
  <r>
    <n v="51"/>
    <s v="C4943"/>
    <s v="R2164"/>
    <d v="2024-01-30T00:00:00"/>
    <d v="1899-12-30T09:41:00"/>
    <d v="2024-01-30T00:00:00"/>
    <d v="1899-12-30T10:24:00"/>
    <n v="1056"/>
    <n v="0"/>
    <s v="Cash on Delivery"/>
    <x v="0"/>
    <n v="52.800000000000004"/>
    <s v="In App"/>
    <n v="102"/>
    <n v="9.6590909090909083"/>
    <n v="45"/>
    <n v="0"/>
    <n v="102"/>
    <x v="49"/>
    <n v="4.1999999999999886"/>
    <n v="1056"/>
    <n v="45"/>
    <n v="20"/>
    <n v="211.2"/>
    <n v="0"/>
    <n v="0.05"/>
    <n v="52.800000000000004"/>
    <n v="0"/>
    <n v="211.2"/>
    <n v="97.800000000000011"/>
    <n v="113.39999999999998"/>
    <x v="3"/>
  </r>
  <r>
    <n v="52"/>
    <s v="C8555"/>
    <s v="R2181"/>
    <d v="2024-01-01T00:00:00"/>
    <d v="1899-12-30T09:38:00"/>
    <d v="2024-01-01T00:00:00"/>
    <d v="1899-12-30T11:15:00"/>
    <n v="898"/>
    <n v="30"/>
    <s v="Cash on Delivery"/>
    <x v="2"/>
    <n v="134.69999999999999"/>
    <s v="New User"/>
    <n v="181"/>
    <n v="20.155902004454344"/>
    <n v="50"/>
    <n v="0"/>
    <n v="181"/>
    <x v="50"/>
    <n v="-33.699999999999989"/>
    <n v="898"/>
    <n v="50"/>
    <n v="20"/>
    <n v="179.6"/>
    <n v="30"/>
    <n v="0.15"/>
    <n v="134.69999999999999"/>
    <n v="0"/>
    <n v="179.6"/>
    <n v="214.7"/>
    <n v="-35.099999999999994"/>
    <x v="4"/>
  </r>
  <r>
    <n v="53"/>
    <s v="C4073"/>
    <s v="R2468"/>
    <d v="2024-01-11T00:00:00"/>
    <d v="1899-12-30T20:30:00"/>
    <d v="2024-01-11T00:00:00"/>
    <d v="1899-12-30T21:52:00"/>
    <n v="1214"/>
    <n v="20"/>
    <s v="Cash on Delivery"/>
    <x v="1"/>
    <n v="121.4"/>
    <s v="Referal"/>
    <n v="149"/>
    <n v="12.273476112026358"/>
    <n v="19"/>
    <n v="0"/>
    <n v="149"/>
    <x v="51"/>
    <n v="-11.400000000000006"/>
    <n v="1214"/>
    <n v="19"/>
    <n v="20"/>
    <n v="242.8"/>
    <n v="20"/>
    <n v="0.1"/>
    <n v="121.4"/>
    <n v="0"/>
    <n v="242.8"/>
    <n v="160.4"/>
    <n v="82.4"/>
    <x v="0"/>
  </r>
  <r>
    <n v="54"/>
    <s v="C2021"/>
    <s v="R2909"/>
    <d v="2024-01-19T00:00:00"/>
    <d v="1899-12-30T03:17:00"/>
    <d v="2024-01-19T00:00:00"/>
    <d v="1899-12-30T05:10:00"/>
    <n v="579"/>
    <n v="30"/>
    <s v="Cash on Delivery"/>
    <x v="1"/>
    <n v="57.900000000000006"/>
    <s v="Referal"/>
    <n v="54"/>
    <n v="9.3264248704663206"/>
    <n v="45"/>
    <n v="50"/>
    <n v="54"/>
    <x v="52"/>
    <n v="-128.9"/>
    <n v="579"/>
    <n v="45"/>
    <n v="20"/>
    <n v="115.8"/>
    <n v="30"/>
    <n v="0.1"/>
    <n v="57.900000000000006"/>
    <n v="50"/>
    <n v="115.8"/>
    <n v="182.9"/>
    <n v="-67.100000000000009"/>
    <x v="1"/>
  </r>
  <r>
    <n v="55"/>
    <s v="C4843"/>
    <s v="R2734"/>
    <d v="2024-01-23T00:00:00"/>
    <d v="1899-12-30T04:22:00"/>
    <d v="2024-01-23T00:00:00"/>
    <d v="1899-12-30T05:25:00"/>
    <n v="672"/>
    <n v="50"/>
    <s v="Digital Wallet"/>
    <x v="4"/>
    <n v="336"/>
    <s v="Off Promo"/>
    <n v="98"/>
    <n v="14.583333333333334"/>
    <n v="29"/>
    <n v="0"/>
    <n v="98"/>
    <x v="53"/>
    <n v="-317"/>
    <n v="0"/>
    <n v="0"/>
    <n v="20"/>
    <n v="0"/>
    <n v="0"/>
    <n v="0"/>
    <n v="0"/>
    <n v="0"/>
    <n v="0"/>
    <n v="0"/>
    <n v="0"/>
    <x v="3"/>
  </r>
  <r>
    <n v="56"/>
    <s v="C8989"/>
    <s v="R2822"/>
    <d v="2024-02-02T00:00:00"/>
    <d v="1899-12-30T21:59:00"/>
    <d v="2024-02-02T00:00:00"/>
    <d v="1899-12-30T23:44:00"/>
    <n v="557"/>
    <n v="30"/>
    <s v="Digital Wallet"/>
    <x v="1"/>
    <n v="55.7"/>
    <s v="Referal"/>
    <n v="147"/>
    <n v="26.391382405745063"/>
    <n v="50"/>
    <n v="0"/>
    <n v="147"/>
    <x v="54"/>
    <n v="11.300000000000011"/>
    <n v="557"/>
    <n v="50"/>
    <n v="20"/>
    <n v="111.4"/>
    <n v="30"/>
    <n v="0.1"/>
    <n v="55.7"/>
    <n v="0"/>
    <n v="111.4"/>
    <n v="135.69999999999999"/>
    <n v="-24.299999999999983"/>
    <x v="1"/>
  </r>
  <r>
    <n v="57"/>
    <s v="C7873"/>
    <s v="R2943"/>
    <d v="2024-01-05T00:00:00"/>
    <d v="1899-12-30T02:08:00"/>
    <d v="2024-01-05T00:00:00"/>
    <d v="1899-12-30T03:01:00"/>
    <n v="1574"/>
    <n v="20"/>
    <s v="Cash on Delivery"/>
    <x v="2"/>
    <n v="236.1"/>
    <s v="New User"/>
    <n v="79"/>
    <n v="5.0190597204574336"/>
    <n v="20"/>
    <n v="0"/>
    <n v="79"/>
    <x v="55"/>
    <n v="-197.10000000000002"/>
    <n v="1574"/>
    <n v="20"/>
    <n v="20"/>
    <n v="314.8"/>
    <n v="20"/>
    <n v="0.15"/>
    <n v="236.1"/>
    <n v="0"/>
    <n v="314.8"/>
    <n v="276.10000000000002"/>
    <n v="38.699999999999989"/>
    <x v="1"/>
  </r>
  <r>
    <n v="58"/>
    <s v="C6675"/>
    <s v="R2977"/>
    <d v="2024-01-14T00:00:00"/>
    <d v="1899-12-30T23:17:00"/>
    <d v="2024-01-15T00:00:00"/>
    <d v="1899-12-30T00:06:00"/>
    <n v="464"/>
    <n v="0"/>
    <s v="Cash on Delivery"/>
    <x v="1"/>
    <n v="46.400000000000006"/>
    <s v="Referal"/>
    <n v="121"/>
    <n v="26.077586206896552"/>
    <n v="21"/>
    <n v="0"/>
    <n v="121"/>
    <x v="56"/>
    <n v="53.599999999999994"/>
    <n v="464"/>
    <n v="21"/>
    <n v="20"/>
    <n v="92.8"/>
    <n v="0"/>
    <n v="0.1"/>
    <n v="46.400000000000006"/>
    <n v="0"/>
    <n v="92.8"/>
    <n v="67.400000000000006"/>
    <n v="25.399999999999991"/>
    <x v="5"/>
  </r>
  <r>
    <n v="59"/>
    <s v="C1161"/>
    <s v="R2006"/>
    <d v="2024-01-18T00:00:00"/>
    <d v="1899-12-30T14:58:00"/>
    <d v="2024-01-18T00:00:00"/>
    <d v="1899-12-30T16:36:00"/>
    <n v="958"/>
    <n v="40"/>
    <s v="Digital Wallet"/>
    <x v="0"/>
    <n v="47.900000000000006"/>
    <s v="In App"/>
    <n v="152"/>
    <n v="15.866388308977037"/>
    <n v="27"/>
    <n v="50"/>
    <n v="152"/>
    <x v="57"/>
    <n v="-12.900000000000006"/>
    <n v="958"/>
    <n v="27"/>
    <n v="20"/>
    <n v="191.6"/>
    <n v="40"/>
    <n v="0.05"/>
    <n v="47.900000000000006"/>
    <n v="50"/>
    <n v="191.6"/>
    <n v="164.9"/>
    <n v="26.699999999999989"/>
    <x v="0"/>
  </r>
  <r>
    <n v="60"/>
    <s v="C5297"/>
    <s v="R2329"/>
    <d v="2024-01-02T00:00:00"/>
    <d v="1899-12-30T23:15:00"/>
    <d v="2024-01-03T00:00:00"/>
    <d v="1899-12-30T00:14:00"/>
    <n v="1798"/>
    <n v="30"/>
    <s v="Cash on Delivery"/>
    <x v="1"/>
    <n v="179.8"/>
    <s v="Referal"/>
    <n v="112"/>
    <n v="6.2291434927697438"/>
    <n v="39"/>
    <n v="100"/>
    <n v="112"/>
    <x v="58"/>
    <n v="-236.8"/>
    <n v="1798"/>
    <n v="39"/>
    <n v="20"/>
    <n v="359.6"/>
    <n v="30"/>
    <n v="0.1"/>
    <n v="179.8"/>
    <n v="100"/>
    <n v="359.6"/>
    <n v="348.8"/>
    <n v="10.800000000000011"/>
    <x v="3"/>
  </r>
  <r>
    <n v="61"/>
    <s v="C1995"/>
    <s v="R2774"/>
    <d v="2024-01-05T00:00:00"/>
    <d v="1899-12-30T13:31:00"/>
    <d v="2024-01-05T00:00:00"/>
    <d v="1899-12-30T15:28:00"/>
    <n v="450"/>
    <n v="20"/>
    <s v="Cash on Delivery"/>
    <x v="4"/>
    <n v="225"/>
    <s v="Off Promo"/>
    <n v="75"/>
    <n v="16.666666666666664"/>
    <n v="46"/>
    <n v="0"/>
    <n v="75"/>
    <x v="59"/>
    <n v="-216"/>
    <n v="0"/>
    <n v="0"/>
    <n v="20"/>
    <n v="0"/>
    <n v="0"/>
    <n v="0"/>
    <n v="0"/>
    <n v="0"/>
    <n v="0"/>
    <n v="0"/>
    <n v="0"/>
    <x v="1"/>
  </r>
  <r>
    <n v="62"/>
    <s v="C8629"/>
    <s v="R2672"/>
    <d v="2024-01-03T00:00:00"/>
    <d v="1899-12-30T12:21:00"/>
    <d v="2024-01-03T00:00:00"/>
    <d v="1899-12-30T12:57:00"/>
    <n v="1778"/>
    <n v="40"/>
    <s v="Cash on Delivery"/>
    <x v="1"/>
    <n v="177.8"/>
    <s v="Referal"/>
    <n v="86"/>
    <n v="4.8368953880764902"/>
    <n v="29"/>
    <n v="0"/>
    <n v="86"/>
    <x v="60"/>
    <n v="-160.80000000000001"/>
    <n v="1778"/>
    <n v="29"/>
    <n v="20"/>
    <n v="355.6"/>
    <n v="40"/>
    <n v="0.1"/>
    <n v="177.8"/>
    <n v="0"/>
    <n v="355.6"/>
    <n v="246.8"/>
    <n v="108.80000000000001"/>
    <x v="2"/>
  </r>
  <r>
    <n v="63"/>
    <s v="C2016"/>
    <s v="R2150"/>
    <d v="2024-01-17T00:00:00"/>
    <d v="1899-12-30T01:16:00"/>
    <d v="2024-01-17T00:00:00"/>
    <d v="1899-12-30T02:21:00"/>
    <n v="1523"/>
    <n v="40"/>
    <s v="Credit Card"/>
    <x v="2"/>
    <n v="228.45"/>
    <s v="New User"/>
    <n v="56"/>
    <n v="3.6769533814839135"/>
    <n v="34"/>
    <n v="0"/>
    <n v="56"/>
    <x v="61"/>
    <n v="-246.45"/>
    <n v="1523"/>
    <n v="34"/>
    <n v="20"/>
    <n v="304.60000000000002"/>
    <n v="40"/>
    <n v="0.15"/>
    <n v="228.45"/>
    <n v="0"/>
    <n v="304.60000000000002"/>
    <n v="302.45"/>
    <n v="2.1500000000000341"/>
    <x v="2"/>
  </r>
  <r>
    <n v="64"/>
    <s v="C8869"/>
    <s v="R2084"/>
    <d v="2024-01-14T00:00:00"/>
    <d v="1899-12-30T23:34:00"/>
    <d v="2024-01-15T00:00:00"/>
    <d v="1899-12-30T00:41:00"/>
    <n v="352"/>
    <n v="50"/>
    <s v="Cash on Delivery"/>
    <x v="2"/>
    <n v="52.8"/>
    <s v="New User"/>
    <n v="176"/>
    <n v="50"/>
    <n v="21"/>
    <n v="150"/>
    <n v="176"/>
    <x v="62"/>
    <n v="-97.800000000000011"/>
    <n v="352"/>
    <n v="21"/>
    <n v="20"/>
    <n v="70.400000000000006"/>
    <n v="50"/>
    <n v="0.15"/>
    <n v="52.8"/>
    <n v="150"/>
    <n v="70.400000000000006"/>
    <n v="273.8"/>
    <n v="-203.4"/>
    <x v="5"/>
  </r>
  <r>
    <n v="65"/>
    <s v="C7439"/>
    <s v="R2146"/>
    <d v="2024-02-03T00:00:00"/>
    <d v="1899-12-30T01:19:00"/>
    <d v="2024-02-03T00:00:00"/>
    <d v="1899-12-30T03:08:00"/>
    <n v="880"/>
    <n v="40"/>
    <s v="Credit Card"/>
    <x v="1"/>
    <n v="88"/>
    <s v="Referal"/>
    <n v="141"/>
    <n v="16.022727272727273"/>
    <n v="30"/>
    <n v="0"/>
    <n v="141"/>
    <x v="63"/>
    <n v="-17"/>
    <n v="880"/>
    <n v="30"/>
    <n v="20"/>
    <n v="176"/>
    <n v="40"/>
    <n v="0.1"/>
    <n v="88"/>
    <n v="0"/>
    <n v="176"/>
    <n v="158"/>
    <n v="18"/>
    <x v="6"/>
  </r>
  <r>
    <n v="66"/>
    <s v="C8892"/>
    <s v="R2623"/>
    <d v="2024-02-06T00:00:00"/>
    <d v="1899-12-30T02:39:00"/>
    <d v="2024-02-06T00:00:00"/>
    <d v="1899-12-30T04:00:00"/>
    <n v="902"/>
    <n v="20"/>
    <s v="Cash on Delivery"/>
    <x v="2"/>
    <n v="135.29999999999998"/>
    <s v="New User"/>
    <n v="152"/>
    <n v="16.851441241685144"/>
    <n v="34"/>
    <n v="100"/>
    <n v="152"/>
    <x v="64"/>
    <n v="-137.29999999999995"/>
    <n v="902"/>
    <n v="34"/>
    <n v="20"/>
    <n v="180.4"/>
    <n v="20"/>
    <n v="0.15"/>
    <n v="135.29999999999998"/>
    <n v="100"/>
    <n v="180.4"/>
    <n v="289.29999999999995"/>
    <n v="-108.89999999999995"/>
    <x v="3"/>
  </r>
  <r>
    <n v="67"/>
    <s v="C7863"/>
    <s v="R2380"/>
    <d v="2024-01-20T00:00:00"/>
    <d v="1899-12-30T19:52:00"/>
    <d v="2024-01-20T00:00:00"/>
    <d v="1899-12-30T20:36:00"/>
    <n v="1111"/>
    <n v="20"/>
    <s v="Digital Wallet"/>
    <x v="2"/>
    <n v="166.65"/>
    <s v="New User"/>
    <n v="102"/>
    <n v="9.1809180918091808"/>
    <n v="20"/>
    <n v="50"/>
    <n v="102"/>
    <x v="65"/>
    <n v="-154.64999999999998"/>
    <n v="1111"/>
    <n v="20"/>
    <n v="20"/>
    <n v="222.2"/>
    <n v="20"/>
    <n v="0.15"/>
    <n v="166.65"/>
    <n v="50"/>
    <n v="222.2"/>
    <n v="256.64999999999998"/>
    <n v="-34.449999999999989"/>
    <x v="6"/>
  </r>
  <r>
    <n v="68"/>
    <s v="C8916"/>
    <s v="R2914"/>
    <d v="2024-02-04T00:00:00"/>
    <d v="1899-12-30T02:49:00"/>
    <d v="2024-02-04T00:00:00"/>
    <d v="1899-12-30T04:04:00"/>
    <n v="558"/>
    <n v="30"/>
    <s v="Credit Card"/>
    <x v="4"/>
    <n v="279"/>
    <s v="Off Promo"/>
    <n v="181"/>
    <n v="32.437275985663085"/>
    <n v="18"/>
    <n v="0"/>
    <n v="181"/>
    <x v="66"/>
    <n v="-146"/>
    <n v="0"/>
    <n v="0"/>
    <n v="20"/>
    <n v="0"/>
    <n v="0"/>
    <n v="0"/>
    <n v="0"/>
    <n v="0"/>
    <n v="0"/>
    <n v="0"/>
    <n v="0"/>
    <x v="5"/>
  </r>
  <r>
    <n v="69"/>
    <s v="C9529"/>
    <s v="R2547"/>
    <d v="2024-01-28T00:00:00"/>
    <d v="1899-12-30T16:48:00"/>
    <d v="2024-01-28T00:00:00"/>
    <d v="1899-12-30T17:40:00"/>
    <n v="1822"/>
    <n v="30"/>
    <s v="Credit Card"/>
    <x v="0"/>
    <n v="91.100000000000009"/>
    <s v="In App"/>
    <n v="157"/>
    <n v="8.6169045005488467"/>
    <n v="34"/>
    <n v="0"/>
    <n v="157"/>
    <x v="67"/>
    <n v="1.8999999999999773"/>
    <n v="1822"/>
    <n v="34"/>
    <n v="20"/>
    <n v="364.4"/>
    <n v="30"/>
    <n v="0.05"/>
    <n v="91.100000000000009"/>
    <n v="0"/>
    <n v="364.4"/>
    <n v="155.10000000000002"/>
    <n v="209.29999999999995"/>
    <x v="5"/>
  </r>
  <r>
    <n v="70"/>
    <s v="C1878"/>
    <s v="R2284"/>
    <d v="2024-02-05T00:00:00"/>
    <d v="1899-12-30T04:31:00"/>
    <d v="2024-02-05T00:00:00"/>
    <d v="1899-12-30T05:12:00"/>
    <n v="1016"/>
    <n v="30"/>
    <s v="Cash on Delivery"/>
    <x v="4"/>
    <n v="508"/>
    <s v="Off Promo"/>
    <n v="161"/>
    <n v="15.846456692913385"/>
    <n v="44"/>
    <n v="0"/>
    <n v="161"/>
    <x v="68"/>
    <n v="-421"/>
    <n v="0"/>
    <n v="0"/>
    <n v="20"/>
    <n v="0"/>
    <n v="0"/>
    <n v="0"/>
    <n v="0"/>
    <n v="0"/>
    <n v="0"/>
    <n v="0"/>
    <n v="0"/>
    <x v="4"/>
  </r>
  <r>
    <n v="71"/>
    <s v="C5887"/>
    <s v="R2699"/>
    <d v="2024-01-16T00:00:00"/>
    <d v="1899-12-30T00:17:00"/>
    <d v="2024-01-16T00:00:00"/>
    <d v="1899-12-30T01:30:00"/>
    <n v="598"/>
    <n v="40"/>
    <s v="Cash on Delivery"/>
    <x v="3"/>
    <n v="0"/>
    <s v="None"/>
    <n v="56"/>
    <n v="9.3645484949832767"/>
    <n v="41"/>
    <n v="0"/>
    <n v="56"/>
    <x v="69"/>
    <n v="-25"/>
    <n v="598"/>
    <n v="41"/>
    <n v="20"/>
    <n v="119.6"/>
    <n v="40"/>
    <n v="0"/>
    <n v="0"/>
    <n v="0"/>
    <n v="119.6"/>
    <n v="81"/>
    <n v="38.599999999999994"/>
    <x v="3"/>
  </r>
  <r>
    <n v="72"/>
    <s v="C5859"/>
    <s v="R2081"/>
    <d v="2024-01-21T00:00:00"/>
    <d v="1899-12-30T03:03:00"/>
    <d v="2024-01-21T00:00:00"/>
    <d v="1899-12-30T03:47:00"/>
    <n v="1049"/>
    <n v="40"/>
    <s v="Credit Card"/>
    <x v="4"/>
    <n v="524.5"/>
    <s v="Off Promo"/>
    <n v="116"/>
    <n v="11.05815061963775"/>
    <n v="23"/>
    <n v="0"/>
    <n v="116"/>
    <x v="70"/>
    <n v="-471.5"/>
    <n v="0"/>
    <n v="0"/>
    <n v="20"/>
    <n v="0"/>
    <n v="0"/>
    <n v="0"/>
    <n v="0"/>
    <n v="0"/>
    <n v="0"/>
    <n v="0"/>
    <n v="0"/>
    <x v="5"/>
  </r>
  <r>
    <n v="73"/>
    <s v="C7331"/>
    <s v="R2513"/>
    <d v="2024-01-14T00:00:00"/>
    <d v="1899-12-30T16:01:00"/>
    <d v="2024-01-14T00:00:00"/>
    <d v="1899-12-30T17:19:00"/>
    <n v="607"/>
    <n v="50"/>
    <s v="Digital Wallet"/>
    <x v="1"/>
    <n v="60.7"/>
    <s v="Referal"/>
    <n v="157"/>
    <n v="25.864909390444812"/>
    <n v="10"/>
    <n v="50"/>
    <n v="157"/>
    <x v="71"/>
    <n v="-13.699999999999989"/>
    <n v="607"/>
    <n v="10"/>
    <n v="20"/>
    <n v="121.4"/>
    <n v="50"/>
    <n v="0.1"/>
    <n v="60.7"/>
    <n v="50"/>
    <n v="121.4"/>
    <n v="170.7"/>
    <n v="-49.299999999999983"/>
    <x v="5"/>
  </r>
  <r>
    <n v="74"/>
    <s v="C9571"/>
    <s v="R2896"/>
    <d v="2024-01-21T00:00:00"/>
    <d v="1899-12-30T22:06:00"/>
    <d v="2024-01-21T00:00:00"/>
    <d v="1899-12-30T22:56:00"/>
    <n v="1427"/>
    <n v="30"/>
    <s v="Digital Wallet"/>
    <x v="0"/>
    <n v="71.350000000000009"/>
    <s v="In App"/>
    <n v="160"/>
    <n v="11.212333566923615"/>
    <n v="26"/>
    <n v="0"/>
    <n v="160"/>
    <x v="72"/>
    <n v="32.649999999999991"/>
    <n v="1427"/>
    <n v="26"/>
    <n v="20"/>
    <n v="285.39999999999998"/>
    <n v="30"/>
    <n v="0.05"/>
    <n v="71.350000000000009"/>
    <n v="0"/>
    <n v="285.39999999999998"/>
    <n v="127.35000000000001"/>
    <n v="158.04999999999995"/>
    <x v="5"/>
  </r>
  <r>
    <n v="75"/>
    <s v="C9684"/>
    <s v="R2814"/>
    <d v="2024-01-03T00:00:00"/>
    <d v="1899-12-30T20:12:00"/>
    <d v="2024-01-03T00:00:00"/>
    <d v="1899-12-30T20:56:00"/>
    <n v="600"/>
    <n v="0"/>
    <s v="Cash on Delivery"/>
    <x v="1"/>
    <n v="60"/>
    <s v="Referal"/>
    <n v="197"/>
    <n v="32.833333333333329"/>
    <n v="34"/>
    <n v="0"/>
    <n v="197"/>
    <x v="73"/>
    <n v="103"/>
    <n v="600"/>
    <n v="34"/>
    <n v="20"/>
    <n v="120"/>
    <n v="0"/>
    <n v="0.1"/>
    <n v="60"/>
    <n v="0"/>
    <n v="120"/>
    <n v="94"/>
    <n v="26"/>
    <x v="2"/>
  </r>
  <r>
    <n v="76"/>
    <s v="C8208"/>
    <s v="R2708"/>
    <d v="2024-02-01T00:00:00"/>
    <d v="1899-12-30T19:26:00"/>
    <d v="2024-02-01T00:00:00"/>
    <d v="1899-12-30T20:09:00"/>
    <n v="902"/>
    <n v="50"/>
    <s v="Digital Wallet"/>
    <x v="3"/>
    <n v="0"/>
    <s v="None"/>
    <n v="132"/>
    <n v="14.634146341463413"/>
    <n v="17"/>
    <n v="150"/>
    <n v="132"/>
    <x v="74"/>
    <n v="-85"/>
    <n v="902"/>
    <n v="17"/>
    <n v="20"/>
    <n v="180.4"/>
    <n v="50"/>
    <n v="0"/>
    <n v="0"/>
    <n v="150"/>
    <n v="180.4"/>
    <n v="217"/>
    <n v="-36.599999999999994"/>
    <x v="0"/>
  </r>
  <r>
    <n v="77"/>
    <s v="C6276"/>
    <s v="R2915"/>
    <d v="2024-01-23T00:00:00"/>
    <d v="1899-12-30T06:33:00"/>
    <d v="2024-01-23T00:00:00"/>
    <d v="1899-12-30T07:44:00"/>
    <n v="697"/>
    <n v="0"/>
    <s v="Digital Wallet"/>
    <x v="0"/>
    <n v="34.85"/>
    <s v="In App"/>
    <n v="173"/>
    <n v="24.820659971305595"/>
    <n v="14"/>
    <n v="0"/>
    <n v="173"/>
    <x v="75"/>
    <n v="124.15"/>
    <n v="697"/>
    <n v="14"/>
    <n v="20"/>
    <n v="139.4"/>
    <n v="0"/>
    <n v="0.05"/>
    <n v="34.85"/>
    <n v="0"/>
    <n v="139.4"/>
    <n v="48.85"/>
    <n v="90.550000000000011"/>
    <x v="3"/>
  </r>
  <r>
    <n v="78"/>
    <s v="C3062"/>
    <s v="R2522"/>
    <d v="2024-01-22T00:00:00"/>
    <d v="1899-12-30T22:43:00"/>
    <d v="2024-01-23T00:00:00"/>
    <d v="1899-12-30T00:32:00"/>
    <n v="265"/>
    <n v="40"/>
    <s v="Cash on Delivery"/>
    <x v="2"/>
    <n v="39.75"/>
    <s v="New User"/>
    <n v="188"/>
    <n v="70.943396226415089"/>
    <n v="14"/>
    <n v="0"/>
    <n v="188"/>
    <x v="76"/>
    <n v="94.25"/>
    <n v="265"/>
    <n v="14"/>
    <n v="20"/>
    <n v="53"/>
    <n v="40"/>
    <n v="0.15"/>
    <n v="39.75"/>
    <n v="0"/>
    <n v="53"/>
    <n v="93.75"/>
    <n v="-40.75"/>
    <x v="4"/>
  </r>
  <r>
    <n v="79"/>
    <s v="C1064"/>
    <s v="R2745"/>
    <d v="2024-02-06T00:00:00"/>
    <d v="1899-12-30T07:52:00"/>
    <d v="2024-02-06T00:00:00"/>
    <d v="1899-12-30T08:36:00"/>
    <n v="1538"/>
    <n v="50"/>
    <s v="Digital Wallet"/>
    <x v="4"/>
    <n v="769"/>
    <s v="Off Promo"/>
    <n v="153"/>
    <n v="9.9479843953185956"/>
    <n v="50"/>
    <n v="0"/>
    <n v="153"/>
    <x v="77"/>
    <n v="-716"/>
    <n v="0"/>
    <n v="0"/>
    <n v="20"/>
    <n v="0"/>
    <n v="0"/>
    <n v="0"/>
    <n v="0"/>
    <n v="0"/>
    <n v="0"/>
    <n v="0"/>
    <n v="0"/>
    <x v="3"/>
  </r>
  <r>
    <n v="80"/>
    <s v="C9006"/>
    <s v="R2385"/>
    <d v="2024-01-02T00:00:00"/>
    <d v="1899-12-30T16:41:00"/>
    <d v="2024-01-02T00:00:00"/>
    <d v="1899-12-30T18:13:00"/>
    <n v="561"/>
    <n v="50"/>
    <s v="Cash on Delivery"/>
    <x v="1"/>
    <n v="56.1"/>
    <s v="Referal"/>
    <n v="116"/>
    <n v="20.677361853832444"/>
    <n v="44"/>
    <n v="150"/>
    <n v="116"/>
    <x v="78"/>
    <n v="-184.10000000000002"/>
    <n v="561"/>
    <n v="44"/>
    <n v="20"/>
    <n v="112.2"/>
    <n v="50"/>
    <n v="0.1"/>
    <n v="56.1"/>
    <n v="150"/>
    <n v="112.2"/>
    <n v="300.10000000000002"/>
    <n v="-187.90000000000003"/>
    <x v="3"/>
  </r>
  <r>
    <n v="81"/>
    <s v="C3568"/>
    <s v="R2706"/>
    <d v="2024-02-01T00:00:00"/>
    <d v="1899-12-30T17:31:00"/>
    <d v="2024-02-01T00:00:00"/>
    <d v="1899-12-30T19:08:00"/>
    <n v="1019"/>
    <n v="20"/>
    <s v="Credit Card"/>
    <x v="3"/>
    <n v="0"/>
    <s v="None"/>
    <n v="56"/>
    <n v="5.4955839057899896"/>
    <n v="28"/>
    <n v="150"/>
    <n v="56"/>
    <x v="79"/>
    <n v="-142"/>
    <n v="1019"/>
    <n v="28"/>
    <n v="20"/>
    <n v="203.8"/>
    <n v="20"/>
    <n v="0"/>
    <n v="0"/>
    <n v="150"/>
    <n v="203.8"/>
    <n v="198"/>
    <n v="5.8000000000000114"/>
    <x v="0"/>
  </r>
  <r>
    <n v="82"/>
    <s v="C6463"/>
    <s v="R2470"/>
    <d v="2024-01-16T00:00:00"/>
    <d v="1899-12-30T19:47:00"/>
    <d v="2024-01-16T00:00:00"/>
    <d v="1899-12-30T20:43:00"/>
    <n v="213"/>
    <n v="40"/>
    <s v="Cash on Delivery"/>
    <x v="2"/>
    <n v="31.95"/>
    <s v="New User"/>
    <n v="200"/>
    <n v="93.896713615023472"/>
    <n v="32"/>
    <n v="0"/>
    <n v="200"/>
    <x v="80"/>
    <n v="96.05"/>
    <n v="213"/>
    <n v="32"/>
    <n v="20"/>
    <n v="42.6"/>
    <n v="40"/>
    <n v="0.15"/>
    <n v="31.95"/>
    <n v="0"/>
    <n v="42.6"/>
    <n v="103.95"/>
    <n v="-61.35"/>
    <x v="3"/>
  </r>
  <r>
    <n v="83"/>
    <s v="C3027"/>
    <s v="R2118"/>
    <d v="2024-01-13T00:00:00"/>
    <d v="1899-12-30T05:05:00"/>
    <d v="2024-01-13T00:00:00"/>
    <d v="1899-12-30T07:01:00"/>
    <n v="1556"/>
    <n v="40"/>
    <s v="Credit Card"/>
    <x v="4"/>
    <n v="778"/>
    <s v="Off Promo"/>
    <n v="159"/>
    <n v="10.218508997429305"/>
    <n v="18"/>
    <n v="0"/>
    <n v="159"/>
    <x v="81"/>
    <n v="-677"/>
    <n v="0"/>
    <n v="0"/>
    <n v="20"/>
    <n v="0"/>
    <n v="0"/>
    <n v="0"/>
    <n v="0"/>
    <n v="0"/>
    <n v="0"/>
    <n v="0"/>
    <n v="0"/>
    <x v="6"/>
  </r>
  <r>
    <n v="84"/>
    <s v="C3695"/>
    <s v="R2395"/>
    <d v="2024-01-29T00:00:00"/>
    <d v="1899-12-30T02:28:00"/>
    <d v="2024-01-29T00:00:00"/>
    <d v="1899-12-30T03:50:00"/>
    <n v="1091"/>
    <n v="50"/>
    <s v="Credit Card"/>
    <x v="2"/>
    <n v="163.65"/>
    <s v="New User"/>
    <n v="83"/>
    <n v="7.6076993583868004"/>
    <n v="39"/>
    <n v="0"/>
    <n v="83"/>
    <x v="82"/>
    <n v="-169.65"/>
    <n v="1091"/>
    <n v="39"/>
    <n v="20"/>
    <n v="218.2"/>
    <n v="50"/>
    <n v="0.15"/>
    <n v="163.65"/>
    <n v="0"/>
    <n v="218.2"/>
    <n v="252.65"/>
    <n v="-34.450000000000017"/>
    <x v="4"/>
  </r>
  <r>
    <n v="85"/>
    <s v="C6258"/>
    <s v="R2531"/>
    <d v="2024-01-01T00:00:00"/>
    <d v="1899-12-30T21:59:00"/>
    <d v="2024-01-01T00:00:00"/>
    <d v="1899-12-30T23:20:00"/>
    <n v="1479"/>
    <n v="40"/>
    <s v="Digital Wallet"/>
    <x v="4"/>
    <n v="739.5"/>
    <s v="Off Promo"/>
    <n v="155"/>
    <n v="10.480054090601758"/>
    <n v="25"/>
    <n v="0"/>
    <n v="155"/>
    <x v="83"/>
    <n v="-649.5"/>
    <n v="0"/>
    <n v="0"/>
    <n v="20"/>
    <n v="0"/>
    <n v="0"/>
    <n v="0"/>
    <n v="0"/>
    <n v="0"/>
    <n v="0"/>
    <n v="0"/>
    <n v="0"/>
    <x v="4"/>
  </r>
  <r>
    <n v="86"/>
    <s v="C6618"/>
    <s v="R2260"/>
    <d v="2024-01-01T00:00:00"/>
    <d v="1899-12-30T03:21:00"/>
    <d v="2024-01-01T00:00:00"/>
    <d v="1899-12-30T04:53:00"/>
    <n v="1818"/>
    <n v="50"/>
    <s v="Digital Wallet"/>
    <x v="0"/>
    <n v="90.9"/>
    <s v="In App"/>
    <n v="196"/>
    <n v="10.78107810781078"/>
    <n v="42"/>
    <n v="0"/>
    <n v="196"/>
    <x v="52"/>
    <n v="13.099999999999994"/>
    <n v="1818"/>
    <n v="42"/>
    <n v="20"/>
    <n v="363.6"/>
    <n v="50"/>
    <n v="0.05"/>
    <n v="90.9"/>
    <n v="0"/>
    <n v="363.6"/>
    <n v="182.9"/>
    <n v="180.70000000000002"/>
    <x v="4"/>
  </r>
  <r>
    <n v="87"/>
    <s v="C7736"/>
    <s v="R2804"/>
    <d v="2024-02-06T00:00:00"/>
    <d v="1899-12-30T20:39:00"/>
    <d v="2024-02-06T00:00:00"/>
    <d v="1899-12-30T22:21:00"/>
    <n v="306"/>
    <n v="20"/>
    <s v="Digital Wallet"/>
    <x v="2"/>
    <n v="45.9"/>
    <s v="New User"/>
    <n v="107"/>
    <n v="34.967320261437905"/>
    <n v="11"/>
    <n v="100"/>
    <n v="107"/>
    <x v="84"/>
    <n v="-69.900000000000006"/>
    <n v="306"/>
    <n v="11"/>
    <n v="20"/>
    <n v="61.2"/>
    <n v="20"/>
    <n v="0.15"/>
    <n v="45.9"/>
    <n v="100"/>
    <n v="61.2"/>
    <n v="176.9"/>
    <n v="-115.7"/>
    <x v="3"/>
  </r>
  <r>
    <n v="88"/>
    <s v="C1391"/>
    <s v="R2933"/>
    <d v="2024-02-03T00:00:00"/>
    <d v="1899-12-30T15:21:00"/>
    <d v="2024-02-03T00:00:00"/>
    <d v="1899-12-30T16:43:00"/>
    <n v="1891"/>
    <n v="50"/>
    <s v="Cash on Delivery"/>
    <x v="2"/>
    <n v="283.64999999999998"/>
    <s v="New User"/>
    <n v="58"/>
    <n v="3.0671602326811214"/>
    <n v="23"/>
    <n v="0"/>
    <n v="58"/>
    <x v="85"/>
    <n v="-298.64999999999998"/>
    <n v="1891"/>
    <n v="23"/>
    <n v="20"/>
    <n v="378.2"/>
    <n v="50"/>
    <n v="0.15"/>
    <n v="283.64999999999998"/>
    <n v="0"/>
    <n v="378.2"/>
    <n v="356.65"/>
    <n v="21.550000000000011"/>
    <x v="6"/>
  </r>
  <r>
    <n v="89"/>
    <s v="C6892"/>
    <s v="R2255"/>
    <d v="2024-01-16T00:00:00"/>
    <d v="1899-12-30T13:07:00"/>
    <d v="2024-01-16T00:00:00"/>
    <d v="1899-12-30T14:33:00"/>
    <n v="1358"/>
    <n v="40"/>
    <s v="Digital Wallet"/>
    <x v="2"/>
    <n v="203.7"/>
    <s v="New User"/>
    <n v="97"/>
    <n v="7.1428571428571423"/>
    <n v="10"/>
    <n v="0"/>
    <n v="97"/>
    <x v="86"/>
    <n v="-156.69999999999999"/>
    <n v="1358"/>
    <n v="10"/>
    <n v="20"/>
    <n v="271.60000000000002"/>
    <n v="40"/>
    <n v="0.15"/>
    <n v="203.7"/>
    <n v="0"/>
    <n v="271.60000000000002"/>
    <n v="253.7"/>
    <n v="17.900000000000034"/>
    <x v="3"/>
  </r>
  <r>
    <n v="90"/>
    <s v="C4561"/>
    <s v="R2733"/>
    <d v="2024-01-29T00:00:00"/>
    <d v="1899-12-30T19:00:00"/>
    <d v="2024-01-29T00:00:00"/>
    <d v="1899-12-30T20:21:00"/>
    <n v="1565"/>
    <n v="40"/>
    <s v="Credit Card"/>
    <x v="0"/>
    <n v="78.25"/>
    <s v="In App"/>
    <n v="164"/>
    <n v="10.47923322683706"/>
    <n v="35"/>
    <n v="0"/>
    <n v="164"/>
    <x v="87"/>
    <n v="10.75"/>
    <n v="1565"/>
    <n v="35"/>
    <n v="20"/>
    <n v="313"/>
    <n v="40"/>
    <n v="0.05"/>
    <n v="78.25"/>
    <n v="0"/>
    <n v="313"/>
    <n v="153.25"/>
    <n v="159.75"/>
    <x v="4"/>
  </r>
  <r>
    <n v="91"/>
    <s v="C7184"/>
    <s v="R2904"/>
    <d v="2024-01-19T00:00:00"/>
    <d v="1899-12-30T05:27:00"/>
    <d v="2024-01-19T00:00:00"/>
    <d v="1899-12-30T06:39:00"/>
    <n v="1478"/>
    <n v="50"/>
    <s v="Digital Wallet"/>
    <x v="3"/>
    <n v="0"/>
    <s v="None"/>
    <n v="90"/>
    <n v="6.0893098782138031"/>
    <n v="34"/>
    <n v="0"/>
    <n v="90"/>
    <x v="88"/>
    <n v="6"/>
    <n v="1478"/>
    <n v="34"/>
    <n v="20"/>
    <n v="295.60000000000002"/>
    <n v="50"/>
    <n v="0"/>
    <n v="0"/>
    <n v="0"/>
    <n v="295.60000000000002"/>
    <n v="84"/>
    <n v="211.60000000000002"/>
    <x v="1"/>
  </r>
  <r>
    <n v="92"/>
    <s v="C4099"/>
    <s v="R2225"/>
    <d v="2024-02-03T00:00:00"/>
    <d v="1899-12-30T21:08:00"/>
    <d v="2024-02-03T00:00:00"/>
    <d v="1899-12-30T21:44:00"/>
    <n v="614"/>
    <n v="50"/>
    <s v="Digital Wallet"/>
    <x v="4"/>
    <n v="307"/>
    <s v="Off Promo"/>
    <n v="97"/>
    <n v="15.798045602605862"/>
    <n v="25"/>
    <n v="150"/>
    <n v="97"/>
    <x v="89"/>
    <n v="-435"/>
    <n v="0"/>
    <n v="0"/>
    <n v="20"/>
    <n v="0"/>
    <n v="0"/>
    <n v="0"/>
    <n v="0"/>
    <n v="0"/>
    <n v="0"/>
    <n v="0"/>
    <n v="0"/>
    <x v="6"/>
  </r>
  <r>
    <n v="93"/>
    <s v="C7278"/>
    <s v="R2052"/>
    <d v="2024-01-24T00:00:00"/>
    <d v="1899-12-30T17:08:00"/>
    <d v="2024-01-24T00:00:00"/>
    <d v="1899-12-30T18:19:00"/>
    <n v="1331"/>
    <n v="50"/>
    <s v="Cash on Delivery"/>
    <x v="2"/>
    <n v="199.65"/>
    <s v="New User"/>
    <n v="74"/>
    <n v="5.559729526671676"/>
    <n v="24"/>
    <n v="50"/>
    <n v="74"/>
    <x v="90"/>
    <n v="-249.64999999999998"/>
    <n v="1331"/>
    <n v="24"/>
    <n v="20"/>
    <n v="266.2"/>
    <n v="50"/>
    <n v="0.15"/>
    <n v="199.65"/>
    <n v="50"/>
    <n v="266.2"/>
    <n v="323.64999999999998"/>
    <n v="-57.449999999999989"/>
    <x v="2"/>
  </r>
  <r>
    <n v="94"/>
    <s v="C9392"/>
    <s v="R2939"/>
    <d v="2024-01-29T00:00:00"/>
    <d v="1899-12-30T21:00:00"/>
    <d v="2024-01-29T00:00:00"/>
    <d v="1899-12-30T21:33:00"/>
    <n v="808"/>
    <n v="30"/>
    <s v="Cash on Delivery"/>
    <x v="0"/>
    <n v="40.400000000000006"/>
    <s v="In App"/>
    <n v="165"/>
    <n v="20.420792079207921"/>
    <n v="35"/>
    <n v="0"/>
    <n v="165"/>
    <x v="91"/>
    <n v="59.599999999999994"/>
    <n v="808"/>
    <n v="35"/>
    <n v="20"/>
    <n v="161.6"/>
    <n v="30"/>
    <n v="0.05"/>
    <n v="40.400000000000006"/>
    <n v="0"/>
    <n v="161.6"/>
    <n v="105.4"/>
    <n v="56.199999999999989"/>
    <x v="4"/>
  </r>
  <r>
    <n v="95"/>
    <s v="C4104"/>
    <s v="R2866"/>
    <d v="2024-01-14T00:00:00"/>
    <d v="1899-12-30T13:07:00"/>
    <d v="2024-01-14T00:00:00"/>
    <d v="1899-12-30T14:45:00"/>
    <n v="1976"/>
    <n v="40"/>
    <s v="Credit Card"/>
    <x v="3"/>
    <n v="0"/>
    <s v="None"/>
    <n v="127"/>
    <n v="6.4271255060728745"/>
    <n v="25"/>
    <n v="50"/>
    <n v="127"/>
    <x v="92"/>
    <n v="12"/>
    <n v="1976"/>
    <n v="25"/>
    <n v="20"/>
    <n v="395.2"/>
    <n v="40"/>
    <n v="0"/>
    <n v="0"/>
    <n v="50"/>
    <n v="395.2"/>
    <n v="115"/>
    <n v="280.2"/>
    <x v="5"/>
  </r>
  <r>
    <n v="96"/>
    <s v="C8215"/>
    <s v="R2499"/>
    <d v="2024-01-10T00:00:00"/>
    <d v="1899-12-30T05:17:00"/>
    <d v="2024-01-10T00:00:00"/>
    <d v="1899-12-30T05:51:00"/>
    <n v="1248"/>
    <n v="40"/>
    <s v="Cash on Delivery"/>
    <x v="4"/>
    <n v="624"/>
    <s v="Off Promo"/>
    <n v="157"/>
    <n v="12.580128205128204"/>
    <n v="23"/>
    <n v="0"/>
    <n v="157"/>
    <x v="93"/>
    <n v="-530"/>
    <n v="0"/>
    <n v="0"/>
    <n v="20"/>
    <n v="0"/>
    <n v="0"/>
    <n v="0"/>
    <n v="0"/>
    <n v="0"/>
    <n v="0"/>
    <n v="0"/>
    <n v="0"/>
    <x v="2"/>
  </r>
  <r>
    <n v="97"/>
    <s v="C3454"/>
    <s v="R2505"/>
    <d v="2024-01-08T00:00:00"/>
    <d v="1899-12-30T11:48:00"/>
    <d v="2024-01-08T00:00:00"/>
    <d v="1899-12-30T13:32:00"/>
    <n v="237"/>
    <n v="30"/>
    <s v="Digital Wallet"/>
    <x v="0"/>
    <n v="11.850000000000001"/>
    <s v="In App"/>
    <n v="74"/>
    <n v="31.223628691983123"/>
    <n v="38"/>
    <n v="0"/>
    <n v="74"/>
    <x v="94"/>
    <n v="-5.8499999999999943"/>
    <n v="237"/>
    <n v="38"/>
    <n v="20"/>
    <n v="47.4"/>
    <n v="30"/>
    <n v="0.05"/>
    <n v="11.850000000000001"/>
    <n v="0"/>
    <n v="47.4"/>
    <n v="79.849999999999994"/>
    <n v="-32.449999999999996"/>
    <x v="4"/>
  </r>
  <r>
    <n v="98"/>
    <s v="C9996"/>
    <s v="R2853"/>
    <d v="2024-01-18T00:00:00"/>
    <d v="1899-12-30T22:21:00"/>
    <d v="2024-01-19T00:00:00"/>
    <d v="1899-12-30T00:10:00"/>
    <n v="438"/>
    <n v="50"/>
    <s v="Cash on Delivery"/>
    <x v="4"/>
    <n v="219"/>
    <s v="Off Promo"/>
    <n v="196"/>
    <n v="44.74885844748858"/>
    <n v="33"/>
    <n v="0"/>
    <n v="196"/>
    <x v="95"/>
    <n v="-106"/>
    <n v="0"/>
    <n v="0"/>
    <n v="20"/>
    <n v="0"/>
    <n v="0"/>
    <n v="0"/>
    <n v="0"/>
    <n v="0"/>
    <n v="0"/>
    <n v="0"/>
    <n v="0"/>
    <x v="0"/>
  </r>
  <r>
    <n v="99"/>
    <s v="C3731"/>
    <s v="R2363"/>
    <d v="2024-02-06T00:00:00"/>
    <d v="1899-12-30T03:29:00"/>
    <d v="2024-02-06T00:00:00"/>
    <d v="1899-12-30T04:39:00"/>
    <n v="636"/>
    <n v="20"/>
    <s v="Credit Card"/>
    <x v="2"/>
    <n v="95.399999999999991"/>
    <s v="New User"/>
    <n v="88"/>
    <n v="13.836477987421384"/>
    <n v="24"/>
    <n v="0"/>
    <n v="88"/>
    <x v="96"/>
    <n v="-51.399999999999977"/>
    <n v="636"/>
    <n v="24"/>
    <n v="20"/>
    <n v="127.2"/>
    <n v="20"/>
    <n v="0.15"/>
    <n v="95.399999999999991"/>
    <n v="0"/>
    <n v="127.2"/>
    <n v="139.39999999999998"/>
    <n v="-12.199999999999974"/>
    <x v="3"/>
  </r>
  <r>
    <n v="100"/>
    <s v="C9154"/>
    <s v="R2279"/>
    <d v="2024-01-20T00:00:00"/>
    <d v="1899-12-30T10:18:00"/>
    <d v="2024-01-20T00:00:00"/>
    <d v="1899-12-30T10:51:00"/>
    <n v="167"/>
    <n v="50"/>
    <s v="Digital Wallet"/>
    <x v="3"/>
    <n v="0"/>
    <s v="None"/>
    <n v="168"/>
    <n v="100.59880239520957"/>
    <n v="28"/>
    <n v="0"/>
    <n v="168"/>
    <x v="97"/>
    <n v="90"/>
    <n v="167"/>
    <n v="28"/>
    <n v="20"/>
    <n v="33.4"/>
    <n v="50"/>
    <n v="0"/>
    <n v="0"/>
    <n v="0"/>
    <n v="33.4"/>
    <n v="78"/>
    <n v="-44.6"/>
    <x v="6"/>
  </r>
  <r>
    <n v="101"/>
    <s v="C6056"/>
    <s v="R2592"/>
    <d v="2024-01-10T00:00:00"/>
    <d v="1899-12-30T06:15:00"/>
    <d v="2024-01-10T00:00:00"/>
    <d v="1899-12-30T06:46:00"/>
    <n v="1696"/>
    <n v="50"/>
    <s v="Credit Card"/>
    <x v="0"/>
    <n v="84.800000000000011"/>
    <s v="In App"/>
    <n v="128"/>
    <n v="7.5471698113207548"/>
    <n v="17"/>
    <n v="0"/>
    <n v="128"/>
    <x v="98"/>
    <n v="-23.800000000000011"/>
    <n v="1696"/>
    <n v="17"/>
    <n v="20"/>
    <n v="339.2"/>
    <n v="50"/>
    <n v="0.05"/>
    <n v="84.800000000000011"/>
    <n v="0"/>
    <n v="339.2"/>
    <n v="151.80000000000001"/>
    <n v="187.39999999999998"/>
    <x v="2"/>
  </r>
  <r>
    <n v="102"/>
    <s v="C9110"/>
    <s v="R2713"/>
    <d v="2024-01-23T00:00:00"/>
    <d v="1899-12-30T16:16:00"/>
    <d v="2024-01-23T00:00:00"/>
    <d v="1899-12-30T17:52:00"/>
    <n v="1664"/>
    <n v="30"/>
    <s v="Cash on Delivery"/>
    <x v="3"/>
    <n v="0"/>
    <s v="None"/>
    <n v="129"/>
    <n v="7.7524038461538467"/>
    <n v="43"/>
    <n v="0"/>
    <n v="129"/>
    <x v="99"/>
    <n v="56"/>
    <n v="1664"/>
    <n v="43"/>
    <n v="20"/>
    <n v="332.8"/>
    <n v="30"/>
    <n v="0"/>
    <n v="0"/>
    <n v="0"/>
    <n v="332.8"/>
    <n v="73"/>
    <n v="259.8"/>
    <x v="3"/>
  </r>
  <r>
    <n v="103"/>
    <s v="C4840"/>
    <s v="R2157"/>
    <d v="2024-01-20T00:00:00"/>
    <d v="1899-12-30T11:39:00"/>
    <d v="2024-01-20T00:00:00"/>
    <d v="1899-12-30T12:29:00"/>
    <n v="482"/>
    <n v="40"/>
    <s v="Cash on Delivery"/>
    <x v="2"/>
    <n v="72.3"/>
    <s v="New User"/>
    <n v="76"/>
    <n v="15.767634854771783"/>
    <n v="11"/>
    <n v="0"/>
    <n v="76"/>
    <x v="100"/>
    <n v="-47.3"/>
    <n v="482"/>
    <n v="11"/>
    <n v="20"/>
    <n v="96.4"/>
    <n v="40"/>
    <n v="0.15"/>
    <n v="72.3"/>
    <n v="0"/>
    <n v="96.4"/>
    <n v="123.3"/>
    <n v="-26.899999999999991"/>
    <x v="6"/>
  </r>
  <r>
    <n v="104"/>
    <s v="C2028"/>
    <s v="R2631"/>
    <d v="2024-01-22T00:00:00"/>
    <d v="1899-12-30T01:30:00"/>
    <d v="2024-01-22T00:00:00"/>
    <d v="1899-12-30T03:09:00"/>
    <n v="118"/>
    <n v="50"/>
    <s v="Credit Card"/>
    <x v="3"/>
    <n v="0"/>
    <s v="None"/>
    <n v="153"/>
    <n v="129.66101694915255"/>
    <n v="36"/>
    <n v="0"/>
    <n v="153"/>
    <x v="101"/>
    <n v="67"/>
    <n v="118"/>
    <n v="36"/>
    <n v="20"/>
    <n v="23.6"/>
    <n v="50"/>
    <n v="0"/>
    <n v="0"/>
    <n v="0"/>
    <n v="23.6"/>
    <n v="86"/>
    <n v="-62.4"/>
    <x v="4"/>
  </r>
  <r>
    <n v="105"/>
    <s v="C8385"/>
    <s v="R2058"/>
    <d v="2024-01-13T00:00:00"/>
    <d v="1899-12-30T02:04:00"/>
    <d v="2024-01-13T00:00:00"/>
    <d v="1899-12-30T03:16:00"/>
    <n v="782"/>
    <n v="40"/>
    <s v="Digital Wallet"/>
    <x v="3"/>
    <n v="0"/>
    <s v="None"/>
    <n v="123"/>
    <n v="15.728900255754475"/>
    <n v="19"/>
    <n v="0"/>
    <n v="123"/>
    <x v="102"/>
    <n v="64"/>
    <n v="782"/>
    <n v="19"/>
    <n v="20"/>
    <n v="156.4"/>
    <n v="40"/>
    <n v="0"/>
    <n v="0"/>
    <n v="0"/>
    <n v="156.4"/>
    <n v="59"/>
    <n v="97.4"/>
    <x v="6"/>
  </r>
  <r>
    <n v="106"/>
    <s v="C1502"/>
    <s v="R2726"/>
    <d v="2024-01-25T00:00:00"/>
    <d v="1899-12-30T19:57:00"/>
    <d v="2024-01-25T00:00:00"/>
    <d v="1899-12-30T21:48:00"/>
    <n v="1573"/>
    <n v="0"/>
    <s v="Cash on Delivery"/>
    <x v="1"/>
    <n v="157.30000000000001"/>
    <s v="Referal"/>
    <n v="117"/>
    <n v="7.4380165289256199"/>
    <n v="44"/>
    <n v="0"/>
    <n v="117"/>
    <x v="103"/>
    <n v="-84.300000000000011"/>
    <n v="1573"/>
    <n v="44"/>
    <n v="20"/>
    <n v="314.60000000000002"/>
    <n v="0"/>
    <n v="0.1"/>
    <n v="157.30000000000001"/>
    <n v="0"/>
    <n v="314.60000000000002"/>
    <n v="201.3"/>
    <n v="113.30000000000001"/>
    <x v="0"/>
  </r>
  <r>
    <n v="107"/>
    <s v="C7910"/>
    <s v="R2127"/>
    <d v="2024-01-12T00:00:00"/>
    <d v="1899-12-30T04:01:00"/>
    <d v="2024-01-12T00:00:00"/>
    <d v="1899-12-30T05:39:00"/>
    <n v="173"/>
    <n v="40"/>
    <s v="Cash on Delivery"/>
    <x v="3"/>
    <n v="0"/>
    <s v="None"/>
    <n v="196"/>
    <n v="113.29479768786128"/>
    <n v="32"/>
    <n v="50"/>
    <n v="196"/>
    <x v="47"/>
    <n v="74"/>
    <n v="173"/>
    <n v="32"/>
    <n v="20"/>
    <n v="34.6"/>
    <n v="40"/>
    <n v="0"/>
    <n v="0"/>
    <n v="50"/>
    <n v="34.6"/>
    <n v="122"/>
    <n v="-87.4"/>
    <x v="1"/>
  </r>
  <r>
    <n v="108"/>
    <s v="C7938"/>
    <s v="R2735"/>
    <d v="2024-01-06T00:00:00"/>
    <d v="1899-12-30T17:59:00"/>
    <d v="2024-01-06T00:00:00"/>
    <d v="1899-12-30T18:37:00"/>
    <n v="672"/>
    <n v="20"/>
    <s v="Digital Wallet"/>
    <x v="4"/>
    <n v="336"/>
    <s v="Off Promo"/>
    <n v="77"/>
    <n v="11.458333333333332"/>
    <n v="17"/>
    <n v="0"/>
    <n v="77"/>
    <x v="104"/>
    <n v="-296"/>
    <n v="0"/>
    <n v="0"/>
    <n v="20"/>
    <n v="0"/>
    <n v="0"/>
    <n v="0"/>
    <n v="0"/>
    <n v="0"/>
    <n v="0"/>
    <n v="0"/>
    <n v="0"/>
    <x v="6"/>
  </r>
  <r>
    <n v="109"/>
    <s v="C5488"/>
    <s v="R2720"/>
    <d v="2024-01-14T00:00:00"/>
    <d v="1899-12-30T20:00:00"/>
    <d v="2024-01-14T00:00:00"/>
    <d v="1899-12-30T21:53:00"/>
    <n v="1038"/>
    <n v="20"/>
    <s v="Cash on Delivery"/>
    <x v="0"/>
    <n v="51.900000000000006"/>
    <s v="In App"/>
    <n v="172"/>
    <n v="16.570327552986512"/>
    <n v="37"/>
    <n v="100"/>
    <n v="172"/>
    <x v="105"/>
    <n v="-36.900000000000006"/>
    <n v="1038"/>
    <n v="37"/>
    <n v="20"/>
    <n v="207.6"/>
    <n v="20"/>
    <n v="0.05"/>
    <n v="51.900000000000006"/>
    <n v="100"/>
    <n v="207.6"/>
    <n v="208.9"/>
    <n v="-1.3000000000000114"/>
    <x v="5"/>
  </r>
  <r>
    <n v="110"/>
    <s v="C1206"/>
    <s v="R2881"/>
    <d v="2024-01-14T00:00:00"/>
    <d v="1899-12-30T14:05:00"/>
    <d v="2024-01-14T00:00:00"/>
    <d v="1899-12-30T15:02:00"/>
    <n v="1788"/>
    <n v="50"/>
    <s v="Credit Card"/>
    <x v="1"/>
    <n v="178.8"/>
    <s v="Referal"/>
    <n v="187"/>
    <n v="10.458612975391498"/>
    <n v="32"/>
    <n v="0"/>
    <n v="187"/>
    <x v="106"/>
    <n v="-73.800000000000011"/>
    <n v="1788"/>
    <n v="32"/>
    <n v="20"/>
    <n v="357.6"/>
    <n v="50"/>
    <n v="0.1"/>
    <n v="178.8"/>
    <n v="0"/>
    <n v="357.6"/>
    <n v="260.8"/>
    <n v="96.800000000000011"/>
    <x v="5"/>
  </r>
  <r>
    <n v="111"/>
    <s v="C6134"/>
    <s v="R2114"/>
    <d v="2024-02-01T00:00:00"/>
    <d v="1899-12-30T08:37:00"/>
    <d v="2024-02-01T00:00:00"/>
    <d v="1899-12-30T09:32:00"/>
    <n v="1399"/>
    <n v="40"/>
    <s v="Cash on Delivery"/>
    <x v="0"/>
    <n v="69.95"/>
    <s v="In App"/>
    <n v="132"/>
    <n v="9.4353109363831305"/>
    <n v="13"/>
    <n v="150"/>
    <n v="132"/>
    <x v="107"/>
    <n v="-140.94999999999999"/>
    <n v="1399"/>
    <n v="13"/>
    <n v="20"/>
    <n v="279.8"/>
    <n v="40"/>
    <n v="0.05"/>
    <n v="69.95"/>
    <n v="150"/>
    <n v="279.8"/>
    <n v="272.95"/>
    <n v="6.8500000000000227"/>
    <x v="0"/>
  </r>
  <r>
    <n v="112"/>
    <s v="C6977"/>
    <s v="R2208"/>
    <d v="2024-01-06T00:00:00"/>
    <d v="1899-12-30T04:37:00"/>
    <d v="2024-01-06T00:00:00"/>
    <d v="1899-12-30T06:28:00"/>
    <n v="1171"/>
    <n v="50"/>
    <s v="Cash on Delivery"/>
    <x v="0"/>
    <n v="58.550000000000004"/>
    <s v="In App"/>
    <n v="79"/>
    <n v="6.7463706233988052"/>
    <n v="23"/>
    <n v="0"/>
    <n v="79"/>
    <x v="108"/>
    <n v="-52.550000000000011"/>
    <n v="1171"/>
    <n v="23"/>
    <n v="20"/>
    <n v="234.2"/>
    <n v="50"/>
    <n v="0.05"/>
    <n v="58.550000000000004"/>
    <n v="0"/>
    <n v="234.2"/>
    <n v="131.55000000000001"/>
    <n v="102.64999999999998"/>
    <x v="6"/>
  </r>
  <r>
    <n v="113"/>
    <s v="C8721"/>
    <s v="R2525"/>
    <d v="2024-01-01T00:00:00"/>
    <d v="1899-12-30T07:57:00"/>
    <d v="2024-01-01T00:00:00"/>
    <d v="1899-12-30T09:49:00"/>
    <n v="310"/>
    <n v="30"/>
    <s v="Digital Wallet"/>
    <x v="2"/>
    <n v="46.5"/>
    <s v="New User"/>
    <n v="71"/>
    <n v="22.903225806451612"/>
    <n v="38"/>
    <n v="0"/>
    <n v="71"/>
    <x v="109"/>
    <n v="-43.5"/>
    <n v="310"/>
    <n v="38"/>
    <n v="20"/>
    <n v="62"/>
    <n v="30"/>
    <n v="0.15"/>
    <n v="46.5"/>
    <n v="0"/>
    <n v="62"/>
    <n v="114.5"/>
    <n v="-52.5"/>
    <x v="4"/>
  </r>
  <r>
    <n v="114"/>
    <s v="C8035"/>
    <s v="R2520"/>
    <d v="2024-02-02T00:00:00"/>
    <d v="1899-12-30T19:05:00"/>
    <d v="2024-02-02T00:00:00"/>
    <d v="1899-12-30T19:37:00"/>
    <n v="954"/>
    <n v="20"/>
    <s v="Credit Card"/>
    <x v="2"/>
    <n v="143.1"/>
    <s v="New User"/>
    <n v="52"/>
    <n v="5.450733752620545"/>
    <n v="10"/>
    <n v="0"/>
    <n v="52"/>
    <x v="110"/>
    <n v="-121.1"/>
    <n v="954"/>
    <n v="10"/>
    <n v="20"/>
    <n v="190.8"/>
    <n v="20"/>
    <n v="0.15"/>
    <n v="143.1"/>
    <n v="0"/>
    <n v="190.8"/>
    <n v="173.1"/>
    <n v="17.700000000000017"/>
    <x v="1"/>
  </r>
  <r>
    <n v="115"/>
    <s v="C2484"/>
    <s v="R2551"/>
    <d v="2024-02-06T00:00:00"/>
    <d v="1899-12-30T19:56:00"/>
    <d v="2024-02-06T00:00:00"/>
    <d v="1899-12-30T21:38:00"/>
    <n v="750"/>
    <n v="50"/>
    <s v="Digital Wallet"/>
    <x v="1"/>
    <n v="75"/>
    <s v="Referal"/>
    <n v="150"/>
    <n v="20"/>
    <n v="13"/>
    <n v="0"/>
    <n v="150"/>
    <x v="111"/>
    <n v="12"/>
    <n v="750"/>
    <n v="13"/>
    <n v="20"/>
    <n v="150"/>
    <n v="50"/>
    <n v="0.1"/>
    <n v="75"/>
    <n v="0"/>
    <n v="150"/>
    <n v="138"/>
    <n v="12"/>
    <x v="3"/>
  </r>
  <r>
    <n v="116"/>
    <s v="C8858"/>
    <s v="R2961"/>
    <d v="2024-01-18T00:00:00"/>
    <d v="1899-12-30T10:47:00"/>
    <d v="2024-01-18T00:00:00"/>
    <d v="1899-12-30T12:05:00"/>
    <n v="1745"/>
    <n v="30"/>
    <s v="Cash on Delivery"/>
    <x v="2"/>
    <n v="261.75"/>
    <s v="New User"/>
    <n v="154"/>
    <n v="8.8252148997134672"/>
    <n v="41"/>
    <n v="0"/>
    <n v="154"/>
    <x v="112"/>
    <n v="-178.75"/>
    <n v="1745"/>
    <n v="41"/>
    <n v="20"/>
    <n v="349"/>
    <n v="30"/>
    <n v="0.15"/>
    <n v="261.75"/>
    <n v="0"/>
    <n v="349"/>
    <n v="332.75"/>
    <n v="16.25"/>
    <x v="0"/>
  </r>
  <r>
    <n v="117"/>
    <s v="C1863"/>
    <s v="R2236"/>
    <d v="2024-01-15T00:00:00"/>
    <d v="1899-12-30T18:37:00"/>
    <d v="2024-01-15T00:00:00"/>
    <d v="1899-12-30T19:23:00"/>
    <n v="1093"/>
    <n v="50"/>
    <s v="Cash on Delivery"/>
    <x v="2"/>
    <n v="163.95"/>
    <s v="New User"/>
    <n v="51"/>
    <n v="4.6660567246111615"/>
    <n v="42"/>
    <n v="0"/>
    <n v="51"/>
    <x v="113"/>
    <n v="-204.95"/>
    <n v="1093"/>
    <n v="42"/>
    <n v="20"/>
    <n v="218.6"/>
    <n v="50"/>
    <n v="0.15"/>
    <n v="163.95"/>
    <n v="0"/>
    <n v="218.6"/>
    <n v="255.95"/>
    <n v="-37.349999999999994"/>
    <x v="4"/>
  </r>
  <r>
    <n v="118"/>
    <s v="C3790"/>
    <s v="R2280"/>
    <d v="2024-01-06T00:00:00"/>
    <d v="1899-12-30T15:33:00"/>
    <d v="2024-01-06T00:00:00"/>
    <d v="1899-12-30T17:05:00"/>
    <n v="794"/>
    <n v="40"/>
    <s v="Digital Wallet"/>
    <x v="2"/>
    <n v="119.1"/>
    <s v="New User"/>
    <n v="103"/>
    <n v="12.97229219143577"/>
    <n v="35"/>
    <n v="0"/>
    <n v="103"/>
    <x v="37"/>
    <n v="-91.1"/>
    <n v="794"/>
    <n v="35"/>
    <n v="20"/>
    <n v="158.80000000000001"/>
    <n v="40"/>
    <n v="0.15"/>
    <n v="119.1"/>
    <n v="0"/>
    <n v="158.80000000000001"/>
    <n v="194.1"/>
    <n v="-35.299999999999983"/>
    <x v="6"/>
  </r>
  <r>
    <n v="119"/>
    <s v="C8408"/>
    <s v="R2358"/>
    <d v="2024-01-15T00:00:00"/>
    <d v="1899-12-30T03:34:00"/>
    <d v="2024-01-15T00:00:00"/>
    <d v="1899-12-30T04:58:00"/>
    <n v="639"/>
    <n v="40"/>
    <s v="Digital Wallet"/>
    <x v="0"/>
    <n v="31.950000000000003"/>
    <s v="In App"/>
    <n v="55"/>
    <n v="8.6071987480438175"/>
    <n v="26"/>
    <n v="50"/>
    <n v="55"/>
    <x v="114"/>
    <n v="-92.949999999999989"/>
    <n v="639"/>
    <n v="26"/>
    <n v="20"/>
    <n v="127.8"/>
    <n v="40"/>
    <n v="0.05"/>
    <n v="31.950000000000003"/>
    <n v="50"/>
    <n v="127.8"/>
    <n v="147.94999999999999"/>
    <n v="-20.149999999999991"/>
    <x v="4"/>
  </r>
  <r>
    <n v="120"/>
    <s v="C9755"/>
    <s v="R2200"/>
    <d v="2024-01-30T00:00:00"/>
    <d v="1899-12-30T06:06:00"/>
    <d v="2024-01-30T00:00:00"/>
    <d v="1899-12-30T06:58:00"/>
    <n v="1832"/>
    <n v="40"/>
    <s v="Digital Wallet"/>
    <x v="1"/>
    <n v="183.20000000000002"/>
    <s v="Referal"/>
    <n v="156"/>
    <n v="8.5152838427947604"/>
    <n v="48"/>
    <n v="100"/>
    <n v="156"/>
    <x v="115"/>
    <n v="-215.20000000000005"/>
    <n v="1832"/>
    <n v="48"/>
    <n v="20"/>
    <n v="366.4"/>
    <n v="40"/>
    <n v="0.1"/>
    <n v="183.20000000000002"/>
    <n v="100"/>
    <n v="366.4"/>
    <n v="371.20000000000005"/>
    <n v="-4.8000000000000682"/>
    <x v="3"/>
  </r>
  <r>
    <n v="121"/>
    <s v="C6116"/>
    <s v="R2757"/>
    <d v="2024-01-04T00:00:00"/>
    <d v="1899-12-30T15:50:00"/>
    <d v="2024-01-04T00:00:00"/>
    <d v="1899-12-30T16:53:00"/>
    <n v="1314"/>
    <n v="40"/>
    <s v="Credit Card"/>
    <x v="0"/>
    <n v="65.7"/>
    <s v="In App"/>
    <n v="172"/>
    <n v="13.08980213089802"/>
    <n v="32"/>
    <n v="50"/>
    <n v="172"/>
    <x v="116"/>
    <n v="-15.699999999999989"/>
    <n v="1314"/>
    <n v="32"/>
    <n v="20"/>
    <n v="262.8"/>
    <n v="40"/>
    <n v="0.05"/>
    <n v="65.7"/>
    <n v="50"/>
    <n v="262.8"/>
    <n v="187.7"/>
    <n v="75.100000000000023"/>
    <x v="0"/>
  </r>
  <r>
    <n v="122"/>
    <s v="C7019"/>
    <s v="R2277"/>
    <d v="2024-02-05T00:00:00"/>
    <d v="1899-12-30T05:55:00"/>
    <d v="2024-02-05T00:00:00"/>
    <d v="1899-12-30T07:33:00"/>
    <n v="1438"/>
    <n v="0"/>
    <s v="Cash on Delivery"/>
    <x v="4"/>
    <n v="719"/>
    <s v="Off Promo"/>
    <n v="51"/>
    <n v="3.5465924895688459"/>
    <n v="41"/>
    <n v="0"/>
    <n v="51"/>
    <x v="117"/>
    <n v="-709"/>
    <n v="0"/>
    <n v="0"/>
    <n v="20"/>
    <n v="0"/>
    <n v="0"/>
    <n v="0"/>
    <n v="0"/>
    <n v="0"/>
    <n v="0"/>
    <n v="0"/>
    <n v="0"/>
    <x v="4"/>
  </r>
  <r>
    <n v="123"/>
    <s v="C2757"/>
    <s v="R2234"/>
    <d v="2024-02-06T00:00:00"/>
    <d v="1899-12-30T09:28:00"/>
    <d v="2024-02-06T00:00:00"/>
    <d v="1899-12-30T10:12:00"/>
    <n v="1000"/>
    <n v="30"/>
    <s v="Digital Wallet"/>
    <x v="0"/>
    <n v="50"/>
    <s v="In App"/>
    <n v="160"/>
    <n v="16"/>
    <n v="24"/>
    <n v="0"/>
    <n v="160"/>
    <x v="118"/>
    <n v="56"/>
    <n v="1000"/>
    <n v="24"/>
    <n v="20"/>
    <n v="200"/>
    <n v="30"/>
    <n v="0.05"/>
    <n v="50"/>
    <n v="0"/>
    <n v="200"/>
    <n v="104"/>
    <n v="96"/>
    <x v="3"/>
  </r>
  <r>
    <n v="124"/>
    <s v="C8574"/>
    <s v="R2493"/>
    <d v="2024-01-02T00:00:00"/>
    <d v="1899-12-30T04:09:00"/>
    <d v="2024-01-02T00:00:00"/>
    <d v="1899-12-30T05:25:00"/>
    <n v="1686"/>
    <n v="30"/>
    <s v="Cash on Delivery"/>
    <x v="4"/>
    <n v="843"/>
    <s v="Off Promo"/>
    <n v="51"/>
    <n v="3.0249110320284696"/>
    <n v="22"/>
    <n v="0"/>
    <n v="51"/>
    <x v="119"/>
    <n v="-844"/>
    <n v="0"/>
    <n v="0"/>
    <n v="20"/>
    <n v="0"/>
    <n v="0"/>
    <n v="0"/>
    <n v="0"/>
    <n v="0"/>
    <n v="0"/>
    <n v="0"/>
    <n v="0"/>
    <x v="3"/>
  </r>
  <r>
    <n v="125"/>
    <s v="C7374"/>
    <s v="R2003"/>
    <d v="2024-01-23T00:00:00"/>
    <d v="1899-12-30T03:42:00"/>
    <d v="2024-01-23T00:00:00"/>
    <d v="1899-12-30T04:14:00"/>
    <n v="1784"/>
    <n v="40"/>
    <s v="Credit Card"/>
    <x v="3"/>
    <n v="0"/>
    <s v="None"/>
    <n v="142"/>
    <n v="7.9596412556053808"/>
    <n v="11"/>
    <n v="150"/>
    <n v="142"/>
    <x v="120"/>
    <n v="-59"/>
    <n v="1784"/>
    <n v="11"/>
    <n v="20"/>
    <n v="356.8"/>
    <n v="40"/>
    <n v="0"/>
    <n v="0"/>
    <n v="150"/>
    <n v="356.8"/>
    <n v="201"/>
    <n v="155.80000000000001"/>
    <x v="3"/>
  </r>
  <r>
    <n v="126"/>
    <s v="C7892"/>
    <s v="R2665"/>
    <d v="2024-02-03T00:00:00"/>
    <d v="1899-12-30T22:03:00"/>
    <d v="2024-02-03T00:00:00"/>
    <d v="1899-12-30T23:55:00"/>
    <n v="879"/>
    <n v="0"/>
    <s v="Credit Card"/>
    <x v="3"/>
    <n v="0"/>
    <s v="None"/>
    <n v="150"/>
    <n v="17.064846416382252"/>
    <n v="28"/>
    <n v="0"/>
    <n v="150"/>
    <x v="121"/>
    <n v="122"/>
    <n v="879"/>
    <n v="28"/>
    <n v="20"/>
    <n v="175.8"/>
    <n v="0"/>
    <n v="0"/>
    <n v="0"/>
    <n v="0"/>
    <n v="175.8"/>
    <n v="28"/>
    <n v="147.80000000000001"/>
    <x v="6"/>
  </r>
  <r>
    <n v="127"/>
    <s v="C2678"/>
    <s v="R2441"/>
    <d v="2024-02-03T00:00:00"/>
    <d v="1899-12-30T03:46:00"/>
    <d v="2024-02-03T00:00:00"/>
    <d v="1899-12-30T04:43:00"/>
    <n v="1685"/>
    <n v="40"/>
    <s v="Credit Card"/>
    <x v="4"/>
    <n v="842.5"/>
    <s v="Off Promo"/>
    <n v="146"/>
    <n v="8.6646884272997031"/>
    <n v="33"/>
    <n v="0"/>
    <n v="146"/>
    <x v="122"/>
    <n v="-769.5"/>
    <n v="0"/>
    <n v="0"/>
    <n v="20"/>
    <n v="0"/>
    <n v="0"/>
    <n v="0"/>
    <n v="0"/>
    <n v="0"/>
    <n v="0"/>
    <n v="0"/>
    <n v="0"/>
    <x v="6"/>
  </r>
  <r>
    <n v="128"/>
    <s v="C4242"/>
    <s v="R2028"/>
    <d v="2024-01-16T00:00:00"/>
    <d v="1899-12-30T09:30:00"/>
    <d v="2024-01-16T00:00:00"/>
    <d v="1899-12-30T10:02:00"/>
    <n v="1881"/>
    <n v="0"/>
    <s v="Credit Card"/>
    <x v="4"/>
    <n v="940.5"/>
    <s v="Off Promo"/>
    <n v="160"/>
    <n v="8.5061137692716642"/>
    <n v="33"/>
    <n v="100"/>
    <n v="160"/>
    <x v="123"/>
    <n v="-913.5"/>
    <n v="0"/>
    <n v="0"/>
    <n v="20"/>
    <n v="0"/>
    <n v="0"/>
    <n v="0"/>
    <n v="0"/>
    <n v="0"/>
    <n v="0"/>
    <n v="0"/>
    <n v="0"/>
    <x v="3"/>
  </r>
  <r>
    <n v="129"/>
    <s v="C5636"/>
    <s v="R2108"/>
    <d v="2024-01-02T00:00:00"/>
    <d v="1899-12-30T19:54:00"/>
    <d v="2024-01-02T00:00:00"/>
    <d v="1899-12-30T20:27:00"/>
    <n v="1236"/>
    <n v="40"/>
    <s v="Cash on Delivery"/>
    <x v="0"/>
    <n v="61.800000000000004"/>
    <s v="In App"/>
    <n v="55"/>
    <n v="4.449838187702265"/>
    <n v="20"/>
    <n v="0"/>
    <n v="55"/>
    <x v="124"/>
    <n v="-66.800000000000011"/>
    <n v="1236"/>
    <n v="20"/>
    <n v="20"/>
    <n v="247.2"/>
    <n v="40"/>
    <n v="0.05"/>
    <n v="61.800000000000004"/>
    <n v="0"/>
    <n v="247.2"/>
    <n v="121.80000000000001"/>
    <n v="125.39999999999998"/>
    <x v="3"/>
  </r>
  <r>
    <n v="130"/>
    <s v="C2059"/>
    <s v="R2609"/>
    <d v="2024-01-08T00:00:00"/>
    <d v="1899-12-30T08:14:00"/>
    <d v="2024-01-08T00:00:00"/>
    <d v="1899-12-30T10:11:00"/>
    <n v="269"/>
    <n v="20"/>
    <s v="Credit Card"/>
    <x v="4"/>
    <n v="134.5"/>
    <s v="Off Promo"/>
    <n v="176"/>
    <n v="65.427509293680302"/>
    <n v="31"/>
    <n v="0"/>
    <n v="176"/>
    <x v="125"/>
    <n v="-9.5"/>
    <n v="0"/>
    <n v="0"/>
    <n v="20"/>
    <n v="0"/>
    <n v="0"/>
    <n v="0"/>
    <n v="0"/>
    <n v="0"/>
    <n v="0"/>
    <n v="0"/>
    <n v="0"/>
    <x v="4"/>
  </r>
  <r>
    <n v="131"/>
    <s v="C7668"/>
    <s v="R2726"/>
    <d v="2024-01-31T00:00:00"/>
    <d v="1899-12-30T18:11:00"/>
    <d v="2024-01-31T00:00:00"/>
    <d v="1899-12-30T19:11:00"/>
    <n v="1591"/>
    <n v="20"/>
    <s v="Credit Card"/>
    <x v="1"/>
    <n v="159.10000000000002"/>
    <s v="Referal"/>
    <n v="153"/>
    <n v="9.6165933375235699"/>
    <n v="24"/>
    <n v="50"/>
    <n v="153"/>
    <x v="126"/>
    <n v="-100.10000000000002"/>
    <n v="1591"/>
    <n v="24"/>
    <n v="20"/>
    <n v="318.2"/>
    <n v="20"/>
    <n v="0.1"/>
    <n v="159.10000000000002"/>
    <n v="50"/>
    <n v="318.2"/>
    <n v="253.10000000000002"/>
    <n v="65.099999999999966"/>
    <x v="2"/>
  </r>
  <r>
    <n v="132"/>
    <s v="C4157"/>
    <s v="R2804"/>
    <d v="2024-01-06T00:00:00"/>
    <d v="1899-12-30T08:33:00"/>
    <d v="2024-01-06T00:00:00"/>
    <d v="1899-12-30T09:47:00"/>
    <n v="1801"/>
    <n v="50"/>
    <s v="Digital Wallet"/>
    <x v="3"/>
    <n v="0"/>
    <s v="None"/>
    <n v="196"/>
    <n v="10.882842865074958"/>
    <n v="19"/>
    <n v="150"/>
    <n v="196"/>
    <x v="127"/>
    <n v="-23"/>
    <n v="1801"/>
    <n v="19"/>
    <n v="20"/>
    <n v="360.2"/>
    <n v="50"/>
    <n v="0"/>
    <n v="0"/>
    <n v="150"/>
    <n v="360.2"/>
    <n v="219"/>
    <n v="141.19999999999999"/>
    <x v="6"/>
  </r>
  <r>
    <n v="133"/>
    <s v="C6915"/>
    <s v="R2074"/>
    <d v="2024-01-20T00:00:00"/>
    <d v="1899-12-30T09:37:00"/>
    <d v="2024-01-20T00:00:00"/>
    <d v="1899-12-30T11:05:00"/>
    <n v="1137"/>
    <n v="40"/>
    <s v="Credit Card"/>
    <x v="3"/>
    <n v="0"/>
    <s v="None"/>
    <n v="50"/>
    <n v="4.3975373790677219"/>
    <n v="50"/>
    <n v="150"/>
    <n v="50"/>
    <x v="128"/>
    <n v="-190"/>
    <n v="1137"/>
    <n v="50"/>
    <n v="20"/>
    <n v="227.4"/>
    <n v="40"/>
    <n v="0"/>
    <n v="0"/>
    <n v="150"/>
    <n v="227.4"/>
    <n v="240"/>
    <n v="-12.599999999999994"/>
    <x v="6"/>
  </r>
  <r>
    <n v="134"/>
    <s v="C3693"/>
    <s v="R2837"/>
    <d v="2024-01-23T00:00:00"/>
    <d v="1899-12-30T22:52:00"/>
    <d v="2024-01-24T00:00:00"/>
    <d v="1899-12-30T00:06:00"/>
    <n v="1838"/>
    <n v="30"/>
    <s v="Digital Wallet"/>
    <x v="4"/>
    <n v="919"/>
    <s v="Off Promo"/>
    <n v="82"/>
    <n v="4.4613710554951034"/>
    <n v="36"/>
    <n v="0"/>
    <n v="82"/>
    <x v="129"/>
    <n v="-903"/>
    <n v="0"/>
    <n v="0"/>
    <n v="20"/>
    <n v="0"/>
    <n v="0"/>
    <n v="0"/>
    <n v="0"/>
    <n v="0"/>
    <n v="0"/>
    <n v="0"/>
    <n v="0"/>
    <x v="3"/>
  </r>
  <r>
    <n v="135"/>
    <s v="C4627"/>
    <s v="R2145"/>
    <d v="2024-01-18T00:00:00"/>
    <d v="1899-12-30T22:03:00"/>
    <d v="2024-01-18T00:00:00"/>
    <d v="1899-12-30T23:47:00"/>
    <n v="387"/>
    <n v="50"/>
    <s v="Credit Card"/>
    <x v="2"/>
    <n v="58.05"/>
    <s v="New User"/>
    <n v="89"/>
    <n v="22.997416020671835"/>
    <n v="18"/>
    <n v="100"/>
    <n v="89"/>
    <x v="130"/>
    <n v="-137.05000000000001"/>
    <n v="387"/>
    <n v="18"/>
    <n v="20"/>
    <n v="77.400000000000006"/>
    <n v="50"/>
    <n v="0.15"/>
    <n v="58.05"/>
    <n v="100"/>
    <n v="77.400000000000006"/>
    <n v="226.05"/>
    <n v="-148.65"/>
    <x v="0"/>
  </r>
  <r>
    <n v="136"/>
    <s v="C6450"/>
    <s v="R2127"/>
    <d v="2024-02-06T00:00:00"/>
    <d v="1899-12-30T05:25:00"/>
    <d v="2024-02-06T00:00:00"/>
    <d v="1899-12-30T06:31:00"/>
    <n v="288"/>
    <n v="20"/>
    <s v="Credit Card"/>
    <x v="2"/>
    <n v="43.199999999999996"/>
    <s v="New User"/>
    <n v="81"/>
    <n v="28.125"/>
    <n v="37"/>
    <n v="100"/>
    <n v="81"/>
    <x v="131"/>
    <n v="-119.19999999999999"/>
    <n v="288"/>
    <n v="37"/>
    <n v="20"/>
    <n v="57.6"/>
    <n v="20"/>
    <n v="0.15"/>
    <n v="43.199999999999996"/>
    <n v="100"/>
    <n v="57.6"/>
    <n v="200.2"/>
    <n v="-142.6"/>
    <x v="3"/>
  </r>
  <r>
    <n v="137"/>
    <s v="C2663"/>
    <s v="R2852"/>
    <d v="2024-01-31T00:00:00"/>
    <d v="1899-12-30T09:45:00"/>
    <d v="2024-01-31T00:00:00"/>
    <d v="1899-12-30T11:19:00"/>
    <n v="1013"/>
    <n v="40"/>
    <s v="Digital Wallet"/>
    <x v="4"/>
    <n v="506.5"/>
    <s v="Off Promo"/>
    <n v="66"/>
    <n v="6.5153010858835136"/>
    <n v="10"/>
    <n v="0"/>
    <n v="66"/>
    <x v="132"/>
    <n v="-490.5"/>
    <n v="0"/>
    <n v="0"/>
    <n v="20"/>
    <n v="0"/>
    <n v="0"/>
    <n v="0"/>
    <n v="0"/>
    <n v="0"/>
    <n v="0"/>
    <n v="0"/>
    <n v="0"/>
    <x v="2"/>
  </r>
  <r>
    <n v="138"/>
    <s v="C6592"/>
    <s v="R2041"/>
    <d v="2024-01-12T00:00:00"/>
    <d v="1899-12-30T07:41:00"/>
    <d v="2024-01-12T00:00:00"/>
    <d v="1899-12-30T08:19:00"/>
    <n v="1278"/>
    <n v="50"/>
    <s v="Credit Card"/>
    <x v="1"/>
    <n v="127.80000000000001"/>
    <s v="Referal"/>
    <n v="175"/>
    <n v="13.693270735524257"/>
    <n v="26"/>
    <n v="50"/>
    <n v="175"/>
    <x v="133"/>
    <n v="-78.800000000000011"/>
    <n v="1278"/>
    <n v="26"/>
    <n v="20"/>
    <n v="255.6"/>
    <n v="50"/>
    <n v="0.1"/>
    <n v="127.80000000000001"/>
    <n v="50"/>
    <n v="255.6"/>
    <n v="253.8"/>
    <n v="1.7999999999999829"/>
    <x v="1"/>
  </r>
  <r>
    <n v="139"/>
    <s v="C8392"/>
    <s v="R2355"/>
    <d v="2024-02-02T00:00:00"/>
    <d v="1899-12-30T16:58:00"/>
    <d v="2024-02-02T00:00:00"/>
    <d v="1899-12-30T17:44:00"/>
    <n v="1690"/>
    <n v="40"/>
    <s v="Cash on Delivery"/>
    <x v="2"/>
    <n v="253.5"/>
    <s v="New User"/>
    <n v="57"/>
    <n v="3.3727810650887577"/>
    <n v="40"/>
    <n v="0"/>
    <n v="57"/>
    <x v="134"/>
    <n v="-276.5"/>
    <n v="1690"/>
    <n v="40"/>
    <n v="20"/>
    <n v="338"/>
    <n v="40"/>
    <n v="0.15"/>
    <n v="253.5"/>
    <n v="0"/>
    <n v="338"/>
    <n v="333.5"/>
    <n v="4.5"/>
    <x v="1"/>
  </r>
  <r>
    <n v="140"/>
    <s v="C2306"/>
    <s v="R2040"/>
    <d v="2024-01-09T00:00:00"/>
    <d v="1899-12-30T14:14:00"/>
    <d v="2024-01-09T00:00:00"/>
    <d v="1899-12-30T15:48:00"/>
    <n v="793"/>
    <n v="20"/>
    <s v="Cash on Delivery"/>
    <x v="4"/>
    <n v="396.5"/>
    <s v="Off Promo"/>
    <n v="106"/>
    <n v="13.366960907944513"/>
    <n v="19"/>
    <n v="100"/>
    <n v="106"/>
    <x v="135"/>
    <n v="-429.5"/>
    <n v="0"/>
    <n v="0"/>
    <n v="20"/>
    <n v="0"/>
    <n v="0"/>
    <n v="0"/>
    <n v="0"/>
    <n v="0"/>
    <n v="0"/>
    <n v="0"/>
    <n v="0"/>
    <x v="3"/>
  </r>
  <r>
    <n v="141"/>
    <s v="C7776"/>
    <s v="R2933"/>
    <d v="2024-02-01T00:00:00"/>
    <d v="1899-12-30T15:05:00"/>
    <d v="2024-02-01T00:00:00"/>
    <d v="1899-12-30T15:37:00"/>
    <n v="1845"/>
    <n v="50"/>
    <s v="Credit Card"/>
    <x v="1"/>
    <n v="184.5"/>
    <s v="Referal"/>
    <n v="91"/>
    <n v="4.9322493224932247"/>
    <n v="46"/>
    <n v="0"/>
    <n v="91"/>
    <x v="136"/>
    <n v="-189.5"/>
    <n v="1845"/>
    <n v="46"/>
    <n v="20"/>
    <n v="369"/>
    <n v="50"/>
    <n v="0.1"/>
    <n v="184.5"/>
    <n v="0"/>
    <n v="369"/>
    <n v="280.5"/>
    <n v="88.5"/>
    <x v="0"/>
  </r>
  <r>
    <n v="142"/>
    <s v="C6864"/>
    <s v="R2033"/>
    <d v="2024-01-24T00:00:00"/>
    <d v="1899-12-30T14:15:00"/>
    <d v="2024-01-24T00:00:00"/>
    <d v="1899-12-30T15:10:00"/>
    <n v="987"/>
    <n v="20"/>
    <s v="Cash on Delivery"/>
    <x v="1"/>
    <n v="98.7"/>
    <s v="Referal"/>
    <n v="147"/>
    <n v="14.893617021276595"/>
    <n v="38"/>
    <n v="0"/>
    <n v="147"/>
    <x v="137"/>
    <n v="-9.6999999999999886"/>
    <n v="987"/>
    <n v="38"/>
    <n v="20"/>
    <n v="197.4"/>
    <n v="20"/>
    <n v="0.1"/>
    <n v="98.7"/>
    <n v="0"/>
    <n v="197.4"/>
    <n v="156.69999999999999"/>
    <n v="40.700000000000017"/>
    <x v="2"/>
  </r>
  <r>
    <n v="143"/>
    <s v="C8526"/>
    <s v="R2016"/>
    <d v="2024-01-08T00:00:00"/>
    <d v="1899-12-30T21:36:00"/>
    <d v="2024-01-08T00:00:00"/>
    <d v="1899-12-30T22:58:00"/>
    <n v="570"/>
    <n v="0"/>
    <s v="Digital Wallet"/>
    <x v="0"/>
    <n v="28.5"/>
    <s v="In App"/>
    <n v="186"/>
    <n v="32.631578947368425"/>
    <n v="27"/>
    <n v="0"/>
    <n v="186"/>
    <x v="138"/>
    <n v="130.5"/>
    <n v="570"/>
    <n v="27"/>
    <n v="20"/>
    <n v="114"/>
    <n v="0"/>
    <n v="0.05"/>
    <n v="28.5"/>
    <n v="0"/>
    <n v="114"/>
    <n v="55.5"/>
    <n v="58.5"/>
    <x v="4"/>
  </r>
  <r>
    <n v="144"/>
    <s v="C9901"/>
    <s v="R2676"/>
    <d v="2024-02-01T00:00:00"/>
    <d v="1899-12-30T17:05:00"/>
    <d v="2024-02-01T00:00:00"/>
    <d v="1899-12-30T18:05:00"/>
    <n v="1198"/>
    <n v="20"/>
    <s v="Credit Card"/>
    <x v="1"/>
    <n v="119.80000000000001"/>
    <s v="Referal"/>
    <n v="169"/>
    <n v="14.106844741235392"/>
    <n v="47"/>
    <n v="50"/>
    <n v="169"/>
    <x v="139"/>
    <n v="-67.800000000000011"/>
    <n v="1198"/>
    <n v="47"/>
    <n v="20"/>
    <n v="239.6"/>
    <n v="20"/>
    <n v="0.1"/>
    <n v="119.80000000000001"/>
    <n v="50"/>
    <n v="239.6"/>
    <n v="236.8"/>
    <n v="2.7999999999999829"/>
    <x v="0"/>
  </r>
  <r>
    <n v="145"/>
    <s v="C6575"/>
    <s v="R2152"/>
    <d v="2024-01-31T00:00:00"/>
    <d v="1899-12-30T07:46:00"/>
    <d v="2024-01-31T00:00:00"/>
    <d v="1899-12-30T08:41:00"/>
    <n v="376"/>
    <n v="40"/>
    <s v="Credit Card"/>
    <x v="2"/>
    <n v="56.4"/>
    <s v="New User"/>
    <n v="136"/>
    <n v="36.170212765957451"/>
    <n v="48"/>
    <n v="0"/>
    <n v="136"/>
    <x v="140"/>
    <n v="-8.4000000000000057"/>
    <n v="376"/>
    <n v="48"/>
    <n v="20"/>
    <n v="75.2"/>
    <n v="40"/>
    <n v="0.15"/>
    <n v="56.4"/>
    <n v="0"/>
    <n v="75.2"/>
    <n v="144.4"/>
    <n v="-69.2"/>
    <x v="2"/>
  </r>
  <r>
    <n v="146"/>
    <s v="C6530"/>
    <s v="R2997"/>
    <d v="2024-01-30T00:00:00"/>
    <d v="1899-12-30T19:25:00"/>
    <d v="2024-01-30T00:00:00"/>
    <d v="1899-12-30T20:17:00"/>
    <n v="1039"/>
    <n v="30"/>
    <s v="Digital Wallet"/>
    <x v="2"/>
    <n v="155.85"/>
    <s v="New User"/>
    <n v="103"/>
    <n v="9.9133782483156878"/>
    <n v="15"/>
    <n v="0"/>
    <n v="103"/>
    <x v="141"/>
    <n v="-97.85"/>
    <n v="1039"/>
    <n v="15"/>
    <n v="20"/>
    <n v="207.8"/>
    <n v="30"/>
    <n v="0.15"/>
    <n v="155.85"/>
    <n v="0"/>
    <n v="207.8"/>
    <n v="200.85"/>
    <n v="6.9500000000000171"/>
    <x v="3"/>
  </r>
  <r>
    <n v="147"/>
    <s v="C5413"/>
    <s v="R2377"/>
    <d v="2024-01-09T00:00:00"/>
    <d v="1899-12-30T08:23:00"/>
    <d v="2024-01-09T00:00:00"/>
    <d v="1899-12-30T09:22:00"/>
    <n v="1768"/>
    <n v="20"/>
    <s v="Digital Wallet"/>
    <x v="4"/>
    <n v="884"/>
    <s v="Off Promo"/>
    <n v="133"/>
    <n v="7.5226244343891402"/>
    <n v="49"/>
    <n v="0"/>
    <n v="133"/>
    <x v="142"/>
    <n v="-820"/>
    <n v="0"/>
    <n v="0"/>
    <n v="20"/>
    <n v="0"/>
    <n v="0"/>
    <n v="0"/>
    <n v="0"/>
    <n v="0"/>
    <n v="0"/>
    <n v="0"/>
    <n v="0"/>
    <x v="3"/>
  </r>
  <r>
    <n v="148"/>
    <s v="C4748"/>
    <s v="R2587"/>
    <d v="2024-02-05T00:00:00"/>
    <d v="1899-12-30T08:28:00"/>
    <d v="2024-02-05T00:00:00"/>
    <d v="1899-12-30T09:07:00"/>
    <n v="1466"/>
    <n v="30"/>
    <s v="Digital Wallet"/>
    <x v="4"/>
    <n v="733"/>
    <s v="Off Promo"/>
    <n v="74"/>
    <n v="5.0477489768076405"/>
    <n v="21"/>
    <n v="150"/>
    <n v="74"/>
    <x v="143"/>
    <n v="-860"/>
    <n v="0"/>
    <n v="0"/>
    <n v="20"/>
    <n v="0"/>
    <n v="0"/>
    <n v="0"/>
    <n v="0"/>
    <n v="0"/>
    <n v="0"/>
    <n v="0"/>
    <n v="0"/>
    <x v="4"/>
  </r>
  <r>
    <n v="149"/>
    <s v="C1663"/>
    <s v="R2598"/>
    <d v="2024-01-30T00:00:00"/>
    <d v="1899-12-30T02:58:00"/>
    <d v="2024-01-30T00:00:00"/>
    <d v="1899-12-30T04:39:00"/>
    <n v="1548"/>
    <n v="0"/>
    <s v="Credit Card"/>
    <x v="1"/>
    <n v="154.80000000000001"/>
    <s v="Referal"/>
    <n v="116"/>
    <n v="7.4935400516795871"/>
    <n v="23"/>
    <n v="0"/>
    <n v="116"/>
    <x v="144"/>
    <n v="-61.800000000000011"/>
    <n v="1548"/>
    <n v="23"/>
    <n v="20"/>
    <n v="309.60000000000002"/>
    <n v="0"/>
    <n v="0.1"/>
    <n v="154.80000000000001"/>
    <n v="0"/>
    <n v="309.60000000000002"/>
    <n v="177.8"/>
    <n v="131.80000000000001"/>
    <x v="3"/>
  </r>
  <r>
    <n v="150"/>
    <s v="C2998"/>
    <s v="R2628"/>
    <d v="2024-01-07T00:00:00"/>
    <d v="1899-12-30T00:22:00"/>
    <d v="2024-01-07T00:00:00"/>
    <d v="1899-12-30T02:20:00"/>
    <n v="670"/>
    <n v="50"/>
    <s v="Digital Wallet"/>
    <x v="3"/>
    <n v="0"/>
    <s v="None"/>
    <n v="95"/>
    <n v="14.17910447761194"/>
    <n v="19"/>
    <n v="50"/>
    <n v="95"/>
    <x v="145"/>
    <n v="-24"/>
    <n v="670"/>
    <n v="19"/>
    <n v="20"/>
    <n v="134"/>
    <n v="50"/>
    <n v="0"/>
    <n v="0"/>
    <n v="50"/>
    <n v="134"/>
    <n v="119"/>
    <n v="15"/>
    <x v="5"/>
  </r>
  <r>
    <n v="151"/>
    <s v="C8994"/>
    <s v="R2873"/>
    <d v="2024-01-27T00:00:00"/>
    <d v="1899-12-30T23:08:00"/>
    <d v="2024-01-28T00:00:00"/>
    <d v="1899-12-30T00:41:00"/>
    <n v="1634"/>
    <n v="50"/>
    <s v="Digital Wallet"/>
    <x v="0"/>
    <n v="81.7"/>
    <s v="In App"/>
    <n v="71"/>
    <n v="4.3451652386780903"/>
    <n v="29"/>
    <n v="0"/>
    <n v="71"/>
    <x v="146"/>
    <n v="-89.699999999999989"/>
    <n v="1634"/>
    <n v="29"/>
    <n v="20"/>
    <n v="326.8"/>
    <n v="50"/>
    <n v="0.05"/>
    <n v="81.7"/>
    <n v="0"/>
    <n v="326.8"/>
    <n v="160.69999999999999"/>
    <n v="166.10000000000002"/>
    <x v="6"/>
  </r>
  <r>
    <n v="152"/>
    <s v="C2495"/>
    <s v="R2341"/>
    <d v="2024-01-30T00:00:00"/>
    <d v="1899-12-30T21:15:00"/>
    <d v="2024-01-30T00:00:00"/>
    <d v="1899-12-30T22:06:00"/>
    <n v="956"/>
    <n v="30"/>
    <s v="Cash on Delivery"/>
    <x v="3"/>
    <n v="0"/>
    <s v="None"/>
    <n v="188"/>
    <n v="19.665271966527197"/>
    <n v="24"/>
    <n v="0"/>
    <n v="188"/>
    <x v="147"/>
    <n v="134"/>
    <n v="956"/>
    <n v="24"/>
    <n v="20"/>
    <n v="191.2"/>
    <n v="30"/>
    <n v="0"/>
    <n v="0"/>
    <n v="0"/>
    <n v="191.2"/>
    <n v="54"/>
    <n v="137.19999999999999"/>
    <x v="3"/>
  </r>
  <r>
    <n v="153"/>
    <s v="C4304"/>
    <s v="R2980"/>
    <d v="2024-02-03T00:00:00"/>
    <d v="1899-12-30T10:08:00"/>
    <d v="2024-02-03T00:00:00"/>
    <d v="1899-12-30T10:52:00"/>
    <n v="1100"/>
    <n v="50"/>
    <s v="Cash on Delivery"/>
    <x v="1"/>
    <n v="110"/>
    <s v="Referal"/>
    <n v="57"/>
    <n v="5.1818181818181817"/>
    <n v="40"/>
    <n v="0"/>
    <n v="57"/>
    <x v="148"/>
    <n v="-143"/>
    <n v="1100"/>
    <n v="40"/>
    <n v="20"/>
    <n v="220"/>
    <n v="50"/>
    <n v="0.1"/>
    <n v="110"/>
    <n v="0"/>
    <n v="220"/>
    <n v="200"/>
    <n v="20"/>
    <x v="6"/>
  </r>
  <r>
    <n v="154"/>
    <s v="C4763"/>
    <s v="R2026"/>
    <d v="2024-01-12T00:00:00"/>
    <d v="1899-12-30T08:54:00"/>
    <d v="2024-01-12T00:00:00"/>
    <d v="1899-12-30T10:19:00"/>
    <n v="1305"/>
    <n v="20"/>
    <s v="Credit Card"/>
    <x v="1"/>
    <n v="130.5"/>
    <s v="Referal"/>
    <n v="88"/>
    <n v="6.7432950191570873"/>
    <n v="16"/>
    <n v="0"/>
    <n v="88"/>
    <x v="149"/>
    <n v="-78.5"/>
    <n v="1305"/>
    <n v="16"/>
    <n v="20"/>
    <n v="261"/>
    <n v="20"/>
    <n v="0.1"/>
    <n v="130.5"/>
    <n v="0"/>
    <n v="261"/>
    <n v="166.5"/>
    <n v="94.5"/>
    <x v="1"/>
  </r>
  <r>
    <n v="155"/>
    <s v="C6232"/>
    <s v="R2824"/>
    <d v="2024-01-01T00:00:00"/>
    <d v="1899-12-30T10:05:00"/>
    <d v="2024-01-01T00:00:00"/>
    <d v="1899-12-30T11:48:00"/>
    <n v="557"/>
    <n v="30"/>
    <s v="Cash on Delivery"/>
    <x v="3"/>
    <n v="0"/>
    <s v="None"/>
    <n v="98"/>
    <n v="17.594254937163374"/>
    <n v="50"/>
    <n v="0"/>
    <n v="98"/>
    <x v="150"/>
    <n v="18"/>
    <n v="557"/>
    <n v="50"/>
    <n v="20"/>
    <n v="111.4"/>
    <n v="30"/>
    <n v="0"/>
    <n v="0"/>
    <n v="0"/>
    <n v="111.4"/>
    <n v="80"/>
    <n v="31.400000000000006"/>
    <x v="4"/>
  </r>
  <r>
    <n v="156"/>
    <s v="C2853"/>
    <s v="R2286"/>
    <d v="2024-01-29T00:00:00"/>
    <d v="1899-12-30T03:43:00"/>
    <d v="2024-01-29T00:00:00"/>
    <d v="1899-12-30T04:32:00"/>
    <n v="1017"/>
    <n v="40"/>
    <s v="Cash on Delivery"/>
    <x v="0"/>
    <n v="50.85"/>
    <s v="In App"/>
    <n v="95"/>
    <n v="9.341199606686331"/>
    <n v="19"/>
    <n v="0"/>
    <n v="95"/>
    <x v="151"/>
    <n v="-14.849999999999994"/>
    <n v="1017"/>
    <n v="19"/>
    <n v="20"/>
    <n v="203.4"/>
    <n v="40"/>
    <n v="0.05"/>
    <n v="50.85"/>
    <n v="0"/>
    <n v="203.4"/>
    <n v="109.85"/>
    <n v="93.550000000000011"/>
    <x v="4"/>
  </r>
  <r>
    <n v="157"/>
    <s v="C7585"/>
    <s v="R2645"/>
    <d v="2024-01-02T00:00:00"/>
    <d v="1899-12-30T19:28:00"/>
    <d v="2024-01-02T00:00:00"/>
    <d v="1899-12-30T20:44:00"/>
    <n v="1974"/>
    <n v="20"/>
    <s v="Digital Wallet"/>
    <x v="3"/>
    <n v="0"/>
    <s v="None"/>
    <n v="87"/>
    <n v="4.4072948328267474"/>
    <n v="19"/>
    <n v="0"/>
    <n v="87"/>
    <x v="152"/>
    <n v="48"/>
    <n v="1974"/>
    <n v="19"/>
    <n v="20"/>
    <n v="394.8"/>
    <n v="20"/>
    <n v="0"/>
    <n v="0"/>
    <n v="0"/>
    <n v="394.8"/>
    <n v="39"/>
    <n v="355.8"/>
    <x v="3"/>
  </r>
  <r>
    <n v="158"/>
    <s v="C2291"/>
    <s v="R2730"/>
    <d v="2024-02-06T00:00:00"/>
    <d v="1899-12-30T14:45:00"/>
    <d v="2024-02-06T00:00:00"/>
    <d v="1899-12-30T16:41:00"/>
    <n v="932"/>
    <n v="20"/>
    <s v="Digital Wallet"/>
    <x v="4"/>
    <n v="466"/>
    <s v="Off Promo"/>
    <n v="185"/>
    <n v="19.849785407725321"/>
    <n v="48"/>
    <n v="0"/>
    <n v="185"/>
    <x v="153"/>
    <n v="-349"/>
    <n v="0"/>
    <n v="0"/>
    <n v="20"/>
    <n v="0"/>
    <n v="0"/>
    <n v="0"/>
    <n v="0"/>
    <n v="0"/>
    <n v="0"/>
    <n v="0"/>
    <n v="0"/>
    <x v="3"/>
  </r>
  <r>
    <n v="159"/>
    <s v="C4581"/>
    <s v="R2167"/>
    <d v="2024-01-23T00:00:00"/>
    <d v="1899-12-30T10:32:00"/>
    <d v="2024-01-23T00:00:00"/>
    <d v="1899-12-30T11:54:00"/>
    <n v="1187"/>
    <n v="20"/>
    <s v="Cash on Delivery"/>
    <x v="2"/>
    <n v="178.04999999999998"/>
    <s v="New User"/>
    <n v="103"/>
    <n v="8.6773378264532433"/>
    <n v="37"/>
    <n v="50"/>
    <n v="103"/>
    <x v="154"/>
    <n v="-182.04999999999995"/>
    <n v="1187"/>
    <n v="37"/>
    <n v="20"/>
    <n v="237.4"/>
    <n v="20"/>
    <n v="0.15"/>
    <n v="178.04999999999998"/>
    <n v="50"/>
    <n v="237.4"/>
    <n v="285.04999999999995"/>
    <n v="-47.649999999999949"/>
    <x v="3"/>
  </r>
  <r>
    <n v="160"/>
    <s v="C8554"/>
    <s v="R2609"/>
    <d v="2024-02-03T00:00:00"/>
    <d v="1899-12-30T10:01:00"/>
    <d v="2024-02-03T00:00:00"/>
    <d v="1899-12-30T11:23:00"/>
    <n v="938"/>
    <n v="40"/>
    <s v="Cash on Delivery"/>
    <x v="4"/>
    <n v="469"/>
    <s v="Off Promo"/>
    <n v="141"/>
    <n v="15.031982942430705"/>
    <n v="39"/>
    <n v="0"/>
    <n v="141"/>
    <x v="155"/>
    <n v="-407"/>
    <n v="0"/>
    <n v="0"/>
    <n v="20"/>
    <n v="0"/>
    <n v="0"/>
    <n v="0"/>
    <n v="0"/>
    <n v="0"/>
    <n v="0"/>
    <n v="0"/>
    <n v="0"/>
    <x v="6"/>
  </r>
  <r>
    <n v="161"/>
    <s v="C8280"/>
    <s v="R2267"/>
    <d v="2024-01-05T00:00:00"/>
    <d v="1899-12-30T13:36:00"/>
    <d v="2024-01-05T00:00:00"/>
    <d v="1899-12-30T14:06:00"/>
    <n v="1383"/>
    <n v="0"/>
    <s v="Cash on Delivery"/>
    <x v="2"/>
    <n v="207.45"/>
    <s v="New User"/>
    <n v="89"/>
    <n v="6.4352856109905998"/>
    <n v="46"/>
    <n v="0"/>
    <n v="89"/>
    <x v="156"/>
    <n v="-164.45"/>
    <n v="1383"/>
    <n v="46"/>
    <n v="20"/>
    <n v="276.60000000000002"/>
    <n v="0"/>
    <n v="0.15"/>
    <n v="207.45"/>
    <n v="0"/>
    <n v="276.60000000000002"/>
    <n v="253.45"/>
    <n v="23.150000000000034"/>
    <x v="1"/>
  </r>
  <r>
    <n v="162"/>
    <s v="C2636"/>
    <s v="R2748"/>
    <d v="2024-01-28T00:00:00"/>
    <d v="1899-12-30T00:45:00"/>
    <d v="2024-01-28T00:00:00"/>
    <d v="1899-12-30T01:16:00"/>
    <n v="292"/>
    <n v="50"/>
    <s v="Credit Card"/>
    <x v="1"/>
    <n v="29.200000000000003"/>
    <s v="Referal"/>
    <n v="83"/>
    <n v="28.424657534246577"/>
    <n v="12"/>
    <n v="0"/>
    <n v="83"/>
    <x v="157"/>
    <n v="-8.2000000000000028"/>
    <n v="292"/>
    <n v="12"/>
    <n v="20"/>
    <n v="58.4"/>
    <n v="50"/>
    <n v="0.1"/>
    <n v="29.200000000000003"/>
    <n v="0"/>
    <n v="58.4"/>
    <n v="91.2"/>
    <n v="-32.800000000000004"/>
    <x v="5"/>
  </r>
  <r>
    <n v="163"/>
    <s v="C4696"/>
    <s v="R2820"/>
    <d v="2024-02-01T00:00:00"/>
    <d v="1899-12-30T16:09:00"/>
    <d v="2024-02-01T00:00:00"/>
    <d v="1899-12-30T17:36:00"/>
    <n v="1778"/>
    <n v="30"/>
    <s v="Credit Card"/>
    <x v="0"/>
    <n v="88.9"/>
    <s v="In App"/>
    <n v="145"/>
    <n v="8.1552305961754783"/>
    <n v="24"/>
    <n v="100"/>
    <n v="145"/>
    <x v="158"/>
    <n v="-97.9"/>
    <n v="1778"/>
    <n v="24"/>
    <n v="20"/>
    <n v="355.6"/>
    <n v="30"/>
    <n v="0.05"/>
    <n v="88.9"/>
    <n v="100"/>
    <n v="355.6"/>
    <n v="242.9"/>
    <n v="112.70000000000002"/>
    <x v="0"/>
  </r>
  <r>
    <n v="164"/>
    <s v="C1698"/>
    <s v="R2454"/>
    <d v="2024-01-13T00:00:00"/>
    <d v="1899-12-30T17:41:00"/>
    <d v="2024-01-13T00:00:00"/>
    <d v="1899-12-30T18:29:00"/>
    <n v="715"/>
    <n v="0"/>
    <s v="Credit Card"/>
    <x v="3"/>
    <n v="0"/>
    <s v="None"/>
    <n v="128"/>
    <n v="17.902097902097903"/>
    <n v="30"/>
    <n v="150"/>
    <n v="128"/>
    <x v="159"/>
    <n v="-52"/>
    <n v="715"/>
    <n v="30"/>
    <n v="20"/>
    <n v="143"/>
    <n v="0"/>
    <n v="0"/>
    <n v="0"/>
    <n v="150"/>
    <n v="143"/>
    <n v="180"/>
    <n v="-37"/>
    <x v="6"/>
  </r>
  <r>
    <n v="165"/>
    <s v="C5737"/>
    <s v="R2905"/>
    <d v="2024-01-19T00:00:00"/>
    <d v="1899-12-30T05:56:00"/>
    <d v="2024-01-19T00:00:00"/>
    <d v="1899-12-30T07:27:00"/>
    <n v="505"/>
    <n v="30"/>
    <s v="Cash on Delivery"/>
    <x v="0"/>
    <n v="25.25"/>
    <s v="In App"/>
    <n v="176"/>
    <n v="34.851485148514847"/>
    <n v="46"/>
    <n v="100"/>
    <n v="176"/>
    <x v="160"/>
    <n v="-25.25"/>
    <n v="505"/>
    <n v="46"/>
    <n v="20"/>
    <n v="101"/>
    <n v="30"/>
    <n v="0.05"/>
    <n v="25.25"/>
    <n v="100"/>
    <n v="101"/>
    <n v="201.25"/>
    <n v="-100.25"/>
    <x v="1"/>
  </r>
  <r>
    <n v="166"/>
    <s v="C1854"/>
    <s v="R2684"/>
    <d v="2024-01-17T00:00:00"/>
    <d v="1899-12-30T04:51:00"/>
    <d v="2024-01-17T00:00:00"/>
    <d v="1899-12-30T06:38:00"/>
    <n v="1849"/>
    <n v="50"/>
    <s v="Cash on Delivery"/>
    <x v="3"/>
    <n v="0"/>
    <s v="None"/>
    <n v="66"/>
    <n v="3.5694970254191452"/>
    <n v="21"/>
    <n v="0"/>
    <n v="66"/>
    <x v="161"/>
    <n v="-5"/>
    <n v="1849"/>
    <n v="21"/>
    <n v="20"/>
    <n v="369.8"/>
    <n v="50"/>
    <n v="0"/>
    <n v="0"/>
    <n v="0"/>
    <n v="369.8"/>
    <n v="71"/>
    <n v="298.8"/>
    <x v="2"/>
  </r>
  <r>
    <n v="167"/>
    <s v="C9164"/>
    <s v="R2400"/>
    <d v="2024-01-13T00:00:00"/>
    <d v="1899-12-30T10:58:00"/>
    <d v="2024-01-13T00:00:00"/>
    <d v="1899-12-30T12:39:00"/>
    <n v="1877"/>
    <n v="40"/>
    <s v="Credit Card"/>
    <x v="4"/>
    <n v="938.5"/>
    <s v="Off Promo"/>
    <n v="159"/>
    <n v="8.4709643047416083"/>
    <n v="13"/>
    <n v="0"/>
    <n v="159"/>
    <x v="162"/>
    <n v="-832.5"/>
    <n v="0"/>
    <n v="0"/>
    <n v="20"/>
    <n v="0"/>
    <n v="0"/>
    <n v="0"/>
    <n v="0"/>
    <n v="0"/>
    <n v="0"/>
    <n v="0"/>
    <n v="0"/>
    <x v="6"/>
  </r>
  <r>
    <n v="168"/>
    <s v="C6855"/>
    <s v="R2921"/>
    <d v="2024-01-23T00:00:00"/>
    <d v="1899-12-30T16:59:00"/>
    <d v="2024-01-23T00:00:00"/>
    <d v="1899-12-30T17:40:00"/>
    <n v="1042"/>
    <n v="20"/>
    <s v="Credit Card"/>
    <x v="4"/>
    <n v="521"/>
    <s v="Off Promo"/>
    <n v="101"/>
    <n v="9.6928982725527835"/>
    <n v="18"/>
    <n v="0"/>
    <n v="101"/>
    <x v="163"/>
    <n v="-458"/>
    <n v="0"/>
    <n v="0"/>
    <n v="20"/>
    <n v="0"/>
    <n v="0"/>
    <n v="0"/>
    <n v="0"/>
    <n v="0"/>
    <n v="0"/>
    <n v="0"/>
    <n v="0"/>
    <x v="3"/>
  </r>
  <r>
    <n v="169"/>
    <s v="C8392"/>
    <s v="R2980"/>
    <d v="2024-02-03T00:00:00"/>
    <d v="1899-12-30T01:13:00"/>
    <d v="2024-02-03T00:00:00"/>
    <d v="1899-12-30T02:08:00"/>
    <n v="820"/>
    <n v="20"/>
    <s v="Cash on Delivery"/>
    <x v="3"/>
    <n v="0"/>
    <s v="None"/>
    <n v="167"/>
    <n v="20.365853658536583"/>
    <n v="48"/>
    <n v="0"/>
    <n v="167"/>
    <x v="164"/>
    <n v="99"/>
    <n v="820"/>
    <n v="48"/>
    <n v="20"/>
    <n v="164"/>
    <n v="20"/>
    <n v="0"/>
    <n v="0"/>
    <n v="0"/>
    <n v="164"/>
    <n v="68"/>
    <n v="96"/>
    <x v="6"/>
  </r>
  <r>
    <n v="170"/>
    <s v="C7528"/>
    <s v="R2475"/>
    <d v="2024-01-08T00:00:00"/>
    <d v="1899-12-30T16:34:00"/>
    <d v="2024-01-08T00:00:00"/>
    <d v="1899-12-30T17:30:00"/>
    <n v="192"/>
    <n v="40"/>
    <s v="Digital Wallet"/>
    <x v="0"/>
    <n v="9.6000000000000014"/>
    <s v="In App"/>
    <n v="58"/>
    <n v="30.208333333333332"/>
    <n v="37"/>
    <n v="0"/>
    <n v="58"/>
    <x v="165"/>
    <n v="-28.599999999999994"/>
    <n v="192"/>
    <n v="37"/>
    <n v="20"/>
    <n v="38.4"/>
    <n v="40"/>
    <n v="0.05"/>
    <n v="9.6000000000000014"/>
    <n v="0"/>
    <n v="38.4"/>
    <n v="86.6"/>
    <n v="-48.199999999999996"/>
    <x v="4"/>
  </r>
  <r>
    <n v="171"/>
    <s v="C6249"/>
    <s v="R2701"/>
    <d v="2024-01-27T00:00:00"/>
    <d v="1899-12-30T16:32:00"/>
    <d v="2024-01-27T00:00:00"/>
    <d v="1899-12-30T17:30:00"/>
    <n v="529"/>
    <n v="0"/>
    <s v="Credit Card"/>
    <x v="3"/>
    <n v="0"/>
    <s v="None"/>
    <n v="82"/>
    <n v="15.500945179584122"/>
    <n v="32"/>
    <n v="150"/>
    <n v="82"/>
    <x v="166"/>
    <n v="-100"/>
    <n v="529"/>
    <n v="32"/>
    <n v="20"/>
    <n v="105.8"/>
    <n v="0"/>
    <n v="0"/>
    <n v="0"/>
    <n v="150"/>
    <n v="105.8"/>
    <n v="182"/>
    <n v="-76.2"/>
    <x v="6"/>
  </r>
  <r>
    <n v="172"/>
    <s v="C6172"/>
    <s v="R2633"/>
    <d v="2024-02-02T00:00:00"/>
    <d v="1899-12-30T05:17:00"/>
    <d v="2024-02-02T00:00:00"/>
    <d v="1899-12-30T06:01:00"/>
    <n v="753"/>
    <n v="0"/>
    <s v="Cash on Delivery"/>
    <x v="1"/>
    <n v="75.3"/>
    <s v="Referal"/>
    <n v="162"/>
    <n v="21.513944223107568"/>
    <n v="49"/>
    <n v="0"/>
    <n v="162"/>
    <x v="167"/>
    <n v="37.700000000000003"/>
    <n v="753"/>
    <n v="49"/>
    <n v="20"/>
    <n v="150.6"/>
    <n v="0"/>
    <n v="0.1"/>
    <n v="75.3"/>
    <n v="0"/>
    <n v="150.6"/>
    <n v="124.3"/>
    <n v="26.299999999999997"/>
    <x v="1"/>
  </r>
  <r>
    <n v="173"/>
    <s v="C2707"/>
    <s v="R2557"/>
    <d v="2024-01-23T00:00:00"/>
    <d v="1899-12-30T10:35:00"/>
    <d v="2024-01-23T00:00:00"/>
    <d v="1899-12-30T11:50:00"/>
    <n v="1557"/>
    <n v="30"/>
    <s v="Cash on Delivery"/>
    <x v="4"/>
    <n v="778.5"/>
    <s v="Off Promo"/>
    <n v="198"/>
    <n v="12.716763005780345"/>
    <n v="31"/>
    <n v="0"/>
    <n v="198"/>
    <x v="168"/>
    <n v="-641.5"/>
    <n v="0"/>
    <n v="0"/>
    <n v="20"/>
    <n v="0"/>
    <n v="0"/>
    <n v="0"/>
    <n v="0"/>
    <n v="0"/>
    <n v="0"/>
    <n v="0"/>
    <n v="0"/>
    <x v="3"/>
  </r>
  <r>
    <n v="174"/>
    <s v="C6791"/>
    <s v="R2575"/>
    <d v="2024-01-12T00:00:00"/>
    <d v="1899-12-30T21:40:00"/>
    <d v="2024-01-12T00:00:00"/>
    <d v="1899-12-30T22:10:00"/>
    <n v="1527"/>
    <n v="40"/>
    <s v="Digital Wallet"/>
    <x v="1"/>
    <n v="152.70000000000002"/>
    <s v="Referal"/>
    <n v="134"/>
    <n v="8.775376555337262"/>
    <n v="33"/>
    <n v="0"/>
    <n v="134"/>
    <x v="169"/>
    <n v="-91.700000000000017"/>
    <n v="1527"/>
    <n v="33"/>
    <n v="20"/>
    <n v="305.39999999999998"/>
    <n v="40"/>
    <n v="0.1"/>
    <n v="152.70000000000002"/>
    <n v="0"/>
    <n v="305.39999999999998"/>
    <n v="225.70000000000002"/>
    <n v="79.69999999999996"/>
    <x v="1"/>
  </r>
  <r>
    <n v="175"/>
    <s v="C6535"/>
    <s v="R2129"/>
    <d v="2024-01-11T00:00:00"/>
    <d v="1899-12-30T04:28:00"/>
    <d v="2024-01-11T00:00:00"/>
    <d v="1899-12-30T05:57:00"/>
    <n v="533"/>
    <n v="0"/>
    <s v="Cash on Delivery"/>
    <x v="4"/>
    <n v="266.5"/>
    <s v="Off Promo"/>
    <n v="59"/>
    <n v="11.069418386491558"/>
    <n v="35"/>
    <n v="50"/>
    <n v="59"/>
    <x v="170"/>
    <n v="-292.5"/>
    <n v="0"/>
    <n v="0"/>
    <n v="20"/>
    <n v="0"/>
    <n v="0"/>
    <n v="0"/>
    <n v="0"/>
    <n v="0"/>
    <n v="0"/>
    <n v="0"/>
    <n v="0"/>
    <x v="0"/>
  </r>
  <r>
    <n v="176"/>
    <s v="C5931"/>
    <s v="R2821"/>
    <d v="2024-01-05T00:00:00"/>
    <d v="1899-12-30T03:38:00"/>
    <d v="2024-01-05T00:00:00"/>
    <d v="1899-12-30T05:04:00"/>
    <n v="1235"/>
    <n v="40"/>
    <s v="Cash on Delivery"/>
    <x v="4"/>
    <n v="617.5"/>
    <s v="Off Promo"/>
    <n v="55"/>
    <n v="4.4534412955465585"/>
    <n v="39"/>
    <n v="150"/>
    <n v="55"/>
    <x v="171"/>
    <n v="-791.5"/>
    <n v="0"/>
    <n v="0"/>
    <n v="20"/>
    <n v="0"/>
    <n v="0"/>
    <n v="0"/>
    <n v="0"/>
    <n v="0"/>
    <n v="0"/>
    <n v="0"/>
    <n v="0"/>
    <x v="1"/>
  </r>
  <r>
    <n v="177"/>
    <s v="C4510"/>
    <s v="R2362"/>
    <d v="2024-02-05T00:00:00"/>
    <d v="1899-12-30T03:38:00"/>
    <d v="2024-02-05T00:00:00"/>
    <d v="1899-12-30T04:10:00"/>
    <n v="474"/>
    <n v="50"/>
    <s v="Credit Card"/>
    <x v="2"/>
    <n v="71.099999999999994"/>
    <s v="New User"/>
    <n v="164"/>
    <n v="34.599156118143462"/>
    <n v="42"/>
    <n v="0"/>
    <n v="164"/>
    <x v="172"/>
    <n v="0.90000000000000568"/>
    <n v="474"/>
    <n v="42"/>
    <n v="20"/>
    <n v="94.8"/>
    <n v="50"/>
    <n v="0.15"/>
    <n v="71.099999999999994"/>
    <n v="0"/>
    <n v="94.8"/>
    <n v="163.1"/>
    <n v="-68.3"/>
    <x v="4"/>
  </r>
  <r>
    <n v="178"/>
    <s v="C1202"/>
    <s v="R2704"/>
    <d v="2024-01-01T00:00:00"/>
    <d v="1899-12-30T22:12:00"/>
    <d v="2024-01-01T00:00:00"/>
    <d v="1899-12-30T22:59:00"/>
    <n v="1182"/>
    <n v="20"/>
    <s v="Credit Card"/>
    <x v="1"/>
    <n v="118.2"/>
    <s v="Referal"/>
    <n v="170"/>
    <n v="14.382402707275805"/>
    <n v="25"/>
    <n v="0"/>
    <n v="170"/>
    <x v="173"/>
    <n v="6.8000000000000114"/>
    <n v="1182"/>
    <n v="25"/>
    <n v="20"/>
    <n v="236.4"/>
    <n v="20"/>
    <n v="0.1"/>
    <n v="118.2"/>
    <n v="0"/>
    <n v="236.4"/>
    <n v="163.19999999999999"/>
    <n v="73.200000000000017"/>
    <x v="4"/>
  </r>
  <r>
    <n v="179"/>
    <s v="C5218"/>
    <s v="R2818"/>
    <d v="2024-01-08T00:00:00"/>
    <d v="1899-12-30T08:08:00"/>
    <d v="2024-01-08T00:00:00"/>
    <d v="1899-12-30T09:29:00"/>
    <n v="1166"/>
    <n v="20"/>
    <s v="Digital Wallet"/>
    <x v="1"/>
    <n v="116.60000000000001"/>
    <s v="Referal"/>
    <n v="190"/>
    <n v="16.295025728987994"/>
    <n v="31"/>
    <n v="0"/>
    <n v="190"/>
    <x v="174"/>
    <n v="22.399999999999977"/>
    <n v="1166"/>
    <n v="31"/>
    <n v="20"/>
    <n v="233.2"/>
    <n v="20"/>
    <n v="0.1"/>
    <n v="116.60000000000001"/>
    <n v="0"/>
    <n v="233.2"/>
    <n v="167.60000000000002"/>
    <n v="65.599999999999966"/>
    <x v="4"/>
  </r>
  <r>
    <n v="180"/>
    <s v="C9958"/>
    <s v="R2692"/>
    <d v="2024-01-24T00:00:00"/>
    <d v="1899-12-30T15:27:00"/>
    <d v="2024-01-24T00:00:00"/>
    <d v="1899-12-30T16:56:00"/>
    <n v="306"/>
    <n v="20"/>
    <s v="Digital Wallet"/>
    <x v="2"/>
    <n v="45.9"/>
    <s v="New User"/>
    <n v="114"/>
    <n v="37.254901960784316"/>
    <n v="27"/>
    <n v="0"/>
    <n v="114"/>
    <x v="175"/>
    <n v="21.099999999999994"/>
    <n v="306"/>
    <n v="27"/>
    <n v="20"/>
    <n v="61.2"/>
    <n v="20"/>
    <n v="0.15"/>
    <n v="45.9"/>
    <n v="0"/>
    <n v="61.2"/>
    <n v="92.9"/>
    <n v="-31.700000000000003"/>
    <x v="2"/>
  </r>
  <r>
    <n v="181"/>
    <s v="C5389"/>
    <s v="R2291"/>
    <d v="2024-01-13T00:00:00"/>
    <d v="1899-12-30T03:09:00"/>
    <d v="2024-01-13T00:00:00"/>
    <d v="1899-12-30T04:12:00"/>
    <n v="879"/>
    <n v="40"/>
    <s v="Cash on Delivery"/>
    <x v="0"/>
    <n v="43.95"/>
    <s v="In App"/>
    <n v="69"/>
    <n v="7.8498293515358366"/>
    <n v="16"/>
    <n v="0"/>
    <n v="69"/>
    <x v="176"/>
    <n v="-30.950000000000003"/>
    <n v="879"/>
    <n v="16"/>
    <n v="20"/>
    <n v="175.8"/>
    <n v="40"/>
    <n v="0.05"/>
    <n v="43.95"/>
    <n v="0"/>
    <n v="175.8"/>
    <n v="99.95"/>
    <n v="75.850000000000009"/>
    <x v="6"/>
  </r>
  <r>
    <n v="182"/>
    <s v="C3327"/>
    <s v="R2370"/>
    <d v="2024-01-18T00:00:00"/>
    <d v="1899-12-30T09:13:00"/>
    <d v="2024-01-18T00:00:00"/>
    <d v="1899-12-30T11:11:00"/>
    <n v="1419"/>
    <n v="40"/>
    <s v="Credit Card"/>
    <x v="1"/>
    <n v="141.9"/>
    <s v="Referal"/>
    <n v="106"/>
    <n v="7.4700493305144473"/>
    <n v="35"/>
    <n v="0"/>
    <n v="106"/>
    <x v="177"/>
    <n v="-110.9"/>
    <n v="1419"/>
    <n v="35"/>
    <n v="20"/>
    <n v="283.8"/>
    <n v="40"/>
    <n v="0.1"/>
    <n v="141.9"/>
    <n v="0"/>
    <n v="283.8"/>
    <n v="216.9"/>
    <n v="66.900000000000006"/>
    <x v="0"/>
  </r>
  <r>
    <n v="183"/>
    <s v="C9004"/>
    <s v="R2793"/>
    <d v="2024-01-28T00:00:00"/>
    <d v="1899-12-30T14:27:00"/>
    <d v="2024-01-28T00:00:00"/>
    <d v="1899-12-30T15:56:00"/>
    <n v="1241"/>
    <n v="30"/>
    <s v="Digital Wallet"/>
    <x v="3"/>
    <n v="0"/>
    <s v="None"/>
    <n v="95"/>
    <n v="7.6551168412570512"/>
    <n v="17"/>
    <n v="0"/>
    <n v="95"/>
    <x v="178"/>
    <n v="48"/>
    <n v="1241"/>
    <n v="17"/>
    <n v="20"/>
    <n v="248.2"/>
    <n v="30"/>
    <n v="0"/>
    <n v="0"/>
    <n v="0"/>
    <n v="248.2"/>
    <n v="47"/>
    <n v="201.2"/>
    <x v="5"/>
  </r>
  <r>
    <n v="184"/>
    <s v="C3931"/>
    <s v="R2028"/>
    <d v="2024-01-30T00:00:00"/>
    <d v="1899-12-30T23:54:00"/>
    <d v="2024-01-31T00:00:00"/>
    <d v="1899-12-30T00:49:00"/>
    <n v="631"/>
    <n v="20"/>
    <s v="Digital Wallet"/>
    <x v="2"/>
    <n v="94.649999999999991"/>
    <s v="New User"/>
    <n v="185"/>
    <n v="29.318541996830426"/>
    <n v="15"/>
    <n v="50"/>
    <n v="185"/>
    <x v="179"/>
    <n v="5.3500000000000227"/>
    <n v="631"/>
    <n v="15"/>
    <n v="20"/>
    <n v="126.2"/>
    <n v="20"/>
    <n v="0.15"/>
    <n v="94.649999999999991"/>
    <n v="50"/>
    <n v="126.2"/>
    <n v="179.64999999999998"/>
    <n v="-53.449999999999974"/>
    <x v="3"/>
  </r>
  <r>
    <n v="185"/>
    <s v="C8777"/>
    <s v="R2148"/>
    <d v="2024-01-23T00:00:00"/>
    <d v="1899-12-30T03:16:00"/>
    <d v="2024-01-23T00:00:00"/>
    <d v="1899-12-30T04:57:00"/>
    <n v="1345"/>
    <n v="30"/>
    <s v="Digital Wallet"/>
    <x v="1"/>
    <n v="134.5"/>
    <s v="Referal"/>
    <n v="59"/>
    <n v="4.3866171003717476"/>
    <n v="39"/>
    <n v="0"/>
    <n v="59"/>
    <x v="180"/>
    <n v="-144.5"/>
    <n v="1345"/>
    <n v="39"/>
    <n v="20"/>
    <n v="269"/>
    <n v="30"/>
    <n v="0.1"/>
    <n v="134.5"/>
    <n v="0"/>
    <n v="269"/>
    <n v="203.5"/>
    <n v="65.5"/>
    <x v="3"/>
  </r>
  <r>
    <n v="186"/>
    <s v="C1197"/>
    <s v="R2778"/>
    <d v="2024-01-19T00:00:00"/>
    <d v="1899-12-30T11:11:00"/>
    <d v="2024-01-19T00:00:00"/>
    <d v="1899-12-30T11:59:00"/>
    <n v="265"/>
    <n v="20"/>
    <s v="Cash on Delivery"/>
    <x v="0"/>
    <n v="13.25"/>
    <s v="In App"/>
    <n v="162"/>
    <n v="61.132075471698109"/>
    <n v="48"/>
    <n v="0"/>
    <n v="162"/>
    <x v="181"/>
    <n v="80.75"/>
    <n v="265"/>
    <n v="48"/>
    <n v="20"/>
    <n v="53"/>
    <n v="20"/>
    <n v="0.05"/>
    <n v="13.25"/>
    <n v="0"/>
    <n v="53"/>
    <n v="81.25"/>
    <n v="-28.25"/>
    <x v="1"/>
  </r>
  <r>
    <n v="187"/>
    <s v="C8125"/>
    <s v="R2295"/>
    <d v="2024-01-03T00:00:00"/>
    <d v="1899-12-30T14:30:00"/>
    <d v="2024-01-03T00:00:00"/>
    <d v="1899-12-30T15:21:00"/>
    <n v="742"/>
    <n v="30"/>
    <s v="Credit Card"/>
    <x v="1"/>
    <n v="74.2"/>
    <s v="Referal"/>
    <n v="188"/>
    <n v="25.336927223719673"/>
    <n v="32"/>
    <n v="0"/>
    <n v="188"/>
    <x v="182"/>
    <n v="51.800000000000011"/>
    <n v="742"/>
    <n v="32"/>
    <n v="20"/>
    <n v="148.4"/>
    <n v="30"/>
    <n v="0.1"/>
    <n v="74.2"/>
    <n v="0"/>
    <n v="148.4"/>
    <n v="136.19999999999999"/>
    <n v="12.200000000000017"/>
    <x v="2"/>
  </r>
  <r>
    <n v="188"/>
    <s v="C2930"/>
    <s v="R2010"/>
    <d v="2024-01-16T00:00:00"/>
    <d v="1899-12-30T05:53:00"/>
    <d v="2024-01-16T00:00:00"/>
    <d v="1899-12-30T06:55:00"/>
    <n v="1279"/>
    <n v="30"/>
    <s v="Digital Wallet"/>
    <x v="4"/>
    <n v="639.5"/>
    <s v="Off Promo"/>
    <n v="61"/>
    <n v="4.7693510555121188"/>
    <n v="41"/>
    <n v="100"/>
    <n v="61"/>
    <x v="183"/>
    <n v="-749.5"/>
    <n v="0"/>
    <n v="0"/>
    <n v="20"/>
    <n v="0"/>
    <n v="0"/>
    <n v="0"/>
    <n v="0"/>
    <n v="0"/>
    <n v="0"/>
    <n v="0"/>
    <n v="0"/>
    <x v="3"/>
  </r>
  <r>
    <n v="189"/>
    <s v="C7287"/>
    <s v="R2511"/>
    <d v="2024-01-27T00:00:00"/>
    <d v="1899-12-30T04:50:00"/>
    <d v="2024-01-27T00:00:00"/>
    <d v="1899-12-30T05:57:00"/>
    <n v="1307"/>
    <n v="50"/>
    <s v="Credit Card"/>
    <x v="3"/>
    <n v="0"/>
    <s v="None"/>
    <n v="187"/>
    <n v="14.307574598316755"/>
    <n v="31"/>
    <n v="0"/>
    <n v="187"/>
    <x v="69"/>
    <n v="106"/>
    <n v="1307"/>
    <n v="31"/>
    <n v="20"/>
    <n v="261.39999999999998"/>
    <n v="50"/>
    <n v="0"/>
    <n v="0"/>
    <n v="0"/>
    <n v="261.39999999999998"/>
    <n v="81"/>
    <n v="180.39999999999998"/>
    <x v="6"/>
  </r>
  <r>
    <n v="190"/>
    <s v="C9800"/>
    <s v="R2675"/>
    <d v="2024-01-25T00:00:00"/>
    <d v="1899-12-30T05:48:00"/>
    <d v="2024-01-25T00:00:00"/>
    <d v="1899-12-30T06:52:00"/>
    <n v="189"/>
    <n v="30"/>
    <s v="Digital Wallet"/>
    <x v="2"/>
    <n v="28.349999999999998"/>
    <s v="New User"/>
    <n v="60"/>
    <n v="31.746031746031743"/>
    <n v="18"/>
    <n v="0"/>
    <n v="60"/>
    <x v="184"/>
    <n v="-16.349999999999994"/>
    <n v="189"/>
    <n v="18"/>
    <n v="20"/>
    <n v="37.799999999999997"/>
    <n v="30"/>
    <n v="0.15"/>
    <n v="28.349999999999998"/>
    <n v="0"/>
    <n v="37.799999999999997"/>
    <n v="76.349999999999994"/>
    <n v="-38.549999999999997"/>
    <x v="0"/>
  </r>
  <r>
    <n v="191"/>
    <s v="C5282"/>
    <s v="R2112"/>
    <d v="2024-02-03T00:00:00"/>
    <d v="1899-12-30T02:51:00"/>
    <d v="2024-02-03T00:00:00"/>
    <d v="1899-12-30T04:27:00"/>
    <n v="1217"/>
    <n v="40"/>
    <s v="Digital Wallet"/>
    <x v="4"/>
    <n v="608.5"/>
    <s v="Off Promo"/>
    <n v="167"/>
    <n v="13.722267871815941"/>
    <n v="40"/>
    <n v="0"/>
    <n v="167"/>
    <x v="185"/>
    <n v="-521.5"/>
    <n v="0"/>
    <n v="0"/>
    <n v="20"/>
    <n v="0"/>
    <n v="0"/>
    <n v="0"/>
    <n v="0"/>
    <n v="0"/>
    <n v="0"/>
    <n v="0"/>
    <n v="0"/>
    <x v="6"/>
  </r>
  <r>
    <n v="192"/>
    <s v="C3511"/>
    <s v="R2186"/>
    <d v="2024-01-09T00:00:00"/>
    <d v="1899-12-30T15:36:00"/>
    <d v="2024-01-09T00:00:00"/>
    <d v="1899-12-30T17:28:00"/>
    <n v="112"/>
    <n v="30"/>
    <s v="Credit Card"/>
    <x v="0"/>
    <n v="5.6000000000000005"/>
    <s v="In App"/>
    <n v="88"/>
    <n v="78.571428571428569"/>
    <n v="16"/>
    <n v="0"/>
    <n v="88"/>
    <x v="186"/>
    <n v="36.4"/>
    <n v="112"/>
    <n v="16"/>
    <n v="20"/>
    <n v="22.4"/>
    <n v="30"/>
    <n v="0.05"/>
    <n v="5.6000000000000005"/>
    <n v="0"/>
    <n v="22.4"/>
    <n v="51.6"/>
    <n v="-29.200000000000003"/>
    <x v="3"/>
  </r>
  <r>
    <n v="193"/>
    <s v="C1659"/>
    <s v="R2806"/>
    <d v="2024-01-13T00:00:00"/>
    <d v="1899-12-30T11:58:00"/>
    <d v="2024-01-13T00:00:00"/>
    <d v="1899-12-30T12:37:00"/>
    <n v="1072"/>
    <n v="20"/>
    <s v="Credit Card"/>
    <x v="4"/>
    <n v="536"/>
    <s v="Off Promo"/>
    <n v="102"/>
    <n v="9.5149253731343286"/>
    <n v="18"/>
    <n v="0"/>
    <n v="102"/>
    <x v="187"/>
    <n v="-472"/>
    <n v="0"/>
    <n v="0"/>
    <n v="20"/>
    <n v="0"/>
    <n v="0"/>
    <n v="0"/>
    <n v="0"/>
    <n v="0"/>
    <n v="0"/>
    <n v="0"/>
    <n v="0"/>
    <x v="6"/>
  </r>
  <r>
    <n v="194"/>
    <s v="C3811"/>
    <s v="R2743"/>
    <d v="2024-01-15T00:00:00"/>
    <d v="1899-12-30T09:39:00"/>
    <d v="2024-01-15T00:00:00"/>
    <d v="1899-12-30T10:23:00"/>
    <n v="1957"/>
    <n v="30"/>
    <s v="Credit Card"/>
    <x v="4"/>
    <n v="978.5"/>
    <s v="Off Promo"/>
    <n v="105"/>
    <n v="5.3653551354113445"/>
    <n v="22"/>
    <n v="0"/>
    <n v="105"/>
    <x v="188"/>
    <n v="-925.5"/>
    <n v="0"/>
    <n v="0"/>
    <n v="20"/>
    <n v="0"/>
    <n v="0"/>
    <n v="0"/>
    <n v="0"/>
    <n v="0"/>
    <n v="0"/>
    <n v="0"/>
    <n v="0"/>
    <x v="4"/>
  </r>
  <r>
    <n v="195"/>
    <s v="C8098"/>
    <s v="R2226"/>
    <d v="2024-01-22T00:00:00"/>
    <d v="1899-12-30T06:03:00"/>
    <d v="2024-01-22T00:00:00"/>
    <d v="1899-12-30T06:43:00"/>
    <n v="904"/>
    <n v="0"/>
    <s v="Cash on Delivery"/>
    <x v="0"/>
    <n v="45.2"/>
    <s v="In App"/>
    <n v="153"/>
    <n v="16.924778761061948"/>
    <n v="12"/>
    <n v="0"/>
    <n v="153"/>
    <x v="189"/>
    <n v="95.8"/>
    <n v="904"/>
    <n v="12"/>
    <n v="20"/>
    <n v="180.8"/>
    <n v="0"/>
    <n v="0.05"/>
    <n v="45.2"/>
    <n v="0"/>
    <n v="180.8"/>
    <n v="57.2"/>
    <n v="123.60000000000001"/>
    <x v="4"/>
  </r>
  <r>
    <n v="196"/>
    <s v="C7546"/>
    <s v="R2309"/>
    <d v="2024-01-26T00:00:00"/>
    <d v="1899-12-30T20:16:00"/>
    <d v="2024-01-26T00:00:00"/>
    <d v="1899-12-30T22:15:00"/>
    <n v="1044"/>
    <n v="20"/>
    <s v="Digital Wallet"/>
    <x v="4"/>
    <n v="522"/>
    <s v="Off Promo"/>
    <n v="178"/>
    <n v="17.049808429118773"/>
    <n v="44"/>
    <n v="0"/>
    <n v="178"/>
    <x v="190"/>
    <n v="-408"/>
    <n v="0"/>
    <n v="0"/>
    <n v="20"/>
    <n v="0"/>
    <n v="0"/>
    <n v="0"/>
    <n v="0"/>
    <n v="0"/>
    <n v="0"/>
    <n v="0"/>
    <n v="0"/>
    <x v="1"/>
  </r>
  <r>
    <n v="197"/>
    <s v="C2986"/>
    <s v="R2097"/>
    <d v="2024-01-16T00:00:00"/>
    <d v="1899-12-30T13:11:00"/>
    <d v="2024-01-16T00:00:00"/>
    <d v="1899-12-30T14:04:00"/>
    <n v="841"/>
    <n v="0"/>
    <s v="Cash on Delivery"/>
    <x v="2"/>
    <n v="126.14999999999999"/>
    <s v="New User"/>
    <n v="105"/>
    <n v="12.485136741973839"/>
    <n v="42"/>
    <n v="50"/>
    <n v="105"/>
    <x v="191"/>
    <n v="-113.14999999999998"/>
    <n v="841"/>
    <n v="42"/>
    <n v="20"/>
    <n v="168.2"/>
    <n v="0"/>
    <n v="0.15"/>
    <n v="126.14999999999999"/>
    <n v="50"/>
    <n v="168.2"/>
    <n v="218.14999999999998"/>
    <n v="-49.949999999999989"/>
    <x v="3"/>
  </r>
  <r>
    <n v="198"/>
    <s v="C9338"/>
    <s v="R2054"/>
    <d v="2024-01-28T00:00:00"/>
    <d v="1899-12-30T13:22:00"/>
    <d v="2024-01-28T00:00:00"/>
    <d v="1899-12-30T15:08:00"/>
    <n v="1957"/>
    <n v="20"/>
    <s v="Credit Card"/>
    <x v="1"/>
    <n v="195.70000000000002"/>
    <s v="Referal"/>
    <n v="167"/>
    <n v="8.5334695963208986"/>
    <n v="30"/>
    <n v="0"/>
    <n v="167"/>
    <x v="192"/>
    <n v="-78.700000000000017"/>
    <n v="1957"/>
    <n v="30"/>
    <n v="20"/>
    <n v="391.4"/>
    <n v="20"/>
    <n v="0.1"/>
    <n v="195.70000000000002"/>
    <n v="0"/>
    <n v="391.4"/>
    <n v="245.70000000000002"/>
    <n v="145.69999999999996"/>
    <x v="5"/>
  </r>
  <r>
    <n v="199"/>
    <s v="C3911"/>
    <s v="R2622"/>
    <d v="2024-01-20T00:00:00"/>
    <d v="1899-12-30T03:39:00"/>
    <d v="2024-01-20T00:00:00"/>
    <d v="1899-12-30T04:12:00"/>
    <n v="1927"/>
    <n v="40"/>
    <s v="Digital Wallet"/>
    <x v="4"/>
    <n v="963.5"/>
    <s v="Off Promo"/>
    <n v="181"/>
    <n v="9.3928386092371561"/>
    <n v="40"/>
    <n v="0"/>
    <n v="181"/>
    <x v="193"/>
    <n v="-862.5"/>
    <n v="0"/>
    <n v="0"/>
    <n v="20"/>
    <n v="0"/>
    <n v="0"/>
    <n v="0"/>
    <n v="0"/>
    <n v="0"/>
    <n v="0"/>
    <n v="0"/>
    <n v="0"/>
    <x v="6"/>
  </r>
  <r>
    <n v="200"/>
    <s v="C2734"/>
    <s v="R2663"/>
    <d v="2024-01-13T00:00:00"/>
    <d v="1899-12-30T18:08:00"/>
    <d v="2024-01-13T00:00:00"/>
    <d v="1899-12-30T18:50:00"/>
    <n v="1561"/>
    <n v="40"/>
    <s v="Cash on Delivery"/>
    <x v="2"/>
    <n v="234.14999999999998"/>
    <s v="New User"/>
    <n v="79"/>
    <n v="5.0608584240871242"/>
    <n v="43"/>
    <n v="150"/>
    <n v="79"/>
    <x v="194"/>
    <n v="-388.15"/>
    <n v="1561"/>
    <n v="43"/>
    <n v="20"/>
    <n v="312.2"/>
    <n v="40"/>
    <n v="0.15"/>
    <n v="234.14999999999998"/>
    <n v="150"/>
    <n v="312.2"/>
    <n v="467.15"/>
    <n v="-154.94999999999999"/>
    <x v="6"/>
  </r>
  <r>
    <n v="201"/>
    <s v="C2843"/>
    <s v="R2757"/>
    <d v="2024-01-05T00:00:00"/>
    <d v="1899-12-30T16:26:00"/>
    <d v="2024-01-05T00:00:00"/>
    <d v="1899-12-30T18:08:00"/>
    <n v="1661"/>
    <n v="40"/>
    <s v="Digital Wallet"/>
    <x v="1"/>
    <n v="166.10000000000002"/>
    <s v="Referal"/>
    <n v="61"/>
    <n v="3.6724864539434074"/>
    <n v="41"/>
    <n v="0"/>
    <n v="61"/>
    <x v="195"/>
    <n v="-186.10000000000002"/>
    <n v="1661"/>
    <n v="41"/>
    <n v="20"/>
    <n v="332.2"/>
    <n v="40"/>
    <n v="0.1"/>
    <n v="166.10000000000002"/>
    <n v="0"/>
    <n v="332.2"/>
    <n v="247.10000000000002"/>
    <n v="85.099999999999966"/>
    <x v="1"/>
  </r>
  <r>
    <n v="202"/>
    <s v="C9680"/>
    <s v="R2405"/>
    <d v="2024-01-20T00:00:00"/>
    <d v="1899-12-30T20:31:00"/>
    <d v="2024-01-20T00:00:00"/>
    <d v="1899-12-30T21:57:00"/>
    <n v="1710"/>
    <n v="0"/>
    <s v="Cash on Delivery"/>
    <x v="1"/>
    <n v="171"/>
    <s v="Referal"/>
    <n v="84"/>
    <n v="4.9122807017543861"/>
    <n v="44"/>
    <n v="0"/>
    <n v="84"/>
    <x v="196"/>
    <n v="-131"/>
    <n v="1710"/>
    <n v="44"/>
    <n v="20"/>
    <n v="342"/>
    <n v="0"/>
    <n v="0.1"/>
    <n v="171"/>
    <n v="0"/>
    <n v="342"/>
    <n v="215"/>
    <n v="127"/>
    <x v="6"/>
  </r>
  <r>
    <n v="203"/>
    <s v="C3976"/>
    <s v="R2068"/>
    <d v="2024-01-07T00:00:00"/>
    <d v="1899-12-30T14:38:00"/>
    <d v="2024-01-07T00:00:00"/>
    <d v="1899-12-30T15:44:00"/>
    <n v="975"/>
    <n v="50"/>
    <s v="Credit Card"/>
    <x v="4"/>
    <n v="487.5"/>
    <s v="Off Promo"/>
    <n v="126"/>
    <n v="12.923076923076923"/>
    <n v="24"/>
    <n v="150"/>
    <n v="126"/>
    <x v="197"/>
    <n v="-585.5"/>
    <n v="0"/>
    <n v="0"/>
    <n v="20"/>
    <n v="0"/>
    <n v="0"/>
    <n v="0"/>
    <n v="0"/>
    <n v="0"/>
    <n v="0"/>
    <n v="0"/>
    <n v="0"/>
    <x v="5"/>
  </r>
  <r>
    <n v="204"/>
    <s v="C2959"/>
    <s v="R2311"/>
    <d v="2024-01-25T00:00:00"/>
    <d v="1899-12-30T00:30:00"/>
    <d v="2024-01-25T00:00:00"/>
    <d v="1899-12-30T01:47:00"/>
    <n v="1934"/>
    <n v="20"/>
    <s v="Cash on Delivery"/>
    <x v="2"/>
    <n v="290.09999999999997"/>
    <s v="New User"/>
    <n v="151"/>
    <n v="7.8076525336091009"/>
    <n v="41"/>
    <n v="0"/>
    <n v="151"/>
    <x v="198"/>
    <n v="-200.09999999999997"/>
    <n v="1934"/>
    <n v="41"/>
    <n v="20"/>
    <n v="386.8"/>
    <n v="20"/>
    <n v="0.15"/>
    <n v="290.09999999999997"/>
    <n v="0"/>
    <n v="386.8"/>
    <n v="351.09999999999997"/>
    <n v="35.700000000000045"/>
    <x v="0"/>
  </r>
  <r>
    <n v="205"/>
    <s v="C6759"/>
    <s v="R2288"/>
    <d v="2024-01-12T00:00:00"/>
    <d v="1899-12-30T16:09:00"/>
    <d v="2024-01-12T00:00:00"/>
    <d v="1899-12-30T17:49:00"/>
    <n v="1273"/>
    <n v="40"/>
    <s v="Digital Wallet"/>
    <x v="4"/>
    <n v="636.5"/>
    <s v="Off Promo"/>
    <n v="136"/>
    <n v="10.683424980361352"/>
    <n v="15"/>
    <n v="0"/>
    <n v="136"/>
    <x v="199"/>
    <n v="-555.5"/>
    <n v="0"/>
    <n v="0"/>
    <n v="20"/>
    <n v="0"/>
    <n v="0"/>
    <n v="0"/>
    <n v="0"/>
    <n v="0"/>
    <n v="0"/>
    <n v="0"/>
    <n v="0"/>
    <x v="1"/>
  </r>
  <r>
    <n v="206"/>
    <s v="C7694"/>
    <s v="R2761"/>
    <d v="2024-01-30T00:00:00"/>
    <d v="1899-12-30T03:15:00"/>
    <d v="2024-01-30T00:00:00"/>
    <d v="1899-12-30T03:45:00"/>
    <n v="759"/>
    <n v="20"/>
    <s v="Digital Wallet"/>
    <x v="0"/>
    <n v="37.950000000000003"/>
    <s v="In App"/>
    <n v="101"/>
    <n v="13.306982872200262"/>
    <n v="30"/>
    <n v="0"/>
    <n v="101"/>
    <x v="200"/>
    <n v="13.049999999999997"/>
    <n v="759"/>
    <n v="30"/>
    <n v="20"/>
    <n v="151.80000000000001"/>
    <n v="20"/>
    <n v="0.05"/>
    <n v="37.950000000000003"/>
    <n v="0"/>
    <n v="151.80000000000001"/>
    <n v="87.95"/>
    <n v="63.850000000000009"/>
    <x v="3"/>
  </r>
  <r>
    <n v="207"/>
    <s v="C3385"/>
    <s v="R2547"/>
    <d v="2024-01-25T00:00:00"/>
    <d v="1899-12-30T03:30:00"/>
    <d v="2024-01-25T00:00:00"/>
    <d v="1899-12-30T04:59:00"/>
    <n v="1131"/>
    <n v="0"/>
    <s v="Digital Wallet"/>
    <x v="1"/>
    <n v="113.10000000000001"/>
    <s v="Referal"/>
    <n v="129"/>
    <n v="11.405835543766578"/>
    <n v="42"/>
    <n v="0"/>
    <n v="129"/>
    <x v="67"/>
    <n v="-26.100000000000023"/>
    <n v="1131"/>
    <n v="42"/>
    <n v="20"/>
    <n v="226.2"/>
    <n v="0"/>
    <n v="0.1"/>
    <n v="113.10000000000001"/>
    <n v="0"/>
    <n v="226.2"/>
    <n v="155.10000000000002"/>
    <n v="71.099999999999966"/>
    <x v="0"/>
  </r>
  <r>
    <n v="208"/>
    <s v="C5736"/>
    <s v="R2750"/>
    <d v="2024-01-18T00:00:00"/>
    <d v="1899-12-30T09:08:00"/>
    <d v="2024-01-18T00:00:00"/>
    <d v="1899-12-30T09:49:00"/>
    <n v="1152"/>
    <n v="50"/>
    <s v="Digital Wallet"/>
    <x v="4"/>
    <n v="576"/>
    <s v="Off Promo"/>
    <n v="184"/>
    <n v="15.972222222222221"/>
    <n v="41"/>
    <n v="0"/>
    <n v="184"/>
    <x v="201"/>
    <n v="-483"/>
    <n v="0"/>
    <n v="0"/>
    <n v="20"/>
    <n v="0"/>
    <n v="0"/>
    <n v="0"/>
    <n v="0"/>
    <n v="0"/>
    <n v="0"/>
    <n v="0"/>
    <n v="0"/>
    <x v="0"/>
  </r>
  <r>
    <n v="209"/>
    <s v="C2802"/>
    <s v="R2147"/>
    <d v="2024-02-02T00:00:00"/>
    <d v="1899-12-30T04:04:00"/>
    <d v="2024-02-02T00:00:00"/>
    <d v="1899-12-30T04:54:00"/>
    <n v="395"/>
    <n v="0"/>
    <s v="Credit Card"/>
    <x v="1"/>
    <n v="39.5"/>
    <s v="Referal"/>
    <n v="71"/>
    <n v="17.974683544303797"/>
    <n v="28"/>
    <n v="50"/>
    <n v="71"/>
    <x v="202"/>
    <n v="-46.5"/>
    <n v="395"/>
    <n v="28"/>
    <n v="20"/>
    <n v="79"/>
    <n v="0"/>
    <n v="0.1"/>
    <n v="39.5"/>
    <n v="50"/>
    <n v="79"/>
    <n v="117.5"/>
    <n v="-38.5"/>
    <x v="1"/>
  </r>
  <r>
    <n v="210"/>
    <s v="C9155"/>
    <s v="R2466"/>
    <d v="2024-01-23T00:00:00"/>
    <d v="1899-12-30T03:35:00"/>
    <d v="2024-01-23T00:00:00"/>
    <d v="1899-12-30T04:15:00"/>
    <n v="1085"/>
    <n v="20"/>
    <s v="Cash on Delivery"/>
    <x v="2"/>
    <n v="162.75"/>
    <s v="New User"/>
    <n v="124"/>
    <n v="11.428571428571429"/>
    <n v="42"/>
    <n v="100"/>
    <n v="124"/>
    <x v="203"/>
    <n v="-200.75"/>
    <n v="1085"/>
    <n v="42"/>
    <n v="20"/>
    <n v="217"/>
    <n v="20"/>
    <n v="0.15"/>
    <n v="162.75"/>
    <n v="100"/>
    <n v="217"/>
    <n v="324.75"/>
    <n v="-107.75"/>
    <x v="3"/>
  </r>
  <r>
    <n v="211"/>
    <s v="C9120"/>
    <s v="R2738"/>
    <d v="2024-02-06T00:00:00"/>
    <d v="1899-12-30T02:32:00"/>
    <d v="2024-02-06T00:00:00"/>
    <d v="1899-12-30T03:45:00"/>
    <n v="1025"/>
    <n v="50"/>
    <s v="Credit Card"/>
    <x v="3"/>
    <n v="0"/>
    <s v="None"/>
    <n v="107"/>
    <n v="10.439024390243903"/>
    <n v="37"/>
    <n v="0"/>
    <n v="107"/>
    <x v="204"/>
    <n v="20"/>
    <n v="1025"/>
    <n v="37"/>
    <n v="20"/>
    <n v="205"/>
    <n v="50"/>
    <n v="0"/>
    <n v="0"/>
    <n v="0"/>
    <n v="205"/>
    <n v="87"/>
    <n v="118"/>
    <x v="3"/>
  </r>
  <r>
    <n v="212"/>
    <s v="C7616"/>
    <s v="R2243"/>
    <d v="2024-02-02T00:00:00"/>
    <d v="1899-12-30T12:47:00"/>
    <d v="2024-02-02T00:00:00"/>
    <d v="1899-12-30T14:14:00"/>
    <n v="1844"/>
    <n v="50"/>
    <s v="Credit Card"/>
    <x v="4"/>
    <n v="922"/>
    <s v="Off Promo"/>
    <n v="142"/>
    <n v="7.7006507592190898"/>
    <n v="40"/>
    <n v="150"/>
    <n v="142"/>
    <x v="205"/>
    <n v="-1020"/>
    <n v="0"/>
    <n v="0"/>
    <n v="20"/>
    <n v="0"/>
    <n v="0"/>
    <n v="0"/>
    <n v="0"/>
    <n v="0"/>
    <n v="0"/>
    <n v="0"/>
    <n v="0"/>
    <x v="1"/>
  </r>
  <r>
    <n v="213"/>
    <s v="C6534"/>
    <s v="R2490"/>
    <d v="2024-01-07T00:00:00"/>
    <d v="1899-12-30T08:28:00"/>
    <d v="2024-01-07T00:00:00"/>
    <d v="1899-12-30T09:41:00"/>
    <n v="739"/>
    <n v="0"/>
    <s v="Credit Card"/>
    <x v="4"/>
    <n v="369.5"/>
    <s v="Off Promo"/>
    <n v="152"/>
    <n v="20.568335588633289"/>
    <n v="30"/>
    <n v="0"/>
    <n v="152"/>
    <x v="206"/>
    <n v="-247.5"/>
    <n v="0"/>
    <n v="0"/>
    <n v="20"/>
    <n v="0"/>
    <n v="0"/>
    <n v="0"/>
    <n v="0"/>
    <n v="0"/>
    <n v="0"/>
    <n v="0"/>
    <n v="0"/>
    <x v="5"/>
  </r>
  <r>
    <n v="214"/>
    <s v="C5061"/>
    <s v="R2848"/>
    <d v="2024-01-24T00:00:00"/>
    <d v="1899-12-30T03:20:00"/>
    <d v="2024-01-24T00:00:00"/>
    <d v="1899-12-30T05:07:00"/>
    <n v="439"/>
    <n v="40"/>
    <s v="Digital Wallet"/>
    <x v="1"/>
    <n v="43.900000000000006"/>
    <s v="Referal"/>
    <n v="189"/>
    <n v="43.052391799544424"/>
    <n v="43"/>
    <n v="0"/>
    <n v="189"/>
    <x v="207"/>
    <n v="62.099999999999994"/>
    <n v="439"/>
    <n v="43"/>
    <n v="20"/>
    <n v="87.8"/>
    <n v="40"/>
    <n v="0.1"/>
    <n v="43.900000000000006"/>
    <n v="0"/>
    <n v="87.8"/>
    <n v="126.9"/>
    <n v="-39.100000000000009"/>
    <x v="2"/>
  </r>
  <r>
    <n v="215"/>
    <s v="C1262"/>
    <s v="R2957"/>
    <d v="2024-01-10T00:00:00"/>
    <d v="1899-12-30T20:15:00"/>
    <d v="2024-01-10T00:00:00"/>
    <d v="1899-12-30T21:18:00"/>
    <n v="727"/>
    <n v="20"/>
    <s v="Digital Wallet"/>
    <x v="2"/>
    <n v="109.05"/>
    <s v="New User"/>
    <n v="56"/>
    <n v="7.7028885832187077"/>
    <n v="24"/>
    <n v="0"/>
    <n v="56"/>
    <x v="208"/>
    <n v="-97.050000000000011"/>
    <n v="727"/>
    <n v="24"/>
    <n v="20"/>
    <n v="145.4"/>
    <n v="20"/>
    <n v="0.15"/>
    <n v="109.05"/>
    <n v="0"/>
    <n v="145.4"/>
    <n v="153.05000000000001"/>
    <n v="-7.6500000000000057"/>
    <x v="2"/>
  </r>
  <r>
    <n v="216"/>
    <s v="C7287"/>
    <s v="R2506"/>
    <d v="2024-02-06T00:00:00"/>
    <d v="1899-12-30T03:16:00"/>
    <d v="2024-02-06T00:00:00"/>
    <d v="1899-12-30T04:10:00"/>
    <n v="538"/>
    <n v="30"/>
    <s v="Digital Wallet"/>
    <x v="0"/>
    <n v="26.900000000000002"/>
    <s v="In App"/>
    <n v="177"/>
    <n v="32.899628252788105"/>
    <n v="23"/>
    <n v="0"/>
    <n v="177"/>
    <x v="209"/>
    <n v="97.1"/>
    <n v="538"/>
    <n v="23"/>
    <n v="20"/>
    <n v="107.6"/>
    <n v="30"/>
    <n v="0.05"/>
    <n v="26.900000000000002"/>
    <n v="0"/>
    <n v="107.6"/>
    <n v="79.900000000000006"/>
    <n v="27.699999999999989"/>
    <x v="3"/>
  </r>
  <r>
    <n v="217"/>
    <s v="C9815"/>
    <s v="R2364"/>
    <d v="2024-01-12T00:00:00"/>
    <d v="1899-12-30T10:17:00"/>
    <d v="2024-01-12T00:00:00"/>
    <d v="1899-12-30T10:50:00"/>
    <n v="1267"/>
    <n v="30"/>
    <s v="Cash on Delivery"/>
    <x v="2"/>
    <n v="190.04999999999998"/>
    <s v="New User"/>
    <n v="104"/>
    <n v="8.208366219415943"/>
    <n v="28"/>
    <n v="0"/>
    <n v="104"/>
    <x v="210"/>
    <n v="-144.04999999999998"/>
    <n v="1267"/>
    <n v="28"/>
    <n v="20"/>
    <n v="253.4"/>
    <n v="30"/>
    <n v="0.15"/>
    <n v="190.04999999999998"/>
    <n v="0"/>
    <n v="253.4"/>
    <n v="248.04999999999998"/>
    <n v="5.3500000000000227"/>
    <x v="1"/>
  </r>
  <r>
    <n v="218"/>
    <s v="C3049"/>
    <s v="R2481"/>
    <d v="2024-01-01T00:00:00"/>
    <d v="1899-12-30T16:26:00"/>
    <d v="2024-01-01T00:00:00"/>
    <d v="1899-12-30T17:59:00"/>
    <n v="1041"/>
    <n v="0"/>
    <s v="Digital Wallet"/>
    <x v="4"/>
    <n v="520.5"/>
    <s v="Off Promo"/>
    <n v="155"/>
    <n v="14.889529298751199"/>
    <n v="24"/>
    <n v="0"/>
    <n v="155"/>
    <x v="211"/>
    <n v="-389.5"/>
    <n v="0"/>
    <n v="0"/>
    <n v="20"/>
    <n v="0"/>
    <n v="0"/>
    <n v="0"/>
    <n v="0"/>
    <n v="0"/>
    <n v="0"/>
    <n v="0"/>
    <n v="0"/>
    <x v="4"/>
  </r>
  <r>
    <n v="219"/>
    <s v="C6423"/>
    <s v="R2200"/>
    <d v="2024-01-29T00:00:00"/>
    <d v="1899-12-30T07:34:00"/>
    <d v="2024-01-29T00:00:00"/>
    <d v="1899-12-30T09:33:00"/>
    <n v="929"/>
    <n v="20"/>
    <s v="Cash on Delivery"/>
    <x v="0"/>
    <n v="46.45"/>
    <s v="In App"/>
    <n v="111"/>
    <n v="11.948331539289558"/>
    <n v="15"/>
    <n v="0"/>
    <n v="111"/>
    <x v="212"/>
    <n v="29.549999999999997"/>
    <n v="929"/>
    <n v="15"/>
    <n v="20"/>
    <n v="185.8"/>
    <n v="20"/>
    <n v="0.05"/>
    <n v="46.45"/>
    <n v="0"/>
    <n v="185.8"/>
    <n v="81.45"/>
    <n v="104.35000000000001"/>
    <x v="4"/>
  </r>
  <r>
    <n v="220"/>
    <s v="C5548"/>
    <s v="R2153"/>
    <d v="2024-01-28T00:00:00"/>
    <d v="1899-12-30T18:16:00"/>
    <d v="2024-01-28T00:00:00"/>
    <d v="1899-12-30T19:01:00"/>
    <n v="1870"/>
    <n v="20"/>
    <s v="Digital Wallet"/>
    <x v="2"/>
    <n v="280.5"/>
    <s v="New User"/>
    <n v="139"/>
    <n v="7.4331550802139033"/>
    <n v="18"/>
    <n v="0"/>
    <n v="139"/>
    <x v="213"/>
    <n v="-179.5"/>
    <n v="1870"/>
    <n v="18"/>
    <n v="20"/>
    <n v="374"/>
    <n v="20"/>
    <n v="0.15"/>
    <n v="280.5"/>
    <n v="0"/>
    <n v="374"/>
    <n v="318.5"/>
    <n v="55.5"/>
    <x v="5"/>
  </r>
  <r>
    <n v="221"/>
    <s v="C4108"/>
    <s v="R2449"/>
    <d v="2024-01-16T00:00:00"/>
    <d v="1899-12-30T19:40:00"/>
    <d v="2024-01-16T00:00:00"/>
    <d v="1899-12-30T20:19:00"/>
    <n v="618"/>
    <n v="0"/>
    <s v="Digital Wallet"/>
    <x v="3"/>
    <n v="0"/>
    <s v="None"/>
    <n v="147"/>
    <n v="23.78640776699029"/>
    <n v="46"/>
    <n v="0"/>
    <n v="147"/>
    <x v="214"/>
    <n v="101"/>
    <n v="618"/>
    <n v="46"/>
    <n v="20"/>
    <n v="123.6"/>
    <n v="0"/>
    <n v="0"/>
    <n v="0"/>
    <n v="0"/>
    <n v="123.6"/>
    <n v="46"/>
    <n v="77.599999999999994"/>
    <x v="3"/>
  </r>
  <r>
    <n v="222"/>
    <s v="C8158"/>
    <s v="R2500"/>
    <d v="2024-01-20T00:00:00"/>
    <d v="1899-12-30T16:41:00"/>
    <d v="2024-01-20T00:00:00"/>
    <d v="1899-12-30T18:16:00"/>
    <n v="1075"/>
    <n v="20"/>
    <s v="Credit Card"/>
    <x v="1"/>
    <n v="107.5"/>
    <s v="Referal"/>
    <n v="126"/>
    <n v="11.720930232558139"/>
    <n v="29"/>
    <n v="0"/>
    <n v="126"/>
    <x v="215"/>
    <n v="-30.5"/>
    <n v="1075"/>
    <n v="29"/>
    <n v="20"/>
    <n v="215"/>
    <n v="20"/>
    <n v="0.1"/>
    <n v="107.5"/>
    <n v="0"/>
    <n v="215"/>
    <n v="156.5"/>
    <n v="58.5"/>
    <x v="6"/>
  </r>
  <r>
    <n v="223"/>
    <s v="C8400"/>
    <s v="R2072"/>
    <d v="2024-01-14T00:00:00"/>
    <d v="1899-12-30T18:09:00"/>
    <d v="2024-01-14T00:00:00"/>
    <d v="1899-12-30T19:13:00"/>
    <n v="1168"/>
    <n v="40"/>
    <s v="Credit Card"/>
    <x v="2"/>
    <n v="175.2"/>
    <s v="New User"/>
    <n v="168"/>
    <n v="14.383561643835616"/>
    <n v="43"/>
    <n v="0"/>
    <n v="168"/>
    <x v="216"/>
    <n v="-90.199999999999989"/>
    <n v="1168"/>
    <n v="43"/>
    <n v="20"/>
    <n v="233.6"/>
    <n v="40"/>
    <n v="0.15"/>
    <n v="175.2"/>
    <n v="0"/>
    <n v="233.6"/>
    <n v="258.2"/>
    <n v="-24.599999999999994"/>
    <x v="5"/>
  </r>
  <r>
    <n v="224"/>
    <s v="C4170"/>
    <s v="R2712"/>
    <d v="2024-01-10T00:00:00"/>
    <d v="1899-12-30T12:42:00"/>
    <d v="2024-01-10T00:00:00"/>
    <d v="1899-12-30T14:34:00"/>
    <n v="1054"/>
    <n v="0"/>
    <s v="Credit Card"/>
    <x v="2"/>
    <n v="158.1"/>
    <s v="New User"/>
    <n v="85"/>
    <n v="8.064516129032258"/>
    <n v="47"/>
    <n v="0"/>
    <n v="85"/>
    <x v="217"/>
    <n v="-120.1"/>
    <n v="1054"/>
    <n v="47"/>
    <n v="20"/>
    <n v="210.8"/>
    <n v="0"/>
    <n v="0.15"/>
    <n v="158.1"/>
    <n v="0"/>
    <n v="210.8"/>
    <n v="205.1"/>
    <n v="5.7000000000000171"/>
    <x v="2"/>
  </r>
  <r>
    <n v="225"/>
    <s v="C3255"/>
    <s v="R2295"/>
    <d v="2024-02-04T00:00:00"/>
    <d v="1899-12-30T15:38:00"/>
    <d v="2024-02-04T00:00:00"/>
    <d v="1899-12-30T16:13:00"/>
    <n v="1362"/>
    <n v="40"/>
    <s v="Cash on Delivery"/>
    <x v="3"/>
    <n v="0"/>
    <s v="None"/>
    <n v="138"/>
    <n v="10.13215859030837"/>
    <n v="35"/>
    <n v="0"/>
    <n v="138"/>
    <x v="218"/>
    <n v="63"/>
    <n v="1362"/>
    <n v="35"/>
    <n v="20"/>
    <n v="272.39999999999998"/>
    <n v="40"/>
    <n v="0"/>
    <n v="0"/>
    <n v="0"/>
    <n v="272.39999999999998"/>
    <n v="75"/>
    <n v="197.39999999999998"/>
    <x v="5"/>
  </r>
  <r>
    <n v="226"/>
    <s v="C2154"/>
    <s v="R2016"/>
    <d v="2024-02-03T00:00:00"/>
    <d v="1899-12-30T04:29:00"/>
    <d v="2024-02-03T00:00:00"/>
    <d v="1899-12-30T05:17:00"/>
    <n v="1051"/>
    <n v="20"/>
    <s v="Cash on Delivery"/>
    <x v="4"/>
    <n v="525.5"/>
    <s v="Off Promo"/>
    <n v="194"/>
    <n v="18.458610846812558"/>
    <n v="27"/>
    <n v="150"/>
    <n v="194"/>
    <x v="219"/>
    <n v="-528.5"/>
    <n v="0"/>
    <n v="0"/>
    <n v="20"/>
    <n v="0"/>
    <n v="0"/>
    <n v="0"/>
    <n v="0"/>
    <n v="0"/>
    <n v="0"/>
    <n v="0"/>
    <n v="0"/>
    <x v="6"/>
  </r>
  <r>
    <n v="227"/>
    <s v="C5499"/>
    <s v="R2640"/>
    <d v="2024-01-03T00:00:00"/>
    <d v="1899-12-30T23:48:00"/>
    <d v="2024-01-04T00:00:00"/>
    <d v="1899-12-30T01:16:00"/>
    <n v="1043"/>
    <n v="0"/>
    <s v="Digital Wallet"/>
    <x v="1"/>
    <n v="104.30000000000001"/>
    <s v="Referal"/>
    <n v="179"/>
    <n v="17.162032598274209"/>
    <n v="37"/>
    <n v="0"/>
    <n v="179"/>
    <x v="220"/>
    <n v="37.699999999999989"/>
    <n v="1043"/>
    <n v="37"/>
    <n v="20"/>
    <n v="208.6"/>
    <n v="0"/>
    <n v="0.1"/>
    <n v="104.30000000000001"/>
    <n v="0"/>
    <n v="208.6"/>
    <n v="141.30000000000001"/>
    <n v="67.299999999999983"/>
    <x v="2"/>
  </r>
  <r>
    <n v="228"/>
    <s v="C7295"/>
    <s v="R2216"/>
    <d v="2024-01-12T00:00:00"/>
    <d v="1899-12-30T01:19:00"/>
    <d v="2024-01-12T00:00:00"/>
    <d v="1899-12-30T02:41:00"/>
    <n v="254"/>
    <n v="20"/>
    <s v="Cash on Delivery"/>
    <x v="2"/>
    <n v="38.1"/>
    <s v="New User"/>
    <n v="190"/>
    <n v="74.803149606299215"/>
    <n v="18"/>
    <n v="0"/>
    <n v="190"/>
    <x v="221"/>
    <n v="113.9"/>
    <n v="254"/>
    <n v="18"/>
    <n v="20"/>
    <n v="50.8"/>
    <n v="20"/>
    <n v="0.15"/>
    <n v="38.1"/>
    <n v="0"/>
    <n v="50.8"/>
    <n v="76.099999999999994"/>
    <n v="-25.299999999999997"/>
    <x v="1"/>
  </r>
  <r>
    <n v="229"/>
    <s v="C7197"/>
    <s v="R2060"/>
    <d v="2024-01-16T00:00:00"/>
    <d v="1899-12-30T16:58:00"/>
    <d v="2024-01-16T00:00:00"/>
    <d v="1899-12-30T17:35:00"/>
    <n v="1304"/>
    <n v="0"/>
    <s v="Digital Wallet"/>
    <x v="0"/>
    <n v="65.2"/>
    <s v="In App"/>
    <n v="142"/>
    <n v="10.889570552147239"/>
    <n v="41"/>
    <n v="0"/>
    <n v="142"/>
    <x v="222"/>
    <n v="35.799999999999997"/>
    <n v="1304"/>
    <n v="41"/>
    <n v="20"/>
    <n v="260.8"/>
    <n v="0"/>
    <n v="0.05"/>
    <n v="65.2"/>
    <n v="0"/>
    <n v="260.8"/>
    <n v="106.2"/>
    <n v="154.60000000000002"/>
    <x v="3"/>
  </r>
  <r>
    <n v="230"/>
    <s v="C2648"/>
    <s v="R2938"/>
    <d v="2024-01-26T00:00:00"/>
    <d v="1899-12-30T20:37:00"/>
    <d v="2024-01-26T00:00:00"/>
    <d v="1899-12-30T22:24:00"/>
    <n v="1338"/>
    <n v="20"/>
    <s v="Cash on Delivery"/>
    <x v="2"/>
    <n v="200.7"/>
    <s v="New User"/>
    <n v="163"/>
    <n v="12.182361733931241"/>
    <n v="15"/>
    <n v="0"/>
    <n v="163"/>
    <x v="223"/>
    <n v="-72.699999999999989"/>
    <n v="1338"/>
    <n v="15"/>
    <n v="20"/>
    <n v="267.60000000000002"/>
    <n v="20"/>
    <n v="0.15"/>
    <n v="200.7"/>
    <n v="0"/>
    <n v="267.60000000000002"/>
    <n v="235.7"/>
    <n v="31.900000000000034"/>
    <x v="1"/>
  </r>
  <r>
    <n v="231"/>
    <s v="C6539"/>
    <s v="R2615"/>
    <d v="2024-01-09T00:00:00"/>
    <d v="1899-12-30T03:57:00"/>
    <d v="2024-01-09T00:00:00"/>
    <d v="1899-12-30T04:36:00"/>
    <n v="187"/>
    <n v="40"/>
    <s v="Cash on Delivery"/>
    <x v="1"/>
    <n v="18.7"/>
    <s v="Referal"/>
    <n v="77"/>
    <n v="41.17647058823529"/>
    <n v="23"/>
    <n v="0"/>
    <n v="77"/>
    <x v="224"/>
    <n v="-4.7000000000000028"/>
    <n v="187"/>
    <n v="23"/>
    <n v="20"/>
    <n v="37.4"/>
    <n v="40"/>
    <n v="0.1"/>
    <n v="18.7"/>
    <n v="0"/>
    <n v="37.4"/>
    <n v="81.7"/>
    <n v="-44.300000000000004"/>
    <x v="3"/>
  </r>
  <r>
    <n v="232"/>
    <s v="C5199"/>
    <s v="R2041"/>
    <d v="2024-02-01T00:00:00"/>
    <d v="1899-12-30T00:12:00"/>
    <d v="2024-02-01T00:00:00"/>
    <d v="1899-12-30T01:48:00"/>
    <n v="1379"/>
    <n v="40"/>
    <s v="Cash on Delivery"/>
    <x v="2"/>
    <n v="206.85"/>
    <s v="New User"/>
    <n v="192"/>
    <n v="13.923132704858594"/>
    <n v="37"/>
    <n v="0"/>
    <n v="192"/>
    <x v="225"/>
    <n v="-91.850000000000023"/>
    <n v="1379"/>
    <n v="37"/>
    <n v="20"/>
    <n v="275.8"/>
    <n v="40"/>
    <n v="0.15"/>
    <n v="206.85"/>
    <n v="0"/>
    <n v="275.8"/>
    <n v="283.85000000000002"/>
    <n v="-8.0500000000000114"/>
    <x v="0"/>
  </r>
  <r>
    <n v="233"/>
    <s v="C9445"/>
    <s v="R2024"/>
    <d v="2024-02-04T00:00:00"/>
    <d v="1899-12-30T11:02:00"/>
    <d v="2024-02-04T00:00:00"/>
    <d v="1899-12-30T12:09:00"/>
    <n v="1634"/>
    <n v="20"/>
    <s v="Credit Card"/>
    <x v="3"/>
    <n v="0"/>
    <s v="None"/>
    <n v="82"/>
    <n v="5.0183598531211748"/>
    <n v="33"/>
    <n v="0"/>
    <n v="82"/>
    <x v="226"/>
    <n v="29"/>
    <n v="1634"/>
    <n v="33"/>
    <n v="20"/>
    <n v="326.8"/>
    <n v="20"/>
    <n v="0"/>
    <n v="0"/>
    <n v="0"/>
    <n v="326.8"/>
    <n v="53"/>
    <n v="273.8"/>
    <x v="5"/>
  </r>
  <r>
    <n v="234"/>
    <s v="C3557"/>
    <s v="R2038"/>
    <d v="2024-01-09T00:00:00"/>
    <d v="1899-12-30T15:46:00"/>
    <d v="2024-01-09T00:00:00"/>
    <d v="1899-12-30T16:44:00"/>
    <n v="1196"/>
    <n v="0"/>
    <s v="Cash on Delivery"/>
    <x v="2"/>
    <n v="179.4"/>
    <s v="New User"/>
    <n v="69"/>
    <n v="5.7692307692307692"/>
    <n v="22"/>
    <n v="0"/>
    <n v="69"/>
    <x v="227"/>
    <n v="-132.4"/>
    <n v="1196"/>
    <n v="22"/>
    <n v="20"/>
    <n v="239.2"/>
    <n v="0"/>
    <n v="0.15"/>
    <n v="179.4"/>
    <n v="0"/>
    <n v="239.2"/>
    <n v="201.4"/>
    <n v="37.799999999999983"/>
    <x v="3"/>
  </r>
  <r>
    <n v="235"/>
    <s v="C6592"/>
    <s v="R2802"/>
    <d v="2024-02-02T00:00:00"/>
    <d v="1899-12-30T06:41:00"/>
    <d v="2024-02-02T00:00:00"/>
    <d v="1899-12-30T07:25:00"/>
    <n v="1030"/>
    <n v="30"/>
    <s v="Credit Card"/>
    <x v="2"/>
    <n v="154.5"/>
    <s v="New User"/>
    <n v="189"/>
    <n v="18.349514563106798"/>
    <n v="21"/>
    <n v="0"/>
    <n v="189"/>
    <x v="228"/>
    <n v="-16.5"/>
    <n v="1030"/>
    <n v="21"/>
    <n v="20"/>
    <n v="206"/>
    <n v="30"/>
    <n v="0.15"/>
    <n v="154.5"/>
    <n v="0"/>
    <n v="206"/>
    <n v="205.5"/>
    <n v="0.5"/>
    <x v="1"/>
  </r>
  <r>
    <n v="236"/>
    <s v="C1098"/>
    <s v="R2130"/>
    <d v="2024-01-15T00:00:00"/>
    <d v="1899-12-30T11:47:00"/>
    <d v="2024-01-15T00:00:00"/>
    <d v="1899-12-30T13:43:00"/>
    <n v="278"/>
    <n v="40"/>
    <s v="Credit Card"/>
    <x v="0"/>
    <n v="13.9"/>
    <s v="In App"/>
    <n v="150"/>
    <n v="53.956834532374096"/>
    <n v="28"/>
    <n v="0"/>
    <n v="150"/>
    <x v="229"/>
    <n v="68.099999999999994"/>
    <n v="278"/>
    <n v="28"/>
    <n v="20"/>
    <n v="55.6"/>
    <n v="40"/>
    <n v="0.05"/>
    <n v="13.9"/>
    <n v="0"/>
    <n v="55.6"/>
    <n v="81.900000000000006"/>
    <n v="-26.300000000000004"/>
    <x v="4"/>
  </r>
  <r>
    <n v="237"/>
    <s v="C3200"/>
    <s v="R2497"/>
    <d v="2024-01-02T00:00:00"/>
    <d v="1899-12-30T16:08:00"/>
    <d v="2024-01-02T00:00:00"/>
    <d v="1899-12-30T17:00:00"/>
    <n v="311"/>
    <n v="40"/>
    <s v="Cash on Delivery"/>
    <x v="3"/>
    <n v="0"/>
    <s v="None"/>
    <n v="72"/>
    <n v="23.15112540192926"/>
    <n v="30"/>
    <n v="0"/>
    <n v="72"/>
    <x v="230"/>
    <n v="2"/>
    <n v="311"/>
    <n v="30"/>
    <n v="20"/>
    <n v="62.2"/>
    <n v="40"/>
    <n v="0"/>
    <n v="0"/>
    <n v="0"/>
    <n v="62.2"/>
    <n v="70"/>
    <n v="-7.7999999999999972"/>
    <x v="3"/>
  </r>
  <r>
    <n v="238"/>
    <s v="C3961"/>
    <s v="R2228"/>
    <d v="2024-01-05T00:00:00"/>
    <d v="1899-12-30T21:50:00"/>
    <d v="2024-01-05T00:00:00"/>
    <d v="1899-12-30T23:41:00"/>
    <n v="1928"/>
    <n v="30"/>
    <s v="Digital Wallet"/>
    <x v="3"/>
    <n v="0"/>
    <s v="None"/>
    <n v="161"/>
    <n v="8.3506224066390029"/>
    <n v="36"/>
    <n v="0"/>
    <n v="161"/>
    <x v="231"/>
    <n v="95"/>
    <n v="1928"/>
    <n v="36"/>
    <n v="20"/>
    <n v="385.6"/>
    <n v="30"/>
    <n v="0"/>
    <n v="0"/>
    <n v="0"/>
    <n v="385.6"/>
    <n v="66"/>
    <n v="319.60000000000002"/>
    <x v="1"/>
  </r>
  <r>
    <n v="239"/>
    <s v="C5973"/>
    <s v="R2107"/>
    <d v="2024-02-07T00:00:00"/>
    <d v="1899-12-30T19:42:00"/>
    <d v="2024-02-07T00:00:00"/>
    <d v="1899-12-30T20:57:00"/>
    <n v="1357"/>
    <n v="20"/>
    <s v="Digital Wallet"/>
    <x v="2"/>
    <n v="203.54999999999998"/>
    <s v="New User"/>
    <n v="63"/>
    <n v="4.6425939572586588"/>
    <n v="28"/>
    <n v="0"/>
    <n v="63"/>
    <x v="232"/>
    <n v="-188.54999999999998"/>
    <n v="1357"/>
    <n v="28"/>
    <n v="20"/>
    <n v="271.39999999999998"/>
    <n v="20"/>
    <n v="0.15"/>
    <n v="203.54999999999998"/>
    <n v="0"/>
    <n v="271.39999999999998"/>
    <n v="251.54999999999998"/>
    <n v="19.849999999999994"/>
    <x v="2"/>
  </r>
  <r>
    <n v="240"/>
    <s v="C5433"/>
    <s v="R2171"/>
    <d v="2024-02-07T00:00:00"/>
    <d v="1899-12-30T17:42:00"/>
    <d v="2024-02-07T00:00:00"/>
    <d v="1899-12-30T19:34:00"/>
    <n v="564"/>
    <n v="0"/>
    <s v="Digital Wallet"/>
    <x v="0"/>
    <n v="28.200000000000003"/>
    <s v="In App"/>
    <n v="140"/>
    <n v="24.822695035460992"/>
    <n v="33"/>
    <n v="0"/>
    <n v="140"/>
    <x v="233"/>
    <n v="78.8"/>
    <n v="564"/>
    <n v="33"/>
    <n v="20"/>
    <n v="112.8"/>
    <n v="0"/>
    <n v="0.05"/>
    <n v="28.200000000000003"/>
    <n v="0"/>
    <n v="112.8"/>
    <n v="61.2"/>
    <n v="51.599999999999994"/>
    <x v="2"/>
  </r>
  <r>
    <n v="241"/>
    <s v="C3869"/>
    <s v="R2434"/>
    <d v="2024-01-17T00:00:00"/>
    <d v="1899-12-30T10:08:00"/>
    <d v="2024-01-17T00:00:00"/>
    <d v="1899-12-30T11:05:00"/>
    <n v="1874"/>
    <n v="20"/>
    <s v="Cash on Delivery"/>
    <x v="2"/>
    <n v="281.09999999999997"/>
    <s v="New User"/>
    <n v="126"/>
    <n v="6.7235859124866595"/>
    <n v="35"/>
    <n v="0"/>
    <n v="126"/>
    <x v="234"/>
    <n v="-210.09999999999997"/>
    <n v="1874"/>
    <n v="35"/>
    <n v="20"/>
    <n v="374.8"/>
    <n v="20"/>
    <n v="0.15"/>
    <n v="281.09999999999997"/>
    <n v="0"/>
    <n v="374.8"/>
    <n v="336.09999999999997"/>
    <n v="38.700000000000045"/>
    <x v="2"/>
  </r>
  <r>
    <n v="242"/>
    <s v="C1956"/>
    <s v="R2477"/>
    <d v="2024-01-25T00:00:00"/>
    <d v="1899-12-30T09:57:00"/>
    <d v="2024-01-25T00:00:00"/>
    <d v="1899-12-30T10:52:00"/>
    <n v="1346"/>
    <n v="50"/>
    <s v="Digital Wallet"/>
    <x v="2"/>
    <n v="201.9"/>
    <s v="New User"/>
    <n v="134"/>
    <n v="9.9554234769687966"/>
    <n v="37"/>
    <n v="100"/>
    <n v="134"/>
    <x v="235"/>
    <n v="-254.89999999999998"/>
    <n v="1346"/>
    <n v="37"/>
    <n v="20"/>
    <n v="269.2"/>
    <n v="50"/>
    <n v="0.15"/>
    <n v="201.9"/>
    <n v="100"/>
    <n v="269.2"/>
    <n v="388.9"/>
    <n v="-119.69999999999999"/>
    <x v="0"/>
  </r>
  <r>
    <n v="243"/>
    <s v="C9352"/>
    <s v="R2101"/>
    <d v="2024-01-09T00:00:00"/>
    <d v="1899-12-30T02:32:00"/>
    <d v="2024-01-09T00:00:00"/>
    <d v="1899-12-30T03:11:00"/>
    <n v="730"/>
    <n v="40"/>
    <s v="Credit Card"/>
    <x v="1"/>
    <n v="73"/>
    <s v="Referal"/>
    <n v="158"/>
    <n v="21.643835616438356"/>
    <n v="27"/>
    <n v="0"/>
    <n v="158"/>
    <x v="236"/>
    <n v="18"/>
    <n v="730"/>
    <n v="27"/>
    <n v="20"/>
    <n v="146"/>
    <n v="40"/>
    <n v="0.1"/>
    <n v="73"/>
    <n v="0"/>
    <n v="146"/>
    <n v="140"/>
    <n v="6"/>
    <x v="3"/>
  </r>
  <r>
    <n v="244"/>
    <s v="C6699"/>
    <s v="R2865"/>
    <d v="2024-01-09T00:00:00"/>
    <d v="1899-12-30T02:09:00"/>
    <d v="2024-01-09T00:00:00"/>
    <d v="1899-12-30T03:25:00"/>
    <n v="924"/>
    <n v="50"/>
    <s v="Digital Wallet"/>
    <x v="1"/>
    <n v="92.4"/>
    <s v="Referal"/>
    <n v="80"/>
    <n v="8.6580086580086579"/>
    <n v="45"/>
    <n v="50"/>
    <n v="80"/>
    <x v="237"/>
    <n v="-157.4"/>
    <n v="924"/>
    <n v="45"/>
    <n v="20"/>
    <n v="184.8"/>
    <n v="50"/>
    <n v="0.1"/>
    <n v="92.4"/>
    <n v="50"/>
    <n v="184.8"/>
    <n v="237.4"/>
    <n v="-52.599999999999994"/>
    <x v="3"/>
  </r>
  <r>
    <n v="245"/>
    <s v="C7944"/>
    <s v="R2523"/>
    <d v="2024-01-24T00:00:00"/>
    <d v="1899-12-30T00:34:00"/>
    <d v="2024-01-24T00:00:00"/>
    <d v="1899-12-30T01:07:00"/>
    <n v="1387"/>
    <n v="40"/>
    <s v="Cash on Delivery"/>
    <x v="0"/>
    <n v="69.350000000000009"/>
    <s v="In App"/>
    <n v="171"/>
    <n v="12.328767123287671"/>
    <n v="38"/>
    <n v="50"/>
    <n v="171"/>
    <x v="238"/>
    <n v="-26.350000000000023"/>
    <n v="1387"/>
    <n v="38"/>
    <n v="20"/>
    <n v="277.39999999999998"/>
    <n v="40"/>
    <n v="0.05"/>
    <n v="69.350000000000009"/>
    <n v="50"/>
    <n v="277.39999999999998"/>
    <n v="197.35000000000002"/>
    <n v="80.049999999999955"/>
    <x v="2"/>
  </r>
  <r>
    <n v="246"/>
    <s v="C5493"/>
    <s v="R2274"/>
    <d v="2024-01-01T00:00:00"/>
    <d v="1899-12-30T23:59:00"/>
    <d v="2024-01-02T00:00:00"/>
    <d v="1899-12-30T01:23:00"/>
    <n v="1330"/>
    <n v="40"/>
    <s v="Digital Wallet"/>
    <x v="4"/>
    <n v="665"/>
    <s v="Off Promo"/>
    <n v="156"/>
    <n v="11.729323308270677"/>
    <n v="26"/>
    <n v="0"/>
    <n v="156"/>
    <x v="239"/>
    <n v="-575"/>
    <n v="0"/>
    <n v="0"/>
    <n v="20"/>
    <n v="0"/>
    <n v="0"/>
    <n v="0"/>
    <n v="0"/>
    <n v="0"/>
    <n v="0"/>
    <n v="0"/>
    <n v="0"/>
    <x v="4"/>
  </r>
  <r>
    <n v="247"/>
    <s v="C5911"/>
    <s v="R2612"/>
    <d v="2024-01-25T00:00:00"/>
    <d v="1899-12-30T02:58:00"/>
    <d v="2024-01-25T00:00:00"/>
    <d v="1899-12-30T04:33:00"/>
    <n v="706"/>
    <n v="50"/>
    <s v="Credit Card"/>
    <x v="1"/>
    <n v="70.600000000000009"/>
    <s v="Referal"/>
    <n v="103"/>
    <n v="14.589235127478753"/>
    <n v="13"/>
    <n v="0"/>
    <n v="103"/>
    <x v="240"/>
    <n v="-30.600000000000023"/>
    <n v="706"/>
    <n v="13"/>
    <n v="20"/>
    <n v="141.19999999999999"/>
    <n v="50"/>
    <n v="0.1"/>
    <n v="70.600000000000009"/>
    <n v="0"/>
    <n v="141.19999999999999"/>
    <n v="133.60000000000002"/>
    <n v="7.5999999999999659"/>
    <x v="0"/>
  </r>
  <r>
    <n v="248"/>
    <s v="C4987"/>
    <s v="R2043"/>
    <d v="2024-01-09T00:00:00"/>
    <d v="1899-12-30T17:42:00"/>
    <d v="2024-01-09T00:00:00"/>
    <d v="1899-12-30T19:18:00"/>
    <n v="984"/>
    <n v="50"/>
    <s v="Cash on Delivery"/>
    <x v="4"/>
    <n v="492"/>
    <s v="Off Promo"/>
    <n v="182"/>
    <n v="18.495934959349594"/>
    <n v="38"/>
    <n v="0"/>
    <n v="182"/>
    <x v="241"/>
    <n v="-398"/>
    <n v="0"/>
    <n v="0"/>
    <n v="20"/>
    <n v="0"/>
    <n v="0"/>
    <n v="0"/>
    <n v="0"/>
    <n v="0"/>
    <n v="0"/>
    <n v="0"/>
    <n v="0"/>
    <x v="3"/>
  </r>
  <r>
    <n v="249"/>
    <s v="C7015"/>
    <s v="R2954"/>
    <d v="2024-01-23T00:00:00"/>
    <d v="1899-12-30T13:23:00"/>
    <d v="2024-01-23T00:00:00"/>
    <d v="1899-12-30T13:59:00"/>
    <n v="1857"/>
    <n v="20"/>
    <s v="Digital Wallet"/>
    <x v="3"/>
    <n v="0"/>
    <s v="None"/>
    <n v="190"/>
    <n v="10.231556273559503"/>
    <n v="13"/>
    <n v="0"/>
    <n v="190"/>
    <x v="242"/>
    <n v="157"/>
    <n v="1857"/>
    <n v="13"/>
    <n v="20"/>
    <n v="371.4"/>
    <n v="20"/>
    <n v="0"/>
    <n v="0"/>
    <n v="0"/>
    <n v="371.4"/>
    <n v="33"/>
    <n v="338.4"/>
    <x v="3"/>
  </r>
  <r>
    <n v="250"/>
    <s v="C2218"/>
    <s v="R2816"/>
    <d v="2024-01-03T00:00:00"/>
    <d v="1899-12-30T00:40:00"/>
    <d v="2024-01-03T00:00:00"/>
    <d v="1899-12-30T02:04:00"/>
    <n v="465"/>
    <n v="50"/>
    <s v="Cash on Delivery"/>
    <x v="1"/>
    <n v="46.5"/>
    <s v="Referal"/>
    <n v="92"/>
    <n v="19.78494623655914"/>
    <n v="19"/>
    <n v="100"/>
    <n v="92"/>
    <x v="243"/>
    <n v="-123.5"/>
    <n v="465"/>
    <n v="19"/>
    <n v="20"/>
    <n v="93"/>
    <n v="50"/>
    <n v="0.1"/>
    <n v="46.5"/>
    <n v="100"/>
    <n v="93"/>
    <n v="215.5"/>
    <n v="-122.5"/>
    <x v="2"/>
  </r>
  <r>
    <n v="251"/>
    <s v="C5496"/>
    <s v="R2956"/>
    <d v="2024-02-07T00:00:00"/>
    <d v="1899-12-30T05:58:00"/>
    <d v="2024-02-07T00:00:00"/>
    <d v="1899-12-30T07:47:00"/>
    <n v="375"/>
    <n v="20"/>
    <s v="Cash on Delivery"/>
    <x v="1"/>
    <n v="37.5"/>
    <s v="Referal"/>
    <n v="138"/>
    <n v="36.799999999999997"/>
    <n v="34"/>
    <n v="0"/>
    <n v="138"/>
    <x v="244"/>
    <n v="46.5"/>
    <n v="375"/>
    <n v="34"/>
    <n v="20"/>
    <n v="75"/>
    <n v="20"/>
    <n v="0.1"/>
    <n v="37.5"/>
    <n v="0"/>
    <n v="75"/>
    <n v="91.5"/>
    <n v="-16.5"/>
    <x v="2"/>
  </r>
  <r>
    <n v="252"/>
    <s v="C5735"/>
    <s v="R2016"/>
    <d v="2024-01-01T00:00:00"/>
    <d v="1899-12-30T17:40:00"/>
    <d v="2024-01-01T00:00:00"/>
    <d v="1899-12-30T18:40:00"/>
    <n v="479"/>
    <n v="20"/>
    <s v="Cash on Delivery"/>
    <x v="0"/>
    <n v="23.950000000000003"/>
    <s v="In App"/>
    <n v="164"/>
    <n v="34.237995824634652"/>
    <n v="40"/>
    <n v="0"/>
    <n v="164"/>
    <x v="245"/>
    <n v="80.05"/>
    <n v="479"/>
    <n v="40"/>
    <n v="20"/>
    <n v="95.8"/>
    <n v="20"/>
    <n v="0.05"/>
    <n v="23.950000000000003"/>
    <n v="0"/>
    <n v="95.8"/>
    <n v="83.95"/>
    <n v="11.849999999999994"/>
    <x v="4"/>
  </r>
  <r>
    <n v="253"/>
    <s v="C5555"/>
    <s v="R2329"/>
    <d v="2024-01-04T00:00:00"/>
    <d v="1899-12-30T01:49:00"/>
    <d v="2024-01-04T00:00:00"/>
    <d v="1899-12-30T03:32:00"/>
    <n v="1866"/>
    <n v="20"/>
    <s v="Digital Wallet"/>
    <x v="4"/>
    <n v="933"/>
    <s v="Off Promo"/>
    <n v="148"/>
    <n v="7.9314040728831721"/>
    <n v="12"/>
    <n v="0"/>
    <n v="148"/>
    <x v="246"/>
    <n v="-817"/>
    <n v="0"/>
    <n v="0"/>
    <n v="20"/>
    <n v="0"/>
    <n v="0"/>
    <n v="0"/>
    <n v="0"/>
    <n v="0"/>
    <n v="0"/>
    <n v="0"/>
    <n v="0"/>
    <x v="0"/>
  </r>
  <r>
    <n v="254"/>
    <s v="C9050"/>
    <s v="R2568"/>
    <d v="2024-01-18T00:00:00"/>
    <d v="1899-12-30T17:13:00"/>
    <d v="2024-01-18T00:00:00"/>
    <d v="1899-12-30T18:01:00"/>
    <n v="1432"/>
    <n v="40"/>
    <s v="Cash on Delivery"/>
    <x v="1"/>
    <n v="143.20000000000002"/>
    <s v="Referal"/>
    <n v="96"/>
    <n v="6.7039106145251397"/>
    <n v="11"/>
    <n v="0"/>
    <n v="96"/>
    <x v="247"/>
    <n v="-98.200000000000017"/>
    <n v="1432"/>
    <n v="11"/>
    <n v="20"/>
    <n v="286.39999999999998"/>
    <n v="40"/>
    <n v="0.1"/>
    <n v="143.20000000000002"/>
    <n v="0"/>
    <n v="286.39999999999998"/>
    <n v="194.20000000000002"/>
    <n v="92.19999999999996"/>
    <x v="0"/>
  </r>
  <r>
    <n v="255"/>
    <s v="C4446"/>
    <s v="R2822"/>
    <d v="2024-01-22T00:00:00"/>
    <d v="1899-12-30T10:55:00"/>
    <d v="2024-01-22T00:00:00"/>
    <d v="1899-12-30T11:52:00"/>
    <n v="1754"/>
    <n v="40"/>
    <s v="Digital Wallet"/>
    <x v="1"/>
    <n v="175.4"/>
    <s v="Referal"/>
    <n v="120"/>
    <n v="6.8415051311288488"/>
    <n v="34"/>
    <n v="0"/>
    <n v="120"/>
    <x v="248"/>
    <n v="-129.4"/>
    <n v="1754"/>
    <n v="34"/>
    <n v="20"/>
    <n v="350.8"/>
    <n v="40"/>
    <n v="0.1"/>
    <n v="175.4"/>
    <n v="0"/>
    <n v="350.8"/>
    <n v="249.4"/>
    <n v="101.4"/>
    <x v="4"/>
  </r>
  <r>
    <n v="256"/>
    <s v="C2045"/>
    <s v="R2496"/>
    <d v="2024-01-22T00:00:00"/>
    <d v="1899-12-30T19:09:00"/>
    <d v="2024-01-22T00:00:00"/>
    <d v="1899-12-30T20:59:00"/>
    <n v="1391"/>
    <n v="50"/>
    <s v="Credit Card"/>
    <x v="0"/>
    <n v="69.55"/>
    <s v="In App"/>
    <n v="116"/>
    <n v="8.3393242271746946"/>
    <n v="15"/>
    <n v="0"/>
    <n v="116"/>
    <x v="249"/>
    <n v="-18.550000000000011"/>
    <n v="1391"/>
    <n v="15"/>
    <n v="20"/>
    <n v="278.2"/>
    <n v="50"/>
    <n v="0.05"/>
    <n v="69.55"/>
    <n v="0"/>
    <n v="278.2"/>
    <n v="134.55000000000001"/>
    <n v="143.64999999999998"/>
    <x v="4"/>
  </r>
  <r>
    <n v="257"/>
    <s v="C7893"/>
    <s v="R2814"/>
    <d v="2024-02-02T00:00:00"/>
    <d v="1899-12-30T17:11:00"/>
    <d v="2024-02-02T00:00:00"/>
    <d v="1899-12-30T18:08:00"/>
    <n v="1044"/>
    <n v="40"/>
    <s v="Digital Wallet"/>
    <x v="0"/>
    <n v="52.2"/>
    <s v="In App"/>
    <n v="111"/>
    <n v="10.632183908045976"/>
    <n v="35"/>
    <n v="100"/>
    <n v="111"/>
    <x v="250"/>
    <n v="-116.19999999999999"/>
    <n v="1044"/>
    <n v="35"/>
    <n v="20"/>
    <n v="208.8"/>
    <n v="40"/>
    <n v="0.05"/>
    <n v="52.2"/>
    <n v="100"/>
    <n v="208.8"/>
    <n v="227.2"/>
    <n v="-18.399999999999977"/>
    <x v="1"/>
  </r>
  <r>
    <n v="258"/>
    <s v="C2693"/>
    <s v="R2011"/>
    <d v="2024-02-04T00:00:00"/>
    <d v="1899-12-30T23:11:00"/>
    <d v="2024-02-04T00:00:00"/>
    <d v="1899-12-30T23:59:00"/>
    <n v="1908"/>
    <n v="50"/>
    <s v="Credit Card"/>
    <x v="4"/>
    <n v="954"/>
    <s v="Off Promo"/>
    <n v="158"/>
    <n v="8.2809224318658288"/>
    <n v="17"/>
    <n v="0"/>
    <n v="158"/>
    <x v="251"/>
    <n v="-863"/>
    <n v="0"/>
    <n v="0"/>
    <n v="20"/>
    <n v="0"/>
    <n v="0"/>
    <n v="0"/>
    <n v="0"/>
    <n v="0"/>
    <n v="0"/>
    <n v="0"/>
    <n v="0"/>
    <x v="5"/>
  </r>
  <r>
    <n v="259"/>
    <s v="C4436"/>
    <s v="R2317"/>
    <d v="2024-02-07T00:00:00"/>
    <d v="1899-12-30T19:04:00"/>
    <d v="2024-02-07T00:00:00"/>
    <d v="1899-12-30T21:00:00"/>
    <n v="1187"/>
    <n v="40"/>
    <s v="Digital Wallet"/>
    <x v="3"/>
    <n v="0"/>
    <s v="None"/>
    <n v="86"/>
    <n v="7.2451558550968826"/>
    <n v="44"/>
    <n v="0"/>
    <n v="86"/>
    <x v="88"/>
    <n v="2"/>
    <n v="1187"/>
    <n v="44"/>
    <n v="20"/>
    <n v="237.4"/>
    <n v="40"/>
    <n v="0"/>
    <n v="0"/>
    <n v="0"/>
    <n v="237.4"/>
    <n v="84"/>
    <n v="153.4"/>
    <x v="2"/>
  </r>
  <r>
    <n v="260"/>
    <s v="C9754"/>
    <s v="R2591"/>
    <d v="2024-01-02T00:00:00"/>
    <d v="1899-12-30T19:14:00"/>
    <d v="2024-01-02T00:00:00"/>
    <d v="1899-12-30T20:03:00"/>
    <n v="909"/>
    <n v="0"/>
    <s v="Cash on Delivery"/>
    <x v="3"/>
    <n v="0"/>
    <s v="None"/>
    <n v="168"/>
    <n v="18.481848184818482"/>
    <n v="36"/>
    <n v="0"/>
    <n v="168"/>
    <x v="252"/>
    <n v="132"/>
    <n v="909"/>
    <n v="36"/>
    <n v="20"/>
    <n v="181.8"/>
    <n v="0"/>
    <n v="0"/>
    <n v="0"/>
    <n v="0"/>
    <n v="181.8"/>
    <n v="36"/>
    <n v="145.80000000000001"/>
    <x v="3"/>
  </r>
  <r>
    <n v="261"/>
    <s v="C6895"/>
    <s v="R2215"/>
    <d v="2024-02-04T00:00:00"/>
    <d v="1899-12-30T18:17:00"/>
    <d v="2024-02-04T00:00:00"/>
    <d v="1899-12-30T18:59:00"/>
    <n v="1473"/>
    <n v="0"/>
    <s v="Digital Wallet"/>
    <x v="2"/>
    <n v="220.95"/>
    <s v="New User"/>
    <n v="135"/>
    <n v="9.1649694501018324"/>
    <n v="34"/>
    <n v="0"/>
    <n v="135"/>
    <x v="253"/>
    <n v="-119.94999999999999"/>
    <n v="1473"/>
    <n v="34"/>
    <n v="20"/>
    <n v="294.60000000000002"/>
    <n v="0"/>
    <n v="0.15"/>
    <n v="220.95"/>
    <n v="0"/>
    <n v="294.60000000000002"/>
    <n v="254.95"/>
    <n v="39.650000000000034"/>
    <x v="5"/>
  </r>
  <r>
    <n v="262"/>
    <s v="C4354"/>
    <s v="R2338"/>
    <d v="2024-01-08T00:00:00"/>
    <d v="1899-12-30T07:37:00"/>
    <d v="2024-01-08T00:00:00"/>
    <d v="1899-12-30T09:23:00"/>
    <n v="1024"/>
    <n v="50"/>
    <s v="Cash on Delivery"/>
    <x v="1"/>
    <n v="102.4"/>
    <s v="Referal"/>
    <n v="175"/>
    <n v="17.08984375"/>
    <n v="27"/>
    <n v="0"/>
    <n v="175"/>
    <x v="254"/>
    <n v="-4.4000000000000057"/>
    <n v="1024"/>
    <n v="27"/>
    <n v="20"/>
    <n v="204.8"/>
    <n v="50"/>
    <n v="0.1"/>
    <n v="102.4"/>
    <n v="0"/>
    <n v="204.8"/>
    <n v="179.4"/>
    <n v="25.400000000000006"/>
    <x v="4"/>
  </r>
  <r>
    <n v="263"/>
    <s v="C1225"/>
    <s v="R2775"/>
    <d v="2024-01-07T00:00:00"/>
    <d v="1899-12-30T05:00:00"/>
    <d v="2024-01-07T00:00:00"/>
    <d v="1899-12-30T06:12:00"/>
    <n v="593"/>
    <n v="40"/>
    <s v="Credit Card"/>
    <x v="4"/>
    <n v="296.5"/>
    <s v="Off Promo"/>
    <n v="185"/>
    <n v="31.197301854974707"/>
    <n v="10"/>
    <n v="0"/>
    <n v="185"/>
    <x v="255"/>
    <n v="-161.5"/>
    <n v="0"/>
    <n v="0"/>
    <n v="20"/>
    <n v="0"/>
    <n v="0"/>
    <n v="0"/>
    <n v="0"/>
    <n v="0"/>
    <n v="0"/>
    <n v="0"/>
    <n v="0"/>
    <x v="5"/>
  </r>
  <r>
    <n v="264"/>
    <s v="C5893"/>
    <s v="R2990"/>
    <d v="2024-01-17T00:00:00"/>
    <d v="1899-12-30T07:53:00"/>
    <d v="2024-01-17T00:00:00"/>
    <d v="1899-12-30T08:33:00"/>
    <n v="1646"/>
    <n v="40"/>
    <s v="Digital Wallet"/>
    <x v="1"/>
    <n v="164.60000000000002"/>
    <s v="Referal"/>
    <n v="101"/>
    <n v="6.1360874848116653"/>
    <n v="48"/>
    <n v="150"/>
    <n v="101"/>
    <x v="256"/>
    <n v="-301.60000000000002"/>
    <n v="1646"/>
    <n v="48"/>
    <n v="20"/>
    <n v="329.2"/>
    <n v="40"/>
    <n v="0.1"/>
    <n v="164.60000000000002"/>
    <n v="150"/>
    <n v="329.2"/>
    <n v="402.6"/>
    <n v="-73.400000000000034"/>
    <x v="2"/>
  </r>
  <r>
    <n v="265"/>
    <s v="C8022"/>
    <s v="R2660"/>
    <d v="2024-01-16T00:00:00"/>
    <d v="1899-12-30T20:31:00"/>
    <d v="2024-01-16T00:00:00"/>
    <d v="1899-12-30T21:48:00"/>
    <n v="1221"/>
    <n v="20"/>
    <s v="Cash on Delivery"/>
    <x v="4"/>
    <n v="610.5"/>
    <s v="Off Promo"/>
    <n v="140"/>
    <n v="11.466011466011466"/>
    <n v="12"/>
    <n v="100"/>
    <n v="140"/>
    <x v="257"/>
    <n v="-602.5"/>
    <n v="0"/>
    <n v="0"/>
    <n v="20"/>
    <n v="0"/>
    <n v="0"/>
    <n v="0"/>
    <n v="0"/>
    <n v="0"/>
    <n v="0"/>
    <n v="0"/>
    <n v="0"/>
    <x v="3"/>
  </r>
  <r>
    <n v="266"/>
    <s v="C6600"/>
    <s v="R2080"/>
    <d v="2024-01-21T00:00:00"/>
    <d v="1899-12-30T23:17:00"/>
    <d v="2024-01-22T00:00:00"/>
    <d v="1899-12-30T00:01:00"/>
    <n v="1194"/>
    <n v="30"/>
    <s v="Credit Card"/>
    <x v="4"/>
    <n v="597"/>
    <s v="Off Promo"/>
    <n v="82"/>
    <n v="6.8676716917922942"/>
    <n v="13"/>
    <n v="0"/>
    <n v="82"/>
    <x v="258"/>
    <n v="-558"/>
    <n v="0"/>
    <n v="0"/>
    <n v="20"/>
    <n v="0"/>
    <n v="0"/>
    <n v="0"/>
    <n v="0"/>
    <n v="0"/>
    <n v="0"/>
    <n v="0"/>
    <n v="0"/>
    <x v="5"/>
  </r>
  <r>
    <n v="267"/>
    <s v="C8996"/>
    <s v="R2726"/>
    <d v="2024-01-24T00:00:00"/>
    <d v="1899-12-30T00:09:00"/>
    <d v="2024-01-24T00:00:00"/>
    <d v="1899-12-30T00:55:00"/>
    <n v="463"/>
    <n v="50"/>
    <s v="Credit Card"/>
    <x v="4"/>
    <n v="231.5"/>
    <s v="Off Promo"/>
    <n v="130"/>
    <n v="28.077753779697623"/>
    <n v="50"/>
    <n v="0"/>
    <n v="130"/>
    <x v="259"/>
    <n v="-201.5"/>
    <n v="0"/>
    <n v="0"/>
    <n v="20"/>
    <n v="0"/>
    <n v="0"/>
    <n v="0"/>
    <n v="0"/>
    <n v="0"/>
    <n v="0"/>
    <n v="0"/>
    <n v="0"/>
    <x v="2"/>
  </r>
  <r>
    <n v="268"/>
    <s v="C8683"/>
    <s v="R2484"/>
    <d v="2024-01-23T00:00:00"/>
    <d v="1899-12-30T01:27:00"/>
    <d v="2024-01-23T00:00:00"/>
    <d v="1899-12-30T02:50:00"/>
    <n v="669"/>
    <n v="30"/>
    <s v="Digital Wallet"/>
    <x v="1"/>
    <n v="66.900000000000006"/>
    <s v="Referal"/>
    <n v="91"/>
    <n v="13.602391629297458"/>
    <n v="46"/>
    <n v="0"/>
    <n v="91"/>
    <x v="260"/>
    <n v="-51.900000000000006"/>
    <n v="669"/>
    <n v="46"/>
    <n v="20"/>
    <n v="133.80000000000001"/>
    <n v="30"/>
    <n v="0.1"/>
    <n v="66.900000000000006"/>
    <n v="0"/>
    <n v="133.80000000000001"/>
    <n v="142.9"/>
    <n v="-9.0999999999999943"/>
    <x v="3"/>
  </r>
  <r>
    <n v="269"/>
    <s v="C5642"/>
    <s v="R2373"/>
    <d v="2024-01-07T00:00:00"/>
    <d v="1899-12-30T13:29:00"/>
    <d v="2024-01-07T00:00:00"/>
    <d v="1899-12-30T14:48:00"/>
    <n v="1925"/>
    <n v="30"/>
    <s v="Credit Card"/>
    <x v="0"/>
    <n v="96.25"/>
    <s v="In App"/>
    <n v="161"/>
    <n v="8.3636363636363633"/>
    <n v="24"/>
    <n v="0"/>
    <n v="161"/>
    <x v="261"/>
    <n v="10.75"/>
    <n v="1925"/>
    <n v="24"/>
    <n v="20"/>
    <n v="385"/>
    <n v="30"/>
    <n v="0.05"/>
    <n v="96.25"/>
    <n v="0"/>
    <n v="385"/>
    <n v="150.25"/>
    <n v="234.75"/>
    <x v="5"/>
  </r>
  <r>
    <n v="270"/>
    <s v="C8679"/>
    <s v="R2975"/>
    <d v="2024-01-17T00:00:00"/>
    <d v="1899-12-30T20:17:00"/>
    <d v="2024-01-17T00:00:00"/>
    <d v="1899-12-30T21:14:00"/>
    <n v="862"/>
    <n v="50"/>
    <s v="Cash on Delivery"/>
    <x v="1"/>
    <n v="86.2"/>
    <s v="Referal"/>
    <n v="175"/>
    <n v="20.301624129930396"/>
    <n v="17"/>
    <n v="0"/>
    <n v="175"/>
    <x v="262"/>
    <n v="21.800000000000011"/>
    <n v="862"/>
    <n v="17"/>
    <n v="20"/>
    <n v="172.4"/>
    <n v="50"/>
    <n v="0.1"/>
    <n v="86.2"/>
    <n v="0"/>
    <n v="172.4"/>
    <n v="153.19999999999999"/>
    <n v="19.200000000000017"/>
    <x v="2"/>
  </r>
  <r>
    <n v="271"/>
    <s v="C9208"/>
    <s v="R2709"/>
    <d v="2024-01-12T00:00:00"/>
    <d v="1899-12-30T12:09:00"/>
    <d v="2024-01-12T00:00:00"/>
    <d v="1899-12-30T14:01:00"/>
    <n v="375"/>
    <n v="40"/>
    <s v="Credit Card"/>
    <x v="4"/>
    <n v="187.5"/>
    <s v="Off Promo"/>
    <n v="185"/>
    <n v="49.333333333333336"/>
    <n v="47"/>
    <n v="0"/>
    <n v="185"/>
    <x v="263"/>
    <n v="-89.5"/>
    <n v="0"/>
    <n v="0"/>
    <n v="20"/>
    <n v="0"/>
    <n v="0"/>
    <n v="0"/>
    <n v="0"/>
    <n v="0"/>
    <n v="0"/>
    <n v="0"/>
    <n v="0"/>
    <x v="1"/>
  </r>
  <r>
    <n v="272"/>
    <s v="C8339"/>
    <s v="R2199"/>
    <d v="2024-02-01T00:00:00"/>
    <d v="1899-12-30T08:40:00"/>
    <d v="2024-02-01T00:00:00"/>
    <d v="1899-12-30T09:13:00"/>
    <n v="149"/>
    <n v="50"/>
    <s v="Credit Card"/>
    <x v="2"/>
    <n v="22.349999999999998"/>
    <s v="New User"/>
    <n v="200"/>
    <n v="134.2281879194631"/>
    <n v="28"/>
    <n v="0"/>
    <n v="200"/>
    <x v="264"/>
    <n v="99.65"/>
    <n v="149"/>
    <n v="28"/>
    <n v="20"/>
    <n v="29.8"/>
    <n v="50"/>
    <n v="0.15"/>
    <n v="22.349999999999998"/>
    <n v="0"/>
    <n v="29.8"/>
    <n v="100.35"/>
    <n v="-70.55"/>
    <x v="0"/>
  </r>
  <r>
    <n v="273"/>
    <s v="C3205"/>
    <s v="R2536"/>
    <d v="2024-01-03T00:00:00"/>
    <d v="1899-12-30T10:50:00"/>
    <d v="2024-01-03T00:00:00"/>
    <d v="1899-12-30T11:41:00"/>
    <n v="1481"/>
    <n v="30"/>
    <s v="Cash on Delivery"/>
    <x v="3"/>
    <n v="0"/>
    <s v="None"/>
    <n v="155"/>
    <n v="10.465901417960838"/>
    <n v="35"/>
    <n v="0"/>
    <n v="155"/>
    <x v="265"/>
    <n v="90"/>
    <n v="1481"/>
    <n v="35"/>
    <n v="20"/>
    <n v="296.2"/>
    <n v="30"/>
    <n v="0"/>
    <n v="0"/>
    <n v="0"/>
    <n v="296.2"/>
    <n v="65"/>
    <n v="231.2"/>
    <x v="2"/>
  </r>
  <r>
    <n v="274"/>
    <s v="C2069"/>
    <s v="R2465"/>
    <d v="2024-01-15T00:00:00"/>
    <d v="1899-12-30T09:51:00"/>
    <d v="2024-01-15T00:00:00"/>
    <d v="1899-12-30T11:46:00"/>
    <n v="827"/>
    <n v="40"/>
    <s v="Credit Card"/>
    <x v="4"/>
    <n v="413.5"/>
    <s v="Off Promo"/>
    <n v="174"/>
    <n v="21.039903264812576"/>
    <n v="48"/>
    <n v="100"/>
    <n v="174"/>
    <x v="266"/>
    <n v="-427.5"/>
    <n v="0"/>
    <n v="0"/>
    <n v="20"/>
    <n v="0"/>
    <n v="0"/>
    <n v="0"/>
    <n v="0"/>
    <n v="0"/>
    <n v="0"/>
    <n v="0"/>
    <n v="0"/>
    <x v="4"/>
  </r>
  <r>
    <n v="275"/>
    <s v="C4444"/>
    <s v="R2088"/>
    <d v="2024-01-27T00:00:00"/>
    <d v="1899-12-30T04:24:00"/>
    <d v="2024-01-27T00:00:00"/>
    <d v="1899-12-30T05:32:00"/>
    <n v="1005"/>
    <n v="0"/>
    <s v="Credit Card"/>
    <x v="2"/>
    <n v="150.75"/>
    <s v="New User"/>
    <n v="162"/>
    <n v="16.119402985074625"/>
    <n v="19"/>
    <n v="0"/>
    <n v="162"/>
    <x v="267"/>
    <n v="-7.75"/>
    <n v="1005"/>
    <n v="19"/>
    <n v="20"/>
    <n v="201"/>
    <n v="0"/>
    <n v="0.15"/>
    <n v="150.75"/>
    <n v="0"/>
    <n v="201"/>
    <n v="169.75"/>
    <n v="31.25"/>
    <x v="6"/>
  </r>
  <r>
    <n v="276"/>
    <s v="C2060"/>
    <s v="R2267"/>
    <d v="2024-01-21T00:00:00"/>
    <d v="1899-12-30T17:58:00"/>
    <d v="2024-01-21T00:00:00"/>
    <d v="1899-12-30T19:01:00"/>
    <n v="1027"/>
    <n v="50"/>
    <s v="Credit Card"/>
    <x v="0"/>
    <n v="51.35"/>
    <s v="In App"/>
    <n v="113"/>
    <n v="11.002921129503408"/>
    <n v="47"/>
    <n v="100"/>
    <n v="113"/>
    <x v="268"/>
    <n v="-135.35"/>
    <n v="1027"/>
    <n v="47"/>
    <n v="20"/>
    <n v="205.4"/>
    <n v="50"/>
    <n v="0.05"/>
    <n v="51.35"/>
    <n v="100"/>
    <n v="205.4"/>
    <n v="248.35"/>
    <n v="-42.949999999999989"/>
    <x v="5"/>
  </r>
  <r>
    <n v="277"/>
    <s v="C3327"/>
    <s v="R2654"/>
    <d v="2024-01-27T00:00:00"/>
    <d v="1899-12-30T21:05:00"/>
    <d v="2024-01-27T00:00:00"/>
    <d v="1899-12-30T22:18:00"/>
    <n v="663"/>
    <n v="50"/>
    <s v="Credit Card"/>
    <x v="4"/>
    <n v="331.5"/>
    <s v="Off Promo"/>
    <n v="172"/>
    <n v="25.942684766214182"/>
    <n v="23"/>
    <n v="0"/>
    <n v="172"/>
    <x v="269"/>
    <n v="-232.5"/>
    <n v="0"/>
    <n v="0"/>
    <n v="20"/>
    <n v="0"/>
    <n v="0"/>
    <n v="0"/>
    <n v="0"/>
    <n v="0"/>
    <n v="0"/>
    <n v="0"/>
    <n v="0"/>
    <x v="6"/>
  </r>
  <r>
    <n v="278"/>
    <s v="C4420"/>
    <s v="R2570"/>
    <d v="2024-01-07T00:00:00"/>
    <d v="1899-12-30T12:01:00"/>
    <d v="2024-01-07T00:00:00"/>
    <d v="1899-12-30T13:12:00"/>
    <n v="882"/>
    <n v="40"/>
    <s v="Cash on Delivery"/>
    <x v="2"/>
    <n v="132.29999999999998"/>
    <s v="New User"/>
    <n v="163"/>
    <n v="18.480725623582767"/>
    <n v="50"/>
    <n v="150"/>
    <n v="163"/>
    <x v="270"/>
    <n v="-209.29999999999995"/>
    <n v="882"/>
    <n v="50"/>
    <n v="20"/>
    <n v="176.4"/>
    <n v="40"/>
    <n v="0.15"/>
    <n v="132.29999999999998"/>
    <n v="150"/>
    <n v="176.4"/>
    <n v="372.29999999999995"/>
    <n v="-195.89999999999995"/>
    <x v="5"/>
  </r>
  <r>
    <n v="279"/>
    <s v="C1301"/>
    <s v="R2921"/>
    <d v="2024-01-07T00:00:00"/>
    <d v="1899-12-30T00:59:00"/>
    <d v="2024-01-07T00:00:00"/>
    <d v="1899-12-30T02:08:00"/>
    <n v="584"/>
    <n v="0"/>
    <s v="Credit Card"/>
    <x v="4"/>
    <n v="292"/>
    <s v="Off Promo"/>
    <n v="69"/>
    <n v="11.815068493150685"/>
    <n v="28"/>
    <n v="0"/>
    <n v="69"/>
    <x v="271"/>
    <n v="-251"/>
    <n v="0"/>
    <n v="0"/>
    <n v="20"/>
    <n v="0"/>
    <n v="0"/>
    <n v="0"/>
    <n v="0"/>
    <n v="0"/>
    <n v="0"/>
    <n v="0"/>
    <n v="0"/>
    <x v="5"/>
  </r>
  <r>
    <n v="280"/>
    <s v="C1606"/>
    <s v="R2488"/>
    <d v="2024-02-01T00:00:00"/>
    <d v="1899-12-30T06:56:00"/>
    <d v="2024-02-01T00:00:00"/>
    <d v="1899-12-30T07:37:00"/>
    <n v="1207"/>
    <n v="0"/>
    <s v="Cash on Delivery"/>
    <x v="1"/>
    <n v="120.7"/>
    <s v="Referal"/>
    <n v="65"/>
    <n v="5.3852526926263469"/>
    <n v="39"/>
    <n v="0"/>
    <n v="65"/>
    <x v="272"/>
    <n v="-94.699999999999989"/>
    <n v="1207"/>
    <n v="39"/>
    <n v="20"/>
    <n v="241.4"/>
    <n v="0"/>
    <n v="0.1"/>
    <n v="120.7"/>
    <n v="0"/>
    <n v="241.4"/>
    <n v="159.69999999999999"/>
    <n v="81.700000000000017"/>
    <x v="0"/>
  </r>
  <r>
    <n v="281"/>
    <s v="C4170"/>
    <s v="R2876"/>
    <d v="2024-01-21T00:00:00"/>
    <d v="1899-12-30T22:13:00"/>
    <d v="2024-01-21T00:00:00"/>
    <d v="1899-12-30T22:44:00"/>
    <n v="1928"/>
    <n v="40"/>
    <s v="Credit Card"/>
    <x v="2"/>
    <n v="289.2"/>
    <s v="New User"/>
    <n v="194"/>
    <n v="10.062240663900415"/>
    <n v="14"/>
    <n v="0"/>
    <n v="194"/>
    <x v="273"/>
    <n v="-149.19999999999999"/>
    <n v="1928"/>
    <n v="14"/>
    <n v="20"/>
    <n v="385.6"/>
    <n v="40"/>
    <n v="0.15"/>
    <n v="289.2"/>
    <n v="0"/>
    <n v="385.6"/>
    <n v="343.2"/>
    <n v="42.400000000000034"/>
    <x v="5"/>
  </r>
  <r>
    <n v="282"/>
    <s v="C1699"/>
    <s v="R2537"/>
    <d v="2024-01-01T00:00:00"/>
    <d v="1899-12-30T20:56:00"/>
    <d v="2024-01-01T00:00:00"/>
    <d v="1899-12-30T21:53:00"/>
    <n v="1761"/>
    <n v="20"/>
    <s v="Credit Card"/>
    <x v="1"/>
    <n v="176.10000000000002"/>
    <s v="Referal"/>
    <n v="68"/>
    <n v="3.8614423622941514"/>
    <n v="40"/>
    <n v="150"/>
    <n v="68"/>
    <x v="274"/>
    <n v="-318.10000000000002"/>
    <n v="1761"/>
    <n v="40"/>
    <n v="20"/>
    <n v="352.2"/>
    <n v="20"/>
    <n v="0.1"/>
    <n v="176.10000000000002"/>
    <n v="150"/>
    <n v="352.2"/>
    <n v="386.1"/>
    <n v="-33.900000000000034"/>
    <x v="4"/>
  </r>
  <r>
    <n v="283"/>
    <s v="C6088"/>
    <s v="R2046"/>
    <d v="2024-01-31T00:00:00"/>
    <d v="1899-12-30T16:54:00"/>
    <d v="2024-01-31T00:00:00"/>
    <d v="1899-12-30T18:37:00"/>
    <n v="1931"/>
    <n v="50"/>
    <s v="Credit Card"/>
    <x v="1"/>
    <n v="193.10000000000002"/>
    <s v="Referal"/>
    <n v="169"/>
    <n v="8.7519419989642682"/>
    <n v="16"/>
    <n v="100"/>
    <n v="169"/>
    <x v="275"/>
    <n v="-190.10000000000002"/>
    <n v="1931"/>
    <n v="16"/>
    <n v="20"/>
    <n v="386.2"/>
    <n v="50"/>
    <n v="0.1"/>
    <n v="193.10000000000002"/>
    <n v="100"/>
    <n v="386.2"/>
    <n v="359.1"/>
    <n v="27.099999999999966"/>
    <x v="2"/>
  </r>
  <r>
    <n v="284"/>
    <s v="C1190"/>
    <s v="R2287"/>
    <d v="2024-01-31T00:00:00"/>
    <d v="1899-12-30T06:37:00"/>
    <d v="2024-01-31T00:00:00"/>
    <d v="1899-12-30T08:32:00"/>
    <n v="683"/>
    <n v="50"/>
    <s v="Credit Card"/>
    <x v="2"/>
    <n v="102.45"/>
    <s v="New User"/>
    <n v="185"/>
    <n v="27.086383601756953"/>
    <n v="28"/>
    <n v="150"/>
    <n v="185"/>
    <x v="276"/>
    <n v="-145.44999999999999"/>
    <n v="683"/>
    <n v="28"/>
    <n v="20"/>
    <n v="136.6"/>
    <n v="50"/>
    <n v="0.15"/>
    <n v="102.45"/>
    <n v="150"/>
    <n v="136.6"/>
    <n v="330.45"/>
    <n v="-193.85"/>
    <x v="2"/>
  </r>
  <r>
    <n v="285"/>
    <s v="C1980"/>
    <s v="R2777"/>
    <d v="2024-01-21T00:00:00"/>
    <d v="1899-12-30T13:16:00"/>
    <d v="2024-01-21T00:00:00"/>
    <d v="1899-12-30T15:06:00"/>
    <n v="1419"/>
    <n v="30"/>
    <s v="Cash on Delivery"/>
    <x v="3"/>
    <n v="0"/>
    <s v="None"/>
    <n v="87"/>
    <n v="6.1310782241014801"/>
    <n v="40"/>
    <n v="0"/>
    <n v="87"/>
    <x v="230"/>
    <n v="17"/>
    <n v="1419"/>
    <n v="40"/>
    <n v="20"/>
    <n v="283.8"/>
    <n v="30"/>
    <n v="0"/>
    <n v="0"/>
    <n v="0"/>
    <n v="283.8"/>
    <n v="70"/>
    <n v="213.8"/>
    <x v="5"/>
  </r>
  <r>
    <n v="286"/>
    <s v="C3975"/>
    <s v="R2015"/>
    <d v="2024-01-27T00:00:00"/>
    <d v="1899-12-30T23:09:00"/>
    <d v="2024-01-28T00:00:00"/>
    <d v="1899-12-30T01:08:00"/>
    <n v="335"/>
    <n v="40"/>
    <s v="Cash on Delivery"/>
    <x v="2"/>
    <n v="50.25"/>
    <s v="New User"/>
    <n v="142"/>
    <n v="42.388059701492537"/>
    <n v="48"/>
    <n v="0"/>
    <n v="142"/>
    <x v="277"/>
    <n v="3.75"/>
    <n v="335"/>
    <n v="48"/>
    <n v="20"/>
    <n v="67"/>
    <n v="40"/>
    <n v="0.15"/>
    <n v="50.25"/>
    <n v="0"/>
    <n v="67"/>
    <n v="138.25"/>
    <n v="-71.25"/>
    <x v="6"/>
  </r>
  <r>
    <n v="287"/>
    <s v="C7102"/>
    <s v="R2710"/>
    <d v="2024-02-07T00:00:00"/>
    <d v="1899-12-30T21:19:00"/>
    <d v="2024-02-07T00:00:00"/>
    <d v="1899-12-30T22:55:00"/>
    <n v="155"/>
    <n v="30"/>
    <s v="Cash on Delivery"/>
    <x v="3"/>
    <n v="0"/>
    <s v="None"/>
    <n v="154"/>
    <n v="99.354838709677423"/>
    <n v="33"/>
    <n v="50"/>
    <n v="154"/>
    <x v="278"/>
    <n v="41"/>
    <n v="155"/>
    <n v="33"/>
    <n v="20"/>
    <n v="31"/>
    <n v="30"/>
    <n v="0"/>
    <n v="0"/>
    <n v="50"/>
    <n v="31"/>
    <n v="113"/>
    <n v="-82"/>
    <x v="2"/>
  </r>
  <r>
    <n v="288"/>
    <s v="C2184"/>
    <s v="R2400"/>
    <d v="2024-01-13T00:00:00"/>
    <d v="1899-12-30T12:44:00"/>
    <d v="2024-01-13T00:00:00"/>
    <d v="1899-12-30T14:24:00"/>
    <n v="459"/>
    <n v="30"/>
    <s v="Digital Wallet"/>
    <x v="4"/>
    <n v="229.5"/>
    <s v="Off Promo"/>
    <n v="149"/>
    <n v="32.461873638344223"/>
    <n v="43"/>
    <n v="50"/>
    <n v="149"/>
    <x v="279"/>
    <n v="-203.5"/>
    <n v="0"/>
    <n v="0"/>
    <n v="20"/>
    <n v="0"/>
    <n v="0"/>
    <n v="0"/>
    <n v="0"/>
    <n v="0"/>
    <n v="0"/>
    <n v="0"/>
    <n v="0"/>
    <x v="6"/>
  </r>
  <r>
    <n v="289"/>
    <s v="C4327"/>
    <s v="R2918"/>
    <d v="2024-01-16T00:00:00"/>
    <d v="1899-12-30T01:07:00"/>
    <d v="2024-01-16T00:00:00"/>
    <d v="1899-12-30T02:48:00"/>
    <n v="209"/>
    <n v="0"/>
    <s v="Credit Card"/>
    <x v="4"/>
    <n v="104.5"/>
    <s v="Off Promo"/>
    <n v="139"/>
    <n v="66.507177033492823"/>
    <n v="32"/>
    <n v="0"/>
    <n v="139"/>
    <x v="280"/>
    <n v="2.5"/>
    <n v="0"/>
    <n v="0"/>
    <n v="20"/>
    <n v="0"/>
    <n v="0"/>
    <n v="0"/>
    <n v="0"/>
    <n v="0"/>
    <n v="0"/>
    <n v="0"/>
    <n v="0"/>
    <x v="3"/>
  </r>
  <r>
    <n v="290"/>
    <s v="C4394"/>
    <s v="R2793"/>
    <d v="2024-01-20T00:00:00"/>
    <d v="1899-12-30T11:38:00"/>
    <d v="2024-01-20T00:00:00"/>
    <d v="1899-12-30T13:31:00"/>
    <n v="291"/>
    <n v="50"/>
    <s v="Credit Card"/>
    <x v="2"/>
    <n v="43.65"/>
    <s v="New User"/>
    <n v="93"/>
    <n v="31.958762886597935"/>
    <n v="49"/>
    <n v="50"/>
    <n v="93"/>
    <x v="281"/>
    <n v="-99.65"/>
    <n v="291"/>
    <n v="49"/>
    <n v="20"/>
    <n v="58.2"/>
    <n v="50"/>
    <n v="0.15"/>
    <n v="43.65"/>
    <n v="50"/>
    <n v="58.2"/>
    <n v="192.65"/>
    <n v="-134.44999999999999"/>
    <x v="6"/>
  </r>
  <r>
    <n v="291"/>
    <s v="C9319"/>
    <s v="R2980"/>
    <d v="2024-01-26T00:00:00"/>
    <d v="1899-12-30T11:44:00"/>
    <d v="2024-01-26T00:00:00"/>
    <d v="1899-12-30T13:29:00"/>
    <n v="1003"/>
    <n v="30"/>
    <s v="Cash on Delivery"/>
    <x v="4"/>
    <n v="501.5"/>
    <s v="Off Promo"/>
    <n v="125"/>
    <n v="12.462612163509473"/>
    <n v="15"/>
    <n v="100"/>
    <n v="125"/>
    <x v="282"/>
    <n v="-521.5"/>
    <n v="0"/>
    <n v="0"/>
    <n v="20"/>
    <n v="0"/>
    <n v="0"/>
    <n v="0"/>
    <n v="0"/>
    <n v="0"/>
    <n v="0"/>
    <n v="0"/>
    <n v="0"/>
    <x v="1"/>
  </r>
  <r>
    <n v="292"/>
    <s v="C2816"/>
    <s v="R2085"/>
    <d v="2024-01-18T00:00:00"/>
    <d v="1899-12-30T08:00:00"/>
    <d v="2024-01-18T00:00:00"/>
    <d v="1899-12-30T09:50:00"/>
    <n v="1216"/>
    <n v="0"/>
    <s v="Digital Wallet"/>
    <x v="0"/>
    <n v="60.800000000000004"/>
    <s v="In App"/>
    <n v="194"/>
    <n v="15.953947368421053"/>
    <n v="47"/>
    <n v="0"/>
    <n v="194"/>
    <x v="283"/>
    <n v="86.199999999999989"/>
    <n v="1216"/>
    <n v="47"/>
    <n v="20"/>
    <n v="243.2"/>
    <n v="0"/>
    <n v="0.05"/>
    <n v="60.800000000000004"/>
    <n v="0"/>
    <n v="243.2"/>
    <n v="107.80000000000001"/>
    <n v="135.39999999999998"/>
    <x v="0"/>
  </r>
  <r>
    <n v="293"/>
    <s v="C6854"/>
    <s v="R2249"/>
    <d v="2024-01-30T00:00:00"/>
    <d v="1899-12-30T05:53:00"/>
    <d v="2024-01-30T00:00:00"/>
    <d v="1899-12-30T06:32:00"/>
    <n v="961"/>
    <n v="40"/>
    <s v="Credit Card"/>
    <x v="1"/>
    <n v="96.100000000000009"/>
    <s v="Referal"/>
    <n v="128"/>
    <n v="13.319458896982312"/>
    <n v="50"/>
    <n v="0"/>
    <n v="128"/>
    <x v="284"/>
    <n v="-58.100000000000023"/>
    <n v="961"/>
    <n v="50"/>
    <n v="20"/>
    <n v="192.2"/>
    <n v="40"/>
    <n v="0.1"/>
    <n v="96.100000000000009"/>
    <n v="0"/>
    <n v="192.2"/>
    <n v="186.10000000000002"/>
    <n v="6.0999999999999659"/>
    <x v="3"/>
  </r>
  <r>
    <n v="294"/>
    <s v="C7709"/>
    <s v="R2390"/>
    <d v="2024-01-27T00:00:00"/>
    <d v="1899-12-30T03:48:00"/>
    <d v="2024-01-27T00:00:00"/>
    <d v="1899-12-30T05:43:00"/>
    <n v="667"/>
    <n v="30"/>
    <s v="Cash on Delivery"/>
    <x v="1"/>
    <n v="66.7"/>
    <s v="Referal"/>
    <n v="122"/>
    <n v="18.290854572713645"/>
    <n v="45"/>
    <n v="0"/>
    <n v="122"/>
    <x v="285"/>
    <n v="-19.699999999999989"/>
    <n v="667"/>
    <n v="45"/>
    <n v="20"/>
    <n v="133.4"/>
    <n v="30"/>
    <n v="0.1"/>
    <n v="66.7"/>
    <n v="0"/>
    <n v="133.4"/>
    <n v="141.69999999999999"/>
    <n v="-8.2999999999999829"/>
    <x v="6"/>
  </r>
  <r>
    <n v="295"/>
    <s v="C1569"/>
    <s v="R2781"/>
    <d v="2024-01-28T00:00:00"/>
    <d v="1899-12-30T17:22:00"/>
    <d v="2024-01-28T00:00:00"/>
    <d v="1899-12-30T18:48:00"/>
    <n v="1183"/>
    <n v="50"/>
    <s v="Credit Card"/>
    <x v="3"/>
    <n v="0"/>
    <s v="None"/>
    <n v="189"/>
    <n v="15.976331360946746"/>
    <n v="36"/>
    <n v="150"/>
    <n v="189"/>
    <x v="286"/>
    <n v="-47"/>
    <n v="1183"/>
    <n v="36"/>
    <n v="20"/>
    <n v="236.6"/>
    <n v="50"/>
    <n v="0"/>
    <n v="0"/>
    <n v="150"/>
    <n v="236.6"/>
    <n v="236"/>
    <n v="0.59999999999999432"/>
    <x v="5"/>
  </r>
  <r>
    <n v="296"/>
    <s v="C6442"/>
    <s v="R2334"/>
    <d v="2024-01-03T00:00:00"/>
    <d v="1899-12-30T17:06:00"/>
    <d v="2024-01-03T00:00:00"/>
    <d v="1899-12-30T19:01:00"/>
    <n v="749"/>
    <n v="30"/>
    <s v="Credit Card"/>
    <x v="4"/>
    <n v="374.5"/>
    <s v="Off Promo"/>
    <n v="145"/>
    <n v="19.359145527369826"/>
    <n v="20"/>
    <n v="150"/>
    <n v="145"/>
    <x v="287"/>
    <n v="-429.5"/>
    <n v="0"/>
    <n v="0"/>
    <n v="20"/>
    <n v="0"/>
    <n v="0"/>
    <n v="0"/>
    <n v="0"/>
    <n v="0"/>
    <n v="0"/>
    <n v="0"/>
    <n v="0"/>
    <x v="2"/>
  </r>
  <r>
    <n v="297"/>
    <s v="C2895"/>
    <s v="R2628"/>
    <d v="2024-01-15T00:00:00"/>
    <d v="1899-12-30T09:52:00"/>
    <d v="2024-01-15T00:00:00"/>
    <d v="1899-12-30T10:58:00"/>
    <n v="138"/>
    <n v="40"/>
    <s v="Cash on Delivery"/>
    <x v="3"/>
    <n v="0"/>
    <s v="None"/>
    <n v="138"/>
    <n v="100"/>
    <n v="14"/>
    <n v="0"/>
    <n v="138"/>
    <x v="147"/>
    <n v="84"/>
    <n v="138"/>
    <n v="14"/>
    <n v="20"/>
    <n v="27.6"/>
    <n v="40"/>
    <n v="0"/>
    <n v="0"/>
    <n v="0"/>
    <n v="27.6"/>
    <n v="54"/>
    <n v="-26.4"/>
    <x v="4"/>
  </r>
  <r>
    <n v="298"/>
    <s v="C3733"/>
    <s v="R2518"/>
    <d v="2024-01-30T00:00:00"/>
    <d v="1899-12-30T14:49:00"/>
    <d v="2024-01-30T00:00:00"/>
    <d v="1899-12-30T16:35:00"/>
    <n v="1663"/>
    <n v="30"/>
    <s v="Cash on Delivery"/>
    <x v="1"/>
    <n v="166.3"/>
    <s v="Referal"/>
    <n v="152"/>
    <n v="9.1401082381238723"/>
    <n v="26"/>
    <n v="0"/>
    <n v="152"/>
    <x v="288"/>
    <n v="-70.300000000000011"/>
    <n v="1663"/>
    <n v="26"/>
    <n v="20"/>
    <n v="332.6"/>
    <n v="30"/>
    <n v="0.1"/>
    <n v="166.3"/>
    <n v="0"/>
    <n v="332.6"/>
    <n v="222.3"/>
    <n v="110.30000000000001"/>
    <x v="3"/>
  </r>
  <r>
    <n v="299"/>
    <s v="C4863"/>
    <s v="R2136"/>
    <d v="2024-01-06T00:00:00"/>
    <d v="1899-12-30T19:12:00"/>
    <d v="2024-01-06T00:00:00"/>
    <d v="1899-12-30T20:45:00"/>
    <n v="1172"/>
    <n v="50"/>
    <s v="Credit Card"/>
    <x v="1"/>
    <n v="117.2"/>
    <s v="Referal"/>
    <n v="195"/>
    <n v="16.638225255972696"/>
    <n v="16"/>
    <n v="100"/>
    <n v="195"/>
    <x v="289"/>
    <n v="-88.199999999999989"/>
    <n v="1172"/>
    <n v="16"/>
    <n v="20"/>
    <n v="234.4"/>
    <n v="50"/>
    <n v="0.1"/>
    <n v="117.2"/>
    <n v="100"/>
    <n v="234.4"/>
    <n v="283.2"/>
    <n v="-48.799999999999983"/>
    <x v="6"/>
  </r>
  <r>
    <n v="300"/>
    <s v="C8455"/>
    <s v="R2882"/>
    <d v="2024-02-03T00:00:00"/>
    <d v="1899-12-30T08:29:00"/>
    <d v="2024-02-03T00:00:00"/>
    <d v="1899-12-30T10:17:00"/>
    <n v="1543"/>
    <n v="0"/>
    <s v="Credit Card"/>
    <x v="4"/>
    <n v="771.5"/>
    <s v="Off Promo"/>
    <n v="55"/>
    <n v="3.5644847699287099"/>
    <n v="36"/>
    <n v="0"/>
    <n v="55"/>
    <x v="290"/>
    <n v="-752.5"/>
    <n v="0"/>
    <n v="0"/>
    <n v="20"/>
    <n v="0"/>
    <n v="0"/>
    <n v="0"/>
    <n v="0"/>
    <n v="0"/>
    <n v="0"/>
    <n v="0"/>
    <n v="0"/>
    <x v="6"/>
  </r>
  <r>
    <n v="301"/>
    <s v="C5014"/>
    <s v="R2687"/>
    <d v="2024-02-01T00:00:00"/>
    <d v="1899-12-30T19:36:00"/>
    <d v="2024-02-01T00:00:00"/>
    <d v="1899-12-30T21:31:00"/>
    <n v="736"/>
    <n v="50"/>
    <s v="Cash on Delivery"/>
    <x v="0"/>
    <n v="36.800000000000004"/>
    <s v="In App"/>
    <n v="171"/>
    <n v="23.233695652173914"/>
    <n v="24"/>
    <n v="0"/>
    <n v="171"/>
    <x v="291"/>
    <n v="60.199999999999989"/>
    <n v="736"/>
    <n v="24"/>
    <n v="20"/>
    <n v="147.19999999999999"/>
    <n v="50"/>
    <n v="0.05"/>
    <n v="36.800000000000004"/>
    <n v="0"/>
    <n v="147.19999999999999"/>
    <n v="110.80000000000001"/>
    <n v="36.399999999999977"/>
    <x v="0"/>
  </r>
  <r>
    <n v="302"/>
    <s v="C2686"/>
    <s v="R2839"/>
    <d v="2024-01-03T00:00:00"/>
    <d v="1899-12-30T06:14:00"/>
    <d v="2024-01-03T00:00:00"/>
    <d v="1899-12-30T07:23:00"/>
    <n v="1136"/>
    <n v="0"/>
    <s v="Credit Card"/>
    <x v="0"/>
    <n v="56.800000000000004"/>
    <s v="In App"/>
    <n v="165"/>
    <n v="14.524647887323944"/>
    <n v="22"/>
    <n v="0"/>
    <n v="165"/>
    <x v="292"/>
    <n v="86.199999999999989"/>
    <n v="1136"/>
    <n v="22"/>
    <n v="20"/>
    <n v="227.2"/>
    <n v="0"/>
    <n v="0.05"/>
    <n v="56.800000000000004"/>
    <n v="0"/>
    <n v="227.2"/>
    <n v="78.800000000000011"/>
    <n v="148.39999999999998"/>
    <x v="2"/>
  </r>
  <r>
    <n v="303"/>
    <s v="C4009"/>
    <s v="R2497"/>
    <d v="2024-01-28T00:00:00"/>
    <d v="1899-12-30T02:56:00"/>
    <d v="2024-01-28T00:00:00"/>
    <d v="1899-12-30T04:25:00"/>
    <n v="135"/>
    <n v="20"/>
    <s v="Credit Card"/>
    <x v="4"/>
    <n v="67.5"/>
    <s v="Off Promo"/>
    <n v="111"/>
    <n v="82.222222222222214"/>
    <n v="20"/>
    <n v="50"/>
    <n v="111"/>
    <x v="293"/>
    <n v="-46.5"/>
    <n v="0"/>
    <n v="0"/>
    <n v="20"/>
    <n v="0"/>
    <n v="0"/>
    <n v="0"/>
    <n v="0"/>
    <n v="0"/>
    <n v="0"/>
    <n v="0"/>
    <n v="0"/>
    <x v="5"/>
  </r>
  <r>
    <n v="304"/>
    <s v="C8806"/>
    <s v="R2826"/>
    <d v="2024-01-06T00:00:00"/>
    <d v="1899-12-30T21:58:00"/>
    <d v="2024-01-06T00:00:00"/>
    <d v="1899-12-30T23:15:00"/>
    <n v="200"/>
    <n v="50"/>
    <s v="Cash on Delivery"/>
    <x v="4"/>
    <n v="100"/>
    <s v="Off Promo"/>
    <n v="193"/>
    <n v="96.5"/>
    <n v="35"/>
    <n v="0"/>
    <n v="193"/>
    <x v="294"/>
    <n v="8"/>
    <n v="0"/>
    <n v="0"/>
    <n v="20"/>
    <n v="0"/>
    <n v="0"/>
    <n v="0"/>
    <n v="0"/>
    <n v="0"/>
    <n v="0"/>
    <n v="0"/>
    <n v="0"/>
    <x v="6"/>
  </r>
  <r>
    <n v="305"/>
    <s v="C1154"/>
    <s v="R2726"/>
    <d v="2024-01-25T00:00:00"/>
    <d v="1899-12-30T11:26:00"/>
    <d v="2024-01-25T00:00:00"/>
    <d v="1899-12-30T12:14:00"/>
    <n v="1917"/>
    <n v="50"/>
    <s v="Credit Card"/>
    <x v="3"/>
    <n v="0"/>
    <s v="None"/>
    <n v="185"/>
    <n v="9.650495565988523"/>
    <n v="31"/>
    <n v="0"/>
    <n v="185"/>
    <x v="69"/>
    <n v="104"/>
    <n v="1917"/>
    <n v="31"/>
    <n v="20"/>
    <n v="383.4"/>
    <n v="50"/>
    <n v="0"/>
    <n v="0"/>
    <n v="0"/>
    <n v="383.4"/>
    <n v="81"/>
    <n v="302.39999999999998"/>
    <x v="0"/>
  </r>
  <r>
    <n v="306"/>
    <s v="C2409"/>
    <s v="R2476"/>
    <d v="2024-01-12T00:00:00"/>
    <d v="1899-12-30T17:13:00"/>
    <d v="2024-01-12T00:00:00"/>
    <d v="1899-12-30T18:54:00"/>
    <n v="1209"/>
    <n v="40"/>
    <s v="Credit Card"/>
    <x v="4"/>
    <n v="604.5"/>
    <s v="Off Promo"/>
    <n v="138"/>
    <n v="11.41439205955335"/>
    <n v="37"/>
    <n v="150"/>
    <n v="138"/>
    <x v="295"/>
    <n v="-693.5"/>
    <n v="0"/>
    <n v="0"/>
    <n v="20"/>
    <n v="0"/>
    <n v="0"/>
    <n v="0"/>
    <n v="0"/>
    <n v="0"/>
    <n v="0"/>
    <n v="0"/>
    <n v="0"/>
    <x v="1"/>
  </r>
  <r>
    <n v="307"/>
    <s v="C1784"/>
    <s v="R2593"/>
    <d v="2024-01-11T00:00:00"/>
    <d v="1899-12-30T00:49:00"/>
    <d v="2024-01-11T00:00:00"/>
    <d v="1899-12-30T01:51:00"/>
    <n v="1639"/>
    <n v="30"/>
    <s v="Digital Wallet"/>
    <x v="0"/>
    <n v="81.95"/>
    <s v="In App"/>
    <n v="145"/>
    <n v="8.8468578401464306"/>
    <n v="33"/>
    <n v="0"/>
    <n v="145"/>
    <x v="296"/>
    <n v="5.0000000000011369E-2"/>
    <n v="1639"/>
    <n v="33"/>
    <n v="20"/>
    <n v="327.8"/>
    <n v="30"/>
    <n v="0.05"/>
    <n v="81.95"/>
    <n v="0"/>
    <n v="327.8"/>
    <n v="144.94999999999999"/>
    <n v="182.85000000000002"/>
    <x v="0"/>
  </r>
  <r>
    <n v="308"/>
    <s v="C9096"/>
    <s v="R2222"/>
    <d v="2024-01-01T00:00:00"/>
    <d v="1899-12-30T13:38:00"/>
    <d v="2024-01-01T00:00:00"/>
    <d v="1899-12-30T14:51:00"/>
    <n v="1346"/>
    <n v="0"/>
    <s v="Cash on Delivery"/>
    <x v="4"/>
    <n v="673"/>
    <s v="Off Promo"/>
    <n v="175"/>
    <n v="13.001485884101042"/>
    <n v="38"/>
    <n v="0"/>
    <n v="175"/>
    <x v="297"/>
    <n v="-536"/>
    <n v="0"/>
    <n v="0"/>
    <n v="20"/>
    <n v="0"/>
    <n v="0"/>
    <n v="0"/>
    <n v="0"/>
    <n v="0"/>
    <n v="0"/>
    <n v="0"/>
    <n v="0"/>
    <x v="4"/>
  </r>
  <r>
    <n v="309"/>
    <s v="C8560"/>
    <s v="R2989"/>
    <d v="2024-02-05T00:00:00"/>
    <d v="1899-12-30T08:57:00"/>
    <d v="2024-02-05T00:00:00"/>
    <d v="1899-12-30T10:03:00"/>
    <n v="1461"/>
    <n v="0"/>
    <s v="Digital Wallet"/>
    <x v="3"/>
    <n v="0"/>
    <s v="None"/>
    <n v="139"/>
    <n v="9.5140314852840522"/>
    <n v="18"/>
    <n v="50"/>
    <n v="139"/>
    <x v="164"/>
    <n v="71"/>
    <n v="1461"/>
    <n v="18"/>
    <n v="20"/>
    <n v="292.2"/>
    <n v="0"/>
    <n v="0"/>
    <n v="0"/>
    <n v="50"/>
    <n v="292.2"/>
    <n v="68"/>
    <n v="224.2"/>
    <x v="4"/>
  </r>
  <r>
    <n v="310"/>
    <s v="C8343"/>
    <s v="R2371"/>
    <d v="2024-01-10T00:00:00"/>
    <d v="1899-12-30T23:54:00"/>
    <d v="2024-01-11T00:00:00"/>
    <d v="1899-12-30T01:52:00"/>
    <n v="265"/>
    <n v="40"/>
    <s v="Digital Wallet"/>
    <x v="3"/>
    <n v="0"/>
    <s v="None"/>
    <n v="135"/>
    <n v="50.943396226415096"/>
    <n v="13"/>
    <n v="0"/>
    <n v="135"/>
    <x v="226"/>
    <n v="82"/>
    <n v="265"/>
    <n v="13"/>
    <n v="20"/>
    <n v="53"/>
    <n v="40"/>
    <n v="0"/>
    <n v="0"/>
    <n v="0"/>
    <n v="53"/>
    <n v="53"/>
    <n v="0"/>
    <x v="2"/>
  </r>
  <r>
    <n v="311"/>
    <s v="C8206"/>
    <s v="R2934"/>
    <d v="2024-02-07T00:00:00"/>
    <d v="1899-12-30T04:48:00"/>
    <d v="2024-02-07T00:00:00"/>
    <d v="1899-12-30T05:53:00"/>
    <n v="482"/>
    <n v="40"/>
    <s v="Digital Wallet"/>
    <x v="3"/>
    <n v="0"/>
    <s v="None"/>
    <n v="187"/>
    <n v="38.796680497925315"/>
    <n v="27"/>
    <n v="0"/>
    <n v="187"/>
    <x v="298"/>
    <n v="120"/>
    <n v="482"/>
    <n v="27"/>
    <n v="20"/>
    <n v="96.4"/>
    <n v="40"/>
    <n v="0"/>
    <n v="0"/>
    <n v="0"/>
    <n v="96.4"/>
    <n v="67"/>
    <n v="29.400000000000006"/>
    <x v="2"/>
  </r>
  <r>
    <n v="312"/>
    <s v="C6596"/>
    <s v="R2994"/>
    <d v="2024-01-19T00:00:00"/>
    <d v="1899-12-30T09:21:00"/>
    <d v="2024-01-19T00:00:00"/>
    <d v="1899-12-30T11:11:00"/>
    <n v="1979"/>
    <n v="30"/>
    <s v="Credit Card"/>
    <x v="3"/>
    <n v="0"/>
    <s v="None"/>
    <n v="170"/>
    <n v="8.5901970692268819"/>
    <n v="25"/>
    <n v="0"/>
    <n v="170"/>
    <x v="299"/>
    <n v="115"/>
    <n v="1979"/>
    <n v="25"/>
    <n v="20"/>
    <n v="395.8"/>
    <n v="30"/>
    <n v="0"/>
    <n v="0"/>
    <n v="0"/>
    <n v="395.8"/>
    <n v="55"/>
    <n v="340.8"/>
    <x v="1"/>
  </r>
  <r>
    <n v="313"/>
    <s v="C6801"/>
    <s v="R2401"/>
    <d v="2024-02-07T00:00:00"/>
    <d v="1899-12-30T11:31:00"/>
    <d v="2024-02-07T00:00:00"/>
    <d v="1899-12-30T13:28:00"/>
    <n v="1499"/>
    <n v="30"/>
    <s v="Credit Card"/>
    <x v="2"/>
    <n v="224.85"/>
    <s v="New User"/>
    <n v="125"/>
    <n v="8.3388925950633759"/>
    <n v="42"/>
    <n v="0"/>
    <n v="125"/>
    <x v="300"/>
    <n v="-171.85000000000002"/>
    <n v="1499"/>
    <n v="42"/>
    <n v="20"/>
    <n v="299.8"/>
    <n v="30"/>
    <n v="0.15"/>
    <n v="224.85"/>
    <n v="0"/>
    <n v="299.8"/>
    <n v="296.85000000000002"/>
    <n v="2.9499999999999886"/>
    <x v="2"/>
  </r>
  <r>
    <n v="314"/>
    <s v="C3806"/>
    <s v="R2442"/>
    <d v="2024-02-02T00:00:00"/>
    <d v="1899-12-30T05:57:00"/>
    <d v="2024-02-02T00:00:00"/>
    <d v="1899-12-30T06:47:00"/>
    <n v="1594"/>
    <n v="50"/>
    <s v="Digital Wallet"/>
    <x v="4"/>
    <n v="797"/>
    <s v="Off Promo"/>
    <n v="141"/>
    <n v="8.8456712672521967"/>
    <n v="38"/>
    <n v="0"/>
    <n v="141"/>
    <x v="301"/>
    <n v="-744"/>
    <n v="0"/>
    <n v="0"/>
    <n v="20"/>
    <n v="0"/>
    <n v="0"/>
    <n v="0"/>
    <n v="0"/>
    <n v="0"/>
    <n v="0"/>
    <n v="0"/>
    <n v="0"/>
    <x v="1"/>
  </r>
  <r>
    <n v="315"/>
    <s v="C1537"/>
    <s v="R2489"/>
    <d v="2024-01-07T00:00:00"/>
    <d v="1899-12-30T12:51:00"/>
    <d v="2024-01-07T00:00:00"/>
    <d v="1899-12-30T13:22:00"/>
    <n v="889"/>
    <n v="20"/>
    <s v="Digital Wallet"/>
    <x v="1"/>
    <n v="88.9"/>
    <s v="Referal"/>
    <n v="119"/>
    <n v="13.385826771653544"/>
    <n v="48"/>
    <n v="0"/>
    <n v="119"/>
    <x v="302"/>
    <n v="-37.900000000000006"/>
    <n v="889"/>
    <n v="48"/>
    <n v="20"/>
    <n v="177.8"/>
    <n v="20"/>
    <n v="0.1"/>
    <n v="88.9"/>
    <n v="0"/>
    <n v="177.8"/>
    <n v="156.9"/>
    <n v="20.900000000000006"/>
    <x v="5"/>
  </r>
  <r>
    <n v="316"/>
    <s v="C6986"/>
    <s v="R2614"/>
    <d v="2024-01-14T00:00:00"/>
    <d v="1899-12-30T04:43:00"/>
    <d v="2024-01-14T00:00:00"/>
    <d v="1899-12-30T05:43:00"/>
    <n v="1765"/>
    <n v="30"/>
    <s v="Digital Wallet"/>
    <x v="4"/>
    <n v="882.5"/>
    <s v="Off Promo"/>
    <n v="197"/>
    <n v="11.161473087818695"/>
    <n v="19"/>
    <n v="50"/>
    <n v="197"/>
    <x v="303"/>
    <n v="-784.5"/>
    <n v="0"/>
    <n v="0"/>
    <n v="20"/>
    <n v="0"/>
    <n v="0"/>
    <n v="0"/>
    <n v="0"/>
    <n v="0"/>
    <n v="0"/>
    <n v="0"/>
    <n v="0"/>
    <x v="5"/>
  </r>
  <r>
    <n v="317"/>
    <s v="C2841"/>
    <s v="R2272"/>
    <d v="2024-01-25T00:00:00"/>
    <d v="1899-12-30T22:39:00"/>
    <d v="2024-01-25T00:00:00"/>
    <d v="1899-12-30T23:38:00"/>
    <n v="130"/>
    <n v="40"/>
    <s v="Credit Card"/>
    <x v="2"/>
    <n v="19.5"/>
    <s v="New User"/>
    <n v="182"/>
    <n v="140"/>
    <n v="18"/>
    <n v="0"/>
    <n v="182"/>
    <x v="304"/>
    <n v="104.5"/>
    <n v="130"/>
    <n v="18"/>
    <n v="20"/>
    <n v="26"/>
    <n v="40"/>
    <n v="0.15"/>
    <n v="19.5"/>
    <n v="0"/>
    <n v="26"/>
    <n v="77.5"/>
    <n v="-51.5"/>
    <x v="0"/>
  </r>
  <r>
    <n v="318"/>
    <s v="C9716"/>
    <s v="R2525"/>
    <d v="2024-01-03T00:00:00"/>
    <d v="1899-12-30T09:09:00"/>
    <d v="2024-01-03T00:00:00"/>
    <d v="1899-12-30T10:54:00"/>
    <n v="1498"/>
    <n v="30"/>
    <s v="Digital Wallet"/>
    <x v="3"/>
    <n v="0"/>
    <s v="None"/>
    <n v="72"/>
    <n v="4.8064085447263016"/>
    <n v="40"/>
    <n v="0"/>
    <n v="72"/>
    <x v="230"/>
    <n v="2"/>
    <n v="1498"/>
    <n v="40"/>
    <n v="20"/>
    <n v="299.60000000000002"/>
    <n v="30"/>
    <n v="0"/>
    <n v="0"/>
    <n v="0"/>
    <n v="299.60000000000002"/>
    <n v="70"/>
    <n v="229.60000000000002"/>
    <x v="2"/>
  </r>
  <r>
    <n v="319"/>
    <s v="C7971"/>
    <s v="R2158"/>
    <d v="2024-01-14T00:00:00"/>
    <d v="1899-12-30T23:14:00"/>
    <d v="2024-01-15T00:00:00"/>
    <d v="1899-12-30T00:27:00"/>
    <n v="110"/>
    <n v="0"/>
    <s v="Digital Wallet"/>
    <x v="2"/>
    <n v="16.5"/>
    <s v="New User"/>
    <n v="186"/>
    <n v="169.09090909090909"/>
    <n v="37"/>
    <n v="50"/>
    <n v="186"/>
    <x v="305"/>
    <n v="82.5"/>
    <n v="110"/>
    <n v="37"/>
    <n v="20"/>
    <n v="22"/>
    <n v="0"/>
    <n v="0.15"/>
    <n v="16.5"/>
    <n v="50"/>
    <n v="22"/>
    <n v="103.5"/>
    <n v="-81.5"/>
    <x v="5"/>
  </r>
  <r>
    <n v="320"/>
    <s v="C6625"/>
    <s v="R2151"/>
    <d v="2024-01-09T00:00:00"/>
    <d v="1899-12-30T22:12:00"/>
    <d v="2024-01-09T00:00:00"/>
    <d v="1899-12-30T22:53:00"/>
    <n v="1425"/>
    <n v="20"/>
    <s v="Cash on Delivery"/>
    <x v="0"/>
    <n v="71.25"/>
    <s v="In App"/>
    <n v="107"/>
    <n v="7.5087719298245617"/>
    <n v="12"/>
    <n v="0"/>
    <n v="107"/>
    <x v="306"/>
    <n v="3.75"/>
    <n v="1425"/>
    <n v="12"/>
    <n v="20"/>
    <n v="285"/>
    <n v="20"/>
    <n v="0.05"/>
    <n v="71.25"/>
    <n v="0"/>
    <n v="285"/>
    <n v="103.25"/>
    <n v="181.75"/>
    <x v="3"/>
  </r>
  <r>
    <n v="321"/>
    <s v="C3950"/>
    <s v="R2994"/>
    <d v="2024-02-06T00:00:00"/>
    <d v="1899-12-30T02:33:00"/>
    <d v="2024-02-06T00:00:00"/>
    <d v="1899-12-30T03:53:00"/>
    <n v="195"/>
    <n v="50"/>
    <s v="Cash on Delivery"/>
    <x v="0"/>
    <n v="9.75"/>
    <s v="In App"/>
    <n v="95"/>
    <n v="48.717948717948715"/>
    <n v="23"/>
    <n v="100"/>
    <n v="95"/>
    <x v="307"/>
    <n v="-87.75"/>
    <n v="195"/>
    <n v="23"/>
    <n v="20"/>
    <n v="39"/>
    <n v="50"/>
    <n v="0.05"/>
    <n v="9.75"/>
    <n v="100"/>
    <n v="39"/>
    <n v="182.75"/>
    <n v="-143.75"/>
    <x v="3"/>
  </r>
  <r>
    <n v="322"/>
    <s v="C8992"/>
    <s v="R2619"/>
    <d v="2024-02-03T00:00:00"/>
    <d v="1899-12-30T11:03:00"/>
    <d v="2024-02-03T00:00:00"/>
    <d v="1899-12-30T12:21:00"/>
    <n v="1313"/>
    <n v="0"/>
    <s v="Credit Card"/>
    <x v="4"/>
    <n v="656.5"/>
    <s v="Off Promo"/>
    <n v="71"/>
    <n v="5.4074638233054078"/>
    <n v="34"/>
    <n v="150"/>
    <n v="71"/>
    <x v="308"/>
    <n v="-769.5"/>
    <n v="0"/>
    <n v="0"/>
    <n v="20"/>
    <n v="0"/>
    <n v="0"/>
    <n v="0"/>
    <n v="0"/>
    <n v="0"/>
    <n v="0"/>
    <n v="0"/>
    <n v="0"/>
    <x v="6"/>
  </r>
  <r>
    <n v="323"/>
    <s v="C5780"/>
    <s v="R2187"/>
    <d v="2024-01-09T00:00:00"/>
    <d v="1899-12-30T14:11:00"/>
    <d v="2024-01-09T00:00:00"/>
    <d v="1899-12-30T15:04:00"/>
    <n v="552"/>
    <n v="0"/>
    <s v="Cash on Delivery"/>
    <x v="4"/>
    <n v="276"/>
    <s v="Off Promo"/>
    <n v="57"/>
    <n v="10.326086956521738"/>
    <n v="24"/>
    <n v="0"/>
    <n v="57"/>
    <x v="309"/>
    <n v="-243"/>
    <n v="0"/>
    <n v="0"/>
    <n v="20"/>
    <n v="0"/>
    <n v="0"/>
    <n v="0"/>
    <n v="0"/>
    <n v="0"/>
    <n v="0"/>
    <n v="0"/>
    <n v="0"/>
    <x v="3"/>
  </r>
  <r>
    <n v="324"/>
    <s v="C3368"/>
    <s v="R2812"/>
    <d v="2024-01-24T00:00:00"/>
    <d v="1899-12-30T21:39:00"/>
    <d v="2024-01-24T00:00:00"/>
    <d v="1899-12-30T22:32:00"/>
    <n v="291"/>
    <n v="20"/>
    <s v="Cash on Delivery"/>
    <x v="1"/>
    <n v="29.1"/>
    <s v="Referal"/>
    <n v="172"/>
    <n v="59.106529209621996"/>
    <n v="11"/>
    <n v="100"/>
    <n v="172"/>
    <x v="310"/>
    <n v="11.900000000000006"/>
    <n v="291"/>
    <n v="11"/>
    <n v="20"/>
    <n v="58.2"/>
    <n v="20"/>
    <n v="0.1"/>
    <n v="29.1"/>
    <n v="100"/>
    <n v="58.2"/>
    <n v="160.1"/>
    <n v="-101.89999999999999"/>
    <x v="2"/>
  </r>
  <r>
    <n v="325"/>
    <s v="C7655"/>
    <s v="R2097"/>
    <d v="2024-01-07T00:00:00"/>
    <d v="1899-12-30T06:33:00"/>
    <d v="2024-01-07T00:00:00"/>
    <d v="1899-12-30T08:02:00"/>
    <n v="585"/>
    <n v="50"/>
    <s v="Cash on Delivery"/>
    <x v="1"/>
    <n v="58.5"/>
    <s v="Referal"/>
    <n v="69"/>
    <n v="11.794871794871794"/>
    <n v="33"/>
    <n v="0"/>
    <n v="69"/>
    <x v="311"/>
    <n v="-72.5"/>
    <n v="585"/>
    <n v="33"/>
    <n v="20"/>
    <n v="117"/>
    <n v="50"/>
    <n v="0.1"/>
    <n v="58.5"/>
    <n v="0"/>
    <n v="117"/>
    <n v="141.5"/>
    <n v="-24.5"/>
    <x v="5"/>
  </r>
  <r>
    <n v="326"/>
    <s v="C9173"/>
    <s v="R2130"/>
    <d v="2024-02-04T00:00:00"/>
    <d v="1899-12-30T16:13:00"/>
    <d v="2024-02-04T00:00:00"/>
    <d v="1899-12-30T16:53:00"/>
    <n v="1389"/>
    <n v="40"/>
    <s v="Credit Card"/>
    <x v="0"/>
    <n v="69.45"/>
    <s v="In App"/>
    <n v="127"/>
    <n v="9.143268538516919"/>
    <n v="23"/>
    <n v="50"/>
    <n v="127"/>
    <x v="312"/>
    <n v="-55.449999999999989"/>
    <n v="1389"/>
    <n v="23"/>
    <n v="20"/>
    <n v="277.8"/>
    <n v="40"/>
    <n v="0.05"/>
    <n v="69.45"/>
    <n v="50"/>
    <n v="277.8"/>
    <n v="182.45"/>
    <n v="95.350000000000023"/>
    <x v="5"/>
  </r>
  <r>
    <n v="327"/>
    <s v="C5495"/>
    <s v="R2804"/>
    <d v="2024-01-19T00:00:00"/>
    <d v="1899-12-30T06:07:00"/>
    <d v="2024-01-19T00:00:00"/>
    <d v="1899-12-30T06:49:00"/>
    <n v="1547"/>
    <n v="50"/>
    <s v="Cash on Delivery"/>
    <x v="3"/>
    <n v="0"/>
    <s v="None"/>
    <n v="88"/>
    <n v="5.6884292178409828"/>
    <n v="16"/>
    <n v="0"/>
    <n v="88"/>
    <x v="231"/>
    <n v="22"/>
    <n v="1547"/>
    <n v="16"/>
    <n v="20"/>
    <n v="309.39999999999998"/>
    <n v="50"/>
    <n v="0"/>
    <n v="0"/>
    <n v="0"/>
    <n v="309.39999999999998"/>
    <n v="66"/>
    <n v="243.39999999999998"/>
    <x v="1"/>
  </r>
  <r>
    <n v="328"/>
    <s v="C7002"/>
    <s v="R2170"/>
    <d v="2024-01-03T00:00:00"/>
    <d v="1899-12-30T23:34:00"/>
    <d v="2024-01-04T00:00:00"/>
    <d v="1899-12-30T01:15:00"/>
    <n v="1251"/>
    <n v="30"/>
    <s v="Credit Card"/>
    <x v="2"/>
    <n v="187.65"/>
    <s v="New User"/>
    <n v="86"/>
    <n v="6.8745003996802554"/>
    <n v="45"/>
    <n v="0"/>
    <n v="86"/>
    <x v="313"/>
    <n v="-176.64999999999998"/>
    <n v="1251"/>
    <n v="45"/>
    <n v="20"/>
    <n v="250.2"/>
    <n v="30"/>
    <n v="0.15"/>
    <n v="187.65"/>
    <n v="0"/>
    <n v="250.2"/>
    <n v="262.64999999999998"/>
    <n v="-12.449999999999989"/>
    <x v="2"/>
  </r>
  <r>
    <n v="329"/>
    <s v="C7614"/>
    <s v="R2935"/>
    <d v="2024-01-02T00:00:00"/>
    <d v="1899-12-30T02:06:00"/>
    <d v="2024-01-02T00:00:00"/>
    <d v="1899-12-30T03:49:00"/>
    <n v="337"/>
    <n v="0"/>
    <s v="Digital Wallet"/>
    <x v="1"/>
    <n v="33.700000000000003"/>
    <s v="Referal"/>
    <n v="124"/>
    <n v="36.795252225519285"/>
    <n v="33"/>
    <n v="0"/>
    <n v="124"/>
    <x v="314"/>
    <n v="57.3"/>
    <n v="337"/>
    <n v="33"/>
    <n v="20"/>
    <n v="67.400000000000006"/>
    <n v="0"/>
    <n v="0.1"/>
    <n v="33.700000000000003"/>
    <n v="0"/>
    <n v="67.400000000000006"/>
    <n v="66.7"/>
    <n v="0.70000000000000284"/>
    <x v="3"/>
  </r>
  <r>
    <n v="330"/>
    <s v="C6919"/>
    <s v="R2985"/>
    <d v="2024-01-17T00:00:00"/>
    <d v="1899-12-30T14:39:00"/>
    <d v="2024-01-17T00:00:00"/>
    <d v="1899-12-30T16:20:00"/>
    <n v="1478"/>
    <n v="30"/>
    <s v="Cash on Delivery"/>
    <x v="1"/>
    <n v="147.80000000000001"/>
    <s v="Referal"/>
    <n v="167"/>
    <n v="11.299052774018945"/>
    <n v="36"/>
    <n v="0"/>
    <n v="167"/>
    <x v="315"/>
    <n v="-46.800000000000011"/>
    <n v="1478"/>
    <n v="36"/>
    <n v="20"/>
    <n v="295.60000000000002"/>
    <n v="30"/>
    <n v="0.1"/>
    <n v="147.80000000000001"/>
    <n v="0"/>
    <n v="295.60000000000002"/>
    <n v="213.8"/>
    <n v="81.800000000000011"/>
    <x v="2"/>
  </r>
  <r>
    <n v="331"/>
    <s v="C1853"/>
    <s v="R2182"/>
    <d v="2024-01-24T00:00:00"/>
    <d v="1899-12-30T03:03:00"/>
    <d v="2024-01-24T00:00:00"/>
    <d v="1899-12-30T04:36:00"/>
    <n v="1235"/>
    <n v="40"/>
    <s v="Credit Card"/>
    <x v="3"/>
    <n v="0"/>
    <s v="None"/>
    <n v="153"/>
    <n v="12.388663967611336"/>
    <n v="46"/>
    <n v="0"/>
    <n v="153"/>
    <x v="101"/>
    <n v="67"/>
    <n v="1235"/>
    <n v="46"/>
    <n v="20"/>
    <n v="247"/>
    <n v="40"/>
    <n v="0"/>
    <n v="0"/>
    <n v="0"/>
    <n v="247"/>
    <n v="86"/>
    <n v="161"/>
    <x v="2"/>
  </r>
  <r>
    <n v="332"/>
    <s v="C5146"/>
    <s v="R2982"/>
    <d v="2024-01-24T00:00:00"/>
    <d v="1899-12-30T18:46:00"/>
    <d v="2024-01-24T00:00:00"/>
    <d v="1899-12-30T19:35:00"/>
    <n v="1951"/>
    <n v="30"/>
    <s v="Cash on Delivery"/>
    <x v="3"/>
    <n v="0"/>
    <s v="None"/>
    <n v="80"/>
    <n v="4.1004613018964626"/>
    <n v="47"/>
    <n v="0"/>
    <n v="80"/>
    <x v="3"/>
    <n v="3"/>
    <n v="1951"/>
    <n v="47"/>
    <n v="20"/>
    <n v="390.2"/>
    <n v="30"/>
    <n v="0"/>
    <n v="0"/>
    <n v="0"/>
    <n v="390.2"/>
    <n v="77"/>
    <n v="313.2"/>
    <x v="2"/>
  </r>
  <r>
    <n v="333"/>
    <s v="C4769"/>
    <s v="R2363"/>
    <d v="2024-01-03T00:00:00"/>
    <d v="1899-12-30T15:38:00"/>
    <d v="2024-01-03T00:00:00"/>
    <d v="1899-12-30T17:19:00"/>
    <n v="1569"/>
    <n v="50"/>
    <s v="Digital Wallet"/>
    <x v="4"/>
    <n v="784.5"/>
    <s v="Off Promo"/>
    <n v="172"/>
    <n v="10.962396430847674"/>
    <n v="39"/>
    <n v="150"/>
    <n v="172"/>
    <x v="316"/>
    <n v="-851.5"/>
    <n v="0"/>
    <n v="0"/>
    <n v="20"/>
    <n v="0"/>
    <n v="0"/>
    <n v="0"/>
    <n v="0"/>
    <n v="0"/>
    <n v="0"/>
    <n v="0"/>
    <n v="0"/>
    <x v="2"/>
  </r>
  <r>
    <n v="334"/>
    <s v="C1574"/>
    <s v="R2038"/>
    <d v="2024-01-10T00:00:00"/>
    <d v="1899-12-30T17:56:00"/>
    <d v="2024-01-10T00:00:00"/>
    <d v="1899-12-30T19:38:00"/>
    <n v="1466"/>
    <n v="30"/>
    <s v="Credit Card"/>
    <x v="2"/>
    <n v="219.9"/>
    <s v="New User"/>
    <n v="103"/>
    <n v="7.0259208731241474"/>
    <n v="36"/>
    <n v="0"/>
    <n v="103"/>
    <x v="317"/>
    <n v="-182.89999999999998"/>
    <n v="1466"/>
    <n v="36"/>
    <n v="20"/>
    <n v="293.2"/>
    <n v="30"/>
    <n v="0.15"/>
    <n v="219.9"/>
    <n v="0"/>
    <n v="293.2"/>
    <n v="285.89999999999998"/>
    <n v="7.3000000000000114"/>
    <x v="2"/>
  </r>
  <r>
    <n v="335"/>
    <s v="C2148"/>
    <s v="R2526"/>
    <d v="2024-01-03T00:00:00"/>
    <d v="1899-12-30T05:45:00"/>
    <d v="2024-01-03T00:00:00"/>
    <d v="1899-12-30T07:25:00"/>
    <n v="1268"/>
    <n v="40"/>
    <s v="Credit Card"/>
    <x v="3"/>
    <n v="0"/>
    <s v="None"/>
    <n v="83"/>
    <n v="6.5457413249211349"/>
    <n v="48"/>
    <n v="50"/>
    <n v="83"/>
    <x v="111"/>
    <n v="-55"/>
    <n v="1268"/>
    <n v="48"/>
    <n v="20"/>
    <n v="253.6"/>
    <n v="40"/>
    <n v="0"/>
    <n v="0"/>
    <n v="50"/>
    <n v="253.6"/>
    <n v="138"/>
    <n v="115.6"/>
    <x v="2"/>
  </r>
  <r>
    <n v="336"/>
    <s v="C7293"/>
    <s v="R2887"/>
    <d v="2024-01-14T00:00:00"/>
    <d v="1899-12-30T09:47:00"/>
    <d v="2024-01-14T00:00:00"/>
    <d v="1899-12-30T11:34:00"/>
    <n v="1188"/>
    <n v="40"/>
    <s v="Credit Card"/>
    <x v="1"/>
    <n v="118.80000000000001"/>
    <s v="Referal"/>
    <n v="171"/>
    <n v="14.393939393939394"/>
    <n v="24"/>
    <n v="0"/>
    <n v="171"/>
    <x v="318"/>
    <n v="-11.800000000000011"/>
    <n v="1188"/>
    <n v="24"/>
    <n v="20"/>
    <n v="237.6"/>
    <n v="40"/>
    <n v="0.1"/>
    <n v="118.80000000000001"/>
    <n v="0"/>
    <n v="237.6"/>
    <n v="182.8"/>
    <n v="54.799999999999983"/>
    <x v="5"/>
  </r>
  <r>
    <n v="337"/>
    <s v="C7457"/>
    <s v="R2496"/>
    <d v="2024-01-24T00:00:00"/>
    <d v="1899-12-30T02:17:00"/>
    <d v="2024-01-24T00:00:00"/>
    <d v="1899-12-30T03:14:00"/>
    <n v="1370"/>
    <n v="40"/>
    <s v="Digital Wallet"/>
    <x v="1"/>
    <n v="137"/>
    <s v="Referal"/>
    <n v="162"/>
    <n v="11.824817518248175"/>
    <n v="35"/>
    <n v="0"/>
    <n v="162"/>
    <x v="319"/>
    <n v="-50"/>
    <n v="1370"/>
    <n v="35"/>
    <n v="20"/>
    <n v="274"/>
    <n v="40"/>
    <n v="0.1"/>
    <n v="137"/>
    <n v="0"/>
    <n v="274"/>
    <n v="212"/>
    <n v="62"/>
    <x v="2"/>
  </r>
  <r>
    <n v="338"/>
    <s v="C8509"/>
    <s v="R2515"/>
    <d v="2024-01-18T00:00:00"/>
    <d v="1899-12-30T06:48:00"/>
    <d v="2024-01-18T00:00:00"/>
    <d v="1899-12-30T07:19:00"/>
    <n v="834"/>
    <n v="50"/>
    <s v="Digital Wallet"/>
    <x v="0"/>
    <n v="41.7"/>
    <s v="In App"/>
    <n v="111"/>
    <n v="13.309352517985612"/>
    <n v="10"/>
    <n v="0"/>
    <n v="111"/>
    <x v="320"/>
    <n v="9.2999999999999972"/>
    <n v="834"/>
    <n v="10"/>
    <n v="20"/>
    <n v="166.8"/>
    <n v="50"/>
    <n v="0.05"/>
    <n v="41.7"/>
    <n v="0"/>
    <n v="166.8"/>
    <n v="101.7"/>
    <n v="65.100000000000009"/>
    <x v="0"/>
  </r>
  <r>
    <n v="339"/>
    <s v="C5777"/>
    <s v="R2348"/>
    <d v="2024-01-30T00:00:00"/>
    <d v="1899-12-30T12:41:00"/>
    <d v="2024-01-30T00:00:00"/>
    <d v="1899-12-30T13:53:00"/>
    <n v="1090"/>
    <n v="40"/>
    <s v="Digital Wallet"/>
    <x v="3"/>
    <n v="0"/>
    <s v="None"/>
    <n v="72"/>
    <n v="6.6055045871559637"/>
    <n v="13"/>
    <n v="0"/>
    <n v="72"/>
    <x v="226"/>
    <n v="19"/>
    <n v="1090"/>
    <n v="13"/>
    <n v="20"/>
    <n v="218"/>
    <n v="40"/>
    <n v="0"/>
    <n v="0"/>
    <n v="0"/>
    <n v="218"/>
    <n v="53"/>
    <n v="165"/>
    <x v="3"/>
  </r>
  <r>
    <n v="340"/>
    <s v="C4854"/>
    <s v="R2981"/>
    <d v="2024-02-03T00:00:00"/>
    <d v="1899-12-30T19:40:00"/>
    <d v="2024-02-03T00:00:00"/>
    <d v="1899-12-30T20:17:00"/>
    <n v="1613"/>
    <n v="0"/>
    <s v="Credit Card"/>
    <x v="4"/>
    <n v="806.5"/>
    <s v="Off Promo"/>
    <n v="95"/>
    <n v="5.8896466212027283"/>
    <n v="38"/>
    <n v="0"/>
    <n v="95"/>
    <x v="321"/>
    <n v="-749.5"/>
    <n v="0"/>
    <n v="0"/>
    <n v="20"/>
    <n v="0"/>
    <n v="0"/>
    <n v="0"/>
    <n v="0"/>
    <n v="0"/>
    <n v="0"/>
    <n v="0"/>
    <n v="0"/>
    <x v="6"/>
  </r>
  <r>
    <n v="341"/>
    <s v="C3491"/>
    <s v="R2920"/>
    <d v="2024-02-05T00:00:00"/>
    <d v="1899-12-30T02:18:00"/>
    <d v="2024-02-05T00:00:00"/>
    <d v="1899-12-30T03:00:00"/>
    <n v="924"/>
    <n v="40"/>
    <s v="Digital Wallet"/>
    <x v="2"/>
    <n v="138.6"/>
    <s v="New User"/>
    <n v="105"/>
    <n v="11.363636363636363"/>
    <n v="10"/>
    <n v="0"/>
    <n v="105"/>
    <x v="322"/>
    <n v="-83.6"/>
    <n v="924"/>
    <n v="10"/>
    <n v="20"/>
    <n v="184.8"/>
    <n v="40"/>
    <n v="0.15"/>
    <n v="138.6"/>
    <n v="0"/>
    <n v="184.8"/>
    <n v="188.6"/>
    <n v="-3.7999999999999829"/>
    <x v="4"/>
  </r>
  <r>
    <n v="342"/>
    <s v="C4124"/>
    <s v="R2396"/>
    <d v="2024-01-16T00:00:00"/>
    <d v="1899-12-30T13:30:00"/>
    <d v="2024-01-16T00:00:00"/>
    <d v="1899-12-30T15:24:00"/>
    <n v="1562"/>
    <n v="30"/>
    <s v="Cash on Delivery"/>
    <x v="4"/>
    <n v="781"/>
    <s v="Off Promo"/>
    <n v="184"/>
    <n v="11.779769526248399"/>
    <n v="31"/>
    <n v="0"/>
    <n v="184"/>
    <x v="323"/>
    <n v="-658"/>
    <n v="0"/>
    <n v="0"/>
    <n v="20"/>
    <n v="0"/>
    <n v="0"/>
    <n v="0"/>
    <n v="0"/>
    <n v="0"/>
    <n v="0"/>
    <n v="0"/>
    <n v="0"/>
    <x v="3"/>
  </r>
  <r>
    <n v="343"/>
    <s v="C6691"/>
    <s v="R2721"/>
    <d v="2024-01-14T00:00:00"/>
    <d v="1899-12-30T00:28:00"/>
    <d v="2024-01-14T00:00:00"/>
    <d v="1899-12-30T01:32:00"/>
    <n v="205"/>
    <n v="30"/>
    <s v="Digital Wallet"/>
    <x v="1"/>
    <n v="20.5"/>
    <s v="Referal"/>
    <n v="167"/>
    <n v="81.463414634146332"/>
    <n v="20"/>
    <n v="0"/>
    <n v="167"/>
    <x v="324"/>
    <n v="96.5"/>
    <n v="205"/>
    <n v="20"/>
    <n v="20"/>
    <n v="41"/>
    <n v="30"/>
    <n v="0.1"/>
    <n v="20.5"/>
    <n v="0"/>
    <n v="41"/>
    <n v="70.5"/>
    <n v="-29.5"/>
    <x v="5"/>
  </r>
  <r>
    <n v="344"/>
    <s v="C4051"/>
    <s v="R2160"/>
    <d v="2024-01-13T00:00:00"/>
    <d v="1899-12-30T11:53:00"/>
    <d v="2024-01-13T00:00:00"/>
    <d v="1899-12-30T12:45:00"/>
    <n v="280"/>
    <n v="30"/>
    <s v="Credit Card"/>
    <x v="4"/>
    <n v="140"/>
    <s v="Off Promo"/>
    <n v="180"/>
    <n v="64.285714285714292"/>
    <n v="19"/>
    <n v="0"/>
    <n v="180"/>
    <x v="325"/>
    <n v="-9"/>
    <n v="0"/>
    <n v="0"/>
    <n v="20"/>
    <n v="0"/>
    <n v="0"/>
    <n v="0"/>
    <n v="0"/>
    <n v="0"/>
    <n v="0"/>
    <n v="0"/>
    <n v="0"/>
    <x v="6"/>
  </r>
  <r>
    <n v="345"/>
    <s v="C1004"/>
    <s v="R2015"/>
    <d v="2024-02-05T00:00:00"/>
    <d v="1899-12-30T22:45:00"/>
    <d v="2024-02-06T00:00:00"/>
    <d v="1899-12-30T00:00:00"/>
    <n v="283"/>
    <n v="50"/>
    <s v="Cash on Delivery"/>
    <x v="1"/>
    <n v="28.3"/>
    <s v="Referal"/>
    <n v="162"/>
    <n v="57.243816254416956"/>
    <n v="26"/>
    <n v="0"/>
    <n v="162"/>
    <x v="326"/>
    <n v="57.7"/>
    <n v="283"/>
    <n v="26"/>
    <n v="20"/>
    <n v="56.6"/>
    <n v="50"/>
    <n v="0.1"/>
    <n v="28.3"/>
    <n v="0"/>
    <n v="56.6"/>
    <n v="104.3"/>
    <n v="-47.699999999999996"/>
    <x v="4"/>
  </r>
  <r>
    <n v="346"/>
    <s v="C6222"/>
    <s v="R2492"/>
    <d v="2024-01-09T00:00:00"/>
    <d v="1899-12-30T01:01:00"/>
    <d v="2024-01-09T00:00:00"/>
    <d v="1899-12-30T01:45:00"/>
    <n v="325"/>
    <n v="30"/>
    <s v="Digital Wallet"/>
    <x v="1"/>
    <n v="32.5"/>
    <s v="Referal"/>
    <n v="93"/>
    <n v="28.615384615384613"/>
    <n v="45"/>
    <n v="100"/>
    <n v="93"/>
    <x v="327"/>
    <n v="-114.5"/>
    <n v="325"/>
    <n v="45"/>
    <n v="20"/>
    <n v="65"/>
    <n v="30"/>
    <n v="0.1"/>
    <n v="32.5"/>
    <n v="100"/>
    <n v="65"/>
    <n v="207.5"/>
    <n v="-142.5"/>
    <x v="3"/>
  </r>
  <r>
    <n v="347"/>
    <s v="C6315"/>
    <s v="R2425"/>
    <d v="2024-01-16T00:00:00"/>
    <d v="1899-12-30T19:09:00"/>
    <d v="2024-01-16T00:00:00"/>
    <d v="1899-12-30T19:40:00"/>
    <n v="876"/>
    <n v="50"/>
    <s v="Cash on Delivery"/>
    <x v="1"/>
    <n v="87.600000000000009"/>
    <s v="Referal"/>
    <n v="177"/>
    <n v="20.205479452054796"/>
    <n v="35"/>
    <n v="0"/>
    <n v="177"/>
    <x v="328"/>
    <n v="4.3999999999999773"/>
    <n v="876"/>
    <n v="35"/>
    <n v="20"/>
    <n v="175.2"/>
    <n v="50"/>
    <n v="0.1"/>
    <n v="87.600000000000009"/>
    <n v="0"/>
    <n v="175.2"/>
    <n v="172.60000000000002"/>
    <n v="2.5999999999999659"/>
    <x v="3"/>
  </r>
  <r>
    <n v="348"/>
    <s v="C5869"/>
    <s v="R2107"/>
    <d v="2024-01-13T00:00:00"/>
    <d v="1899-12-30T06:41:00"/>
    <d v="2024-01-13T00:00:00"/>
    <d v="1899-12-30T08:11:00"/>
    <n v="889"/>
    <n v="50"/>
    <s v="Cash on Delivery"/>
    <x v="1"/>
    <n v="88.9"/>
    <s v="Referal"/>
    <n v="157"/>
    <n v="17.660292463442069"/>
    <n v="30"/>
    <n v="100"/>
    <n v="157"/>
    <x v="329"/>
    <n v="-111.89999999999998"/>
    <n v="889"/>
    <n v="30"/>
    <n v="20"/>
    <n v="177.8"/>
    <n v="50"/>
    <n v="0.1"/>
    <n v="88.9"/>
    <n v="100"/>
    <n v="177.8"/>
    <n v="268.89999999999998"/>
    <n v="-91.099999999999966"/>
    <x v="6"/>
  </r>
  <r>
    <n v="349"/>
    <s v="C1876"/>
    <s v="R2893"/>
    <d v="2024-02-04T00:00:00"/>
    <d v="1899-12-30T15:55:00"/>
    <d v="2024-02-04T00:00:00"/>
    <d v="1899-12-30T17:40:00"/>
    <n v="1212"/>
    <n v="40"/>
    <s v="Credit Card"/>
    <x v="1"/>
    <n v="121.2"/>
    <s v="Referal"/>
    <n v="66"/>
    <n v="5.4455445544554459"/>
    <n v="22"/>
    <n v="100"/>
    <n v="66"/>
    <x v="289"/>
    <n v="-217.2"/>
    <n v="1212"/>
    <n v="22"/>
    <n v="20"/>
    <n v="242.4"/>
    <n v="40"/>
    <n v="0.1"/>
    <n v="121.2"/>
    <n v="100"/>
    <n v="242.4"/>
    <n v="283.2"/>
    <n v="-40.799999999999983"/>
    <x v="5"/>
  </r>
  <r>
    <n v="350"/>
    <s v="C8027"/>
    <s v="R2449"/>
    <d v="2024-02-07T00:00:00"/>
    <d v="1899-12-30T17:01:00"/>
    <d v="2024-02-07T00:00:00"/>
    <d v="1899-12-30T18:34:00"/>
    <n v="787"/>
    <n v="0"/>
    <s v="Cash on Delivery"/>
    <x v="0"/>
    <n v="39.35"/>
    <s v="In App"/>
    <n v="108"/>
    <n v="13.722998729351971"/>
    <n v="18"/>
    <n v="0"/>
    <n v="108"/>
    <x v="330"/>
    <n v="50.65"/>
    <n v="787"/>
    <n v="18"/>
    <n v="20"/>
    <n v="157.4"/>
    <n v="0"/>
    <n v="0.05"/>
    <n v="39.35"/>
    <n v="0"/>
    <n v="157.4"/>
    <n v="57.35"/>
    <n v="100.05000000000001"/>
    <x v="2"/>
  </r>
  <r>
    <n v="351"/>
    <s v="C5142"/>
    <s v="R2310"/>
    <d v="2024-02-01T00:00:00"/>
    <d v="1899-12-30T14:59:00"/>
    <d v="2024-02-01T00:00:00"/>
    <d v="1899-12-30T16:20:00"/>
    <n v="629"/>
    <n v="40"/>
    <s v="Cash on Delivery"/>
    <x v="4"/>
    <n v="314.5"/>
    <s v="Off Promo"/>
    <n v="187"/>
    <n v="29.72972972972973"/>
    <n v="20"/>
    <n v="0"/>
    <n v="187"/>
    <x v="331"/>
    <n v="-187.5"/>
    <n v="0"/>
    <n v="0"/>
    <n v="20"/>
    <n v="0"/>
    <n v="0"/>
    <n v="0"/>
    <n v="0"/>
    <n v="0"/>
    <n v="0"/>
    <n v="0"/>
    <n v="0"/>
    <x v="0"/>
  </r>
  <r>
    <n v="352"/>
    <s v="C7966"/>
    <s v="R2738"/>
    <d v="2024-01-03T00:00:00"/>
    <d v="1899-12-30T08:47:00"/>
    <d v="2024-01-03T00:00:00"/>
    <d v="1899-12-30T09:52:00"/>
    <n v="1494"/>
    <n v="40"/>
    <s v="Credit Card"/>
    <x v="0"/>
    <n v="74.7"/>
    <s v="In App"/>
    <n v="148"/>
    <n v="9.9062918340026762"/>
    <n v="20"/>
    <n v="0"/>
    <n v="148"/>
    <x v="332"/>
    <n v="13.300000000000011"/>
    <n v="1494"/>
    <n v="20"/>
    <n v="20"/>
    <n v="298.8"/>
    <n v="40"/>
    <n v="0.05"/>
    <n v="74.7"/>
    <n v="0"/>
    <n v="298.8"/>
    <n v="134.69999999999999"/>
    <n v="164.10000000000002"/>
    <x v="2"/>
  </r>
  <r>
    <n v="353"/>
    <s v="C8079"/>
    <s v="R2169"/>
    <d v="2024-01-23T00:00:00"/>
    <d v="1899-12-30T22:04:00"/>
    <d v="2024-01-23T00:00:00"/>
    <d v="1899-12-30T23:40:00"/>
    <n v="1071"/>
    <n v="50"/>
    <s v="Credit Card"/>
    <x v="0"/>
    <n v="53.550000000000004"/>
    <s v="In App"/>
    <n v="133"/>
    <n v="12.418300653594772"/>
    <n v="15"/>
    <n v="100"/>
    <n v="133"/>
    <x v="333"/>
    <n v="-85.550000000000011"/>
    <n v="1071"/>
    <n v="15"/>
    <n v="20"/>
    <n v="214.2"/>
    <n v="50"/>
    <n v="0.05"/>
    <n v="53.550000000000004"/>
    <n v="100"/>
    <n v="214.2"/>
    <n v="218.55"/>
    <n v="-4.3500000000000227"/>
    <x v="3"/>
  </r>
  <r>
    <n v="354"/>
    <s v="C8987"/>
    <s v="R2545"/>
    <d v="2024-01-07T00:00:00"/>
    <d v="1899-12-30T10:20:00"/>
    <d v="2024-01-07T00:00:00"/>
    <d v="1899-12-30T11:58:00"/>
    <n v="1035"/>
    <n v="50"/>
    <s v="Credit Card"/>
    <x v="3"/>
    <n v="0"/>
    <s v="None"/>
    <n v="195"/>
    <n v="18.840579710144929"/>
    <n v="10"/>
    <n v="50"/>
    <n v="195"/>
    <x v="31"/>
    <n v="85"/>
    <n v="1035"/>
    <n v="10"/>
    <n v="20"/>
    <n v="207"/>
    <n v="50"/>
    <n v="0"/>
    <n v="0"/>
    <n v="50"/>
    <n v="207"/>
    <n v="110"/>
    <n v="97"/>
    <x v="5"/>
  </r>
  <r>
    <n v="355"/>
    <s v="C7799"/>
    <s v="R2413"/>
    <d v="2024-02-07T00:00:00"/>
    <d v="1899-12-30T00:59:00"/>
    <d v="2024-02-07T00:00:00"/>
    <d v="1899-12-30T02:35:00"/>
    <n v="1522"/>
    <n v="30"/>
    <s v="Cash on Delivery"/>
    <x v="3"/>
    <n v="0"/>
    <s v="None"/>
    <n v="94"/>
    <n v="6.1760840998685937"/>
    <n v="15"/>
    <n v="0"/>
    <n v="94"/>
    <x v="7"/>
    <n v="49"/>
    <n v="1522"/>
    <n v="15"/>
    <n v="20"/>
    <n v="304.39999999999998"/>
    <n v="30"/>
    <n v="0"/>
    <n v="0"/>
    <n v="0"/>
    <n v="304.39999999999998"/>
    <n v="45"/>
    <n v="259.39999999999998"/>
    <x v="2"/>
  </r>
  <r>
    <n v="356"/>
    <s v="C5465"/>
    <s v="R2250"/>
    <d v="2024-01-05T00:00:00"/>
    <d v="1899-12-30T16:02:00"/>
    <d v="2024-01-05T00:00:00"/>
    <d v="1899-12-30T17:18:00"/>
    <n v="205"/>
    <n v="30"/>
    <s v="Cash on Delivery"/>
    <x v="3"/>
    <n v="0"/>
    <s v="None"/>
    <n v="157"/>
    <n v="76.585365853658544"/>
    <n v="22"/>
    <n v="0"/>
    <n v="157"/>
    <x v="334"/>
    <n v="105"/>
    <n v="205"/>
    <n v="22"/>
    <n v="20"/>
    <n v="41"/>
    <n v="30"/>
    <n v="0"/>
    <n v="0"/>
    <n v="0"/>
    <n v="41"/>
    <n v="52"/>
    <n v="-11"/>
    <x v="1"/>
  </r>
  <r>
    <n v="357"/>
    <s v="C1635"/>
    <s v="R2758"/>
    <d v="2024-01-26T00:00:00"/>
    <d v="1899-12-30T01:26:00"/>
    <d v="2024-01-26T00:00:00"/>
    <d v="1899-12-30T03:18:00"/>
    <n v="1394"/>
    <n v="40"/>
    <s v="Cash on Delivery"/>
    <x v="2"/>
    <n v="209.1"/>
    <s v="New User"/>
    <n v="111"/>
    <n v="7.9626972740315631"/>
    <n v="31"/>
    <n v="0"/>
    <n v="111"/>
    <x v="335"/>
    <n v="-169.10000000000002"/>
    <n v="1394"/>
    <n v="31"/>
    <n v="20"/>
    <n v="278.8"/>
    <n v="40"/>
    <n v="0.15"/>
    <n v="209.1"/>
    <n v="0"/>
    <n v="278.8"/>
    <n v="280.10000000000002"/>
    <n v="-1.3000000000000114"/>
    <x v="1"/>
  </r>
  <r>
    <n v="358"/>
    <s v="C2693"/>
    <s v="R2780"/>
    <d v="2024-01-05T00:00:00"/>
    <d v="1899-12-30T08:52:00"/>
    <d v="2024-01-05T00:00:00"/>
    <d v="1899-12-30T09:23:00"/>
    <n v="930"/>
    <n v="20"/>
    <s v="Credit Card"/>
    <x v="3"/>
    <n v="0"/>
    <s v="None"/>
    <n v="108"/>
    <n v="11.612903225806452"/>
    <n v="40"/>
    <n v="0"/>
    <n v="108"/>
    <x v="336"/>
    <n v="48"/>
    <n v="930"/>
    <n v="40"/>
    <n v="20"/>
    <n v="186"/>
    <n v="20"/>
    <n v="0"/>
    <n v="0"/>
    <n v="0"/>
    <n v="186"/>
    <n v="60"/>
    <n v="126"/>
    <x v="1"/>
  </r>
  <r>
    <n v="359"/>
    <s v="C5752"/>
    <s v="R2140"/>
    <d v="2024-01-02T00:00:00"/>
    <d v="1899-12-30T08:21:00"/>
    <d v="2024-01-02T00:00:00"/>
    <d v="1899-12-30T09:34:00"/>
    <n v="1626"/>
    <n v="20"/>
    <s v="Digital Wallet"/>
    <x v="4"/>
    <n v="813"/>
    <s v="Off Promo"/>
    <n v="187"/>
    <n v="11.500615006150062"/>
    <n v="31"/>
    <n v="0"/>
    <n v="187"/>
    <x v="337"/>
    <n v="-677"/>
    <n v="0"/>
    <n v="0"/>
    <n v="20"/>
    <n v="0"/>
    <n v="0"/>
    <n v="0"/>
    <n v="0"/>
    <n v="0"/>
    <n v="0"/>
    <n v="0"/>
    <n v="0"/>
    <x v="3"/>
  </r>
  <r>
    <n v="360"/>
    <s v="C9311"/>
    <s v="R2273"/>
    <d v="2024-01-26T00:00:00"/>
    <d v="1899-12-30T02:36:00"/>
    <d v="2024-01-26T00:00:00"/>
    <d v="1899-12-30T04:09:00"/>
    <n v="778"/>
    <n v="30"/>
    <s v="Cash on Delivery"/>
    <x v="0"/>
    <n v="38.900000000000006"/>
    <s v="In App"/>
    <n v="60"/>
    <n v="7.7120822622107967"/>
    <n v="46"/>
    <n v="0"/>
    <n v="60"/>
    <x v="338"/>
    <n v="-54.900000000000006"/>
    <n v="778"/>
    <n v="46"/>
    <n v="20"/>
    <n v="155.6"/>
    <n v="30"/>
    <n v="0.05"/>
    <n v="38.900000000000006"/>
    <n v="0"/>
    <n v="155.6"/>
    <n v="114.9"/>
    <n v="40.699999999999989"/>
    <x v="1"/>
  </r>
  <r>
    <n v="361"/>
    <s v="C1830"/>
    <s v="R2415"/>
    <d v="2024-01-12T00:00:00"/>
    <d v="1899-12-30T10:05:00"/>
    <d v="2024-01-12T00:00:00"/>
    <d v="1899-12-30T11:55:00"/>
    <n v="1648"/>
    <n v="20"/>
    <s v="Digital Wallet"/>
    <x v="4"/>
    <n v="824"/>
    <s v="Off Promo"/>
    <n v="151"/>
    <n v="9.1626213592233015"/>
    <n v="36"/>
    <n v="0"/>
    <n v="151"/>
    <x v="339"/>
    <n v="-729"/>
    <n v="0"/>
    <n v="0"/>
    <n v="20"/>
    <n v="0"/>
    <n v="0"/>
    <n v="0"/>
    <n v="0"/>
    <n v="0"/>
    <n v="0"/>
    <n v="0"/>
    <n v="0"/>
    <x v="1"/>
  </r>
  <r>
    <n v="362"/>
    <s v="C6177"/>
    <s v="R2607"/>
    <d v="2024-02-02T00:00:00"/>
    <d v="1899-12-30T16:11:00"/>
    <d v="2024-02-02T00:00:00"/>
    <d v="1899-12-30T17:58:00"/>
    <n v="948"/>
    <n v="30"/>
    <s v="Credit Card"/>
    <x v="3"/>
    <n v="0"/>
    <s v="None"/>
    <n v="119"/>
    <n v="12.552742616033754"/>
    <n v="23"/>
    <n v="0"/>
    <n v="119"/>
    <x v="226"/>
    <n v="66"/>
    <n v="948"/>
    <n v="23"/>
    <n v="20"/>
    <n v="189.6"/>
    <n v="30"/>
    <n v="0"/>
    <n v="0"/>
    <n v="0"/>
    <n v="189.6"/>
    <n v="53"/>
    <n v="136.6"/>
    <x v="1"/>
  </r>
  <r>
    <n v="363"/>
    <s v="C9932"/>
    <s v="R2738"/>
    <d v="2024-01-28T00:00:00"/>
    <d v="1899-12-30T10:20:00"/>
    <d v="2024-01-28T00:00:00"/>
    <d v="1899-12-30T11:17:00"/>
    <n v="1155"/>
    <n v="50"/>
    <s v="Cash on Delivery"/>
    <x v="2"/>
    <n v="173.25"/>
    <s v="New User"/>
    <n v="172"/>
    <n v="14.891774891774892"/>
    <n v="14"/>
    <n v="150"/>
    <n v="172"/>
    <x v="340"/>
    <n v="-215.25"/>
    <n v="1155"/>
    <n v="14"/>
    <n v="20"/>
    <n v="231"/>
    <n v="50"/>
    <n v="0.15"/>
    <n v="173.25"/>
    <n v="150"/>
    <n v="231"/>
    <n v="387.25"/>
    <n v="-156.25"/>
    <x v="5"/>
  </r>
  <r>
    <n v="364"/>
    <s v="C9308"/>
    <s v="R2890"/>
    <d v="2024-01-30T00:00:00"/>
    <d v="1899-12-30T14:39:00"/>
    <d v="2024-01-30T00:00:00"/>
    <d v="1899-12-30T16:02:00"/>
    <n v="492"/>
    <n v="40"/>
    <s v="Digital Wallet"/>
    <x v="2"/>
    <n v="73.8"/>
    <s v="New User"/>
    <n v="83"/>
    <n v="16.869918699186993"/>
    <n v="45"/>
    <n v="0"/>
    <n v="83"/>
    <x v="341"/>
    <n v="-75.800000000000011"/>
    <n v="492"/>
    <n v="45"/>
    <n v="20"/>
    <n v="98.4"/>
    <n v="40"/>
    <n v="0.15"/>
    <n v="73.8"/>
    <n v="0"/>
    <n v="98.4"/>
    <n v="158.80000000000001"/>
    <n v="-60.400000000000006"/>
    <x v="3"/>
  </r>
  <r>
    <n v="365"/>
    <s v="C6949"/>
    <s v="R2038"/>
    <d v="2024-01-16T00:00:00"/>
    <d v="1899-12-30T14:11:00"/>
    <d v="2024-01-16T00:00:00"/>
    <d v="1899-12-30T15:54:00"/>
    <n v="139"/>
    <n v="0"/>
    <s v="Cash on Delivery"/>
    <x v="0"/>
    <n v="6.95"/>
    <s v="In App"/>
    <n v="150"/>
    <n v="107.91366906474819"/>
    <n v="41"/>
    <n v="0"/>
    <n v="150"/>
    <x v="342"/>
    <n v="102.05"/>
    <n v="139"/>
    <n v="41"/>
    <n v="20"/>
    <n v="27.8"/>
    <n v="0"/>
    <n v="0.05"/>
    <n v="6.95"/>
    <n v="0"/>
    <n v="27.8"/>
    <n v="47.95"/>
    <n v="-20.150000000000002"/>
    <x v="3"/>
  </r>
  <r>
    <n v="366"/>
    <s v="C3838"/>
    <s v="R2813"/>
    <d v="2024-01-26T00:00:00"/>
    <d v="1899-12-30T20:07:00"/>
    <d v="2024-01-26T00:00:00"/>
    <d v="1899-12-30T21:43:00"/>
    <n v="759"/>
    <n v="40"/>
    <s v="Cash on Delivery"/>
    <x v="4"/>
    <n v="379.5"/>
    <s v="Off Promo"/>
    <n v="194"/>
    <n v="25.559947299077734"/>
    <n v="43"/>
    <n v="100"/>
    <n v="194"/>
    <x v="343"/>
    <n v="-368.5"/>
    <n v="0"/>
    <n v="0"/>
    <n v="20"/>
    <n v="0"/>
    <n v="0"/>
    <n v="0"/>
    <n v="0"/>
    <n v="0"/>
    <n v="0"/>
    <n v="0"/>
    <n v="0"/>
    <x v="1"/>
  </r>
  <r>
    <n v="367"/>
    <s v="C2150"/>
    <s v="R2028"/>
    <d v="2024-02-01T00:00:00"/>
    <d v="1899-12-30T19:05:00"/>
    <d v="2024-02-01T00:00:00"/>
    <d v="1899-12-30T20:10:00"/>
    <n v="1341"/>
    <n v="30"/>
    <s v="Cash on Delivery"/>
    <x v="1"/>
    <n v="134.1"/>
    <s v="Referal"/>
    <n v="153"/>
    <n v="11.409395973154362"/>
    <n v="16"/>
    <n v="50"/>
    <n v="153"/>
    <x v="344"/>
    <n v="-77.099999999999994"/>
    <n v="1341"/>
    <n v="16"/>
    <n v="20"/>
    <n v="268.2"/>
    <n v="30"/>
    <n v="0.1"/>
    <n v="134.1"/>
    <n v="50"/>
    <n v="268.2"/>
    <n v="230.1"/>
    <n v="38.099999999999994"/>
    <x v="0"/>
  </r>
  <r>
    <n v="368"/>
    <s v="C8560"/>
    <s v="R2957"/>
    <d v="2024-01-10T00:00:00"/>
    <d v="1899-12-30T18:09:00"/>
    <d v="2024-01-10T00:00:00"/>
    <d v="1899-12-30T19:41:00"/>
    <n v="1854"/>
    <n v="30"/>
    <s v="Digital Wallet"/>
    <x v="4"/>
    <n v="927"/>
    <s v="Off Promo"/>
    <n v="89"/>
    <n v="4.8004314994606254"/>
    <n v="19"/>
    <n v="50"/>
    <n v="89"/>
    <x v="345"/>
    <n v="-937"/>
    <n v="0"/>
    <n v="0"/>
    <n v="20"/>
    <n v="0"/>
    <n v="0"/>
    <n v="0"/>
    <n v="0"/>
    <n v="0"/>
    <n v="0"/>
    <n v="0"/>
    <n v="0"/>
    <x v="2"/>
  </r>
  <r>
    <n v="369"/>
    <s v="C2931"/>
    <s v="R2476"/>
    <d v="2024-01-02T00:00:00"/>
    <d v="1899-12-30T21:59:00"/>
    <d v="2024-01-02T00:00:00"/>
    <d v="1899-12-30T22:53:00"/>
    <n v="1080"/>
    <n v="40"/>
    <s v="Credit Card"/>
    <x v="3"/>
    <n v="0"/>
    <s v="None"/>
    <n v="68"/>
    <n v="6.2962962962962958"/>
    <n v="26"/>
    <n v="0"/>
    <n v="68"/>
    <x v="231"/>
    <n v="2"/>
    <n v="1080"/>
    <n v="26"/>
    <n v="20"/>
    <n v="216"/>
    <n v="40"/>
    <n v="0"/>
    <n v="0"/>
    <n v="0"/>
    <n v="216"/>
    <n v="66"/>
    <n v="150"/>
    <x v="3"/>
  </r>
  <r>
    <n v="370"/>
    <s v="C2664"/>
    <s v="R2317"/>
    <d v="2024-01-25T00:00:00"/>
    <d v="1899-12-30T04:42:00"/>
    <d v="2024-01-25T00:00:00"/>
    <d v="1899-12-30T06:37:00"/>
    <n v="1205"/>
    <n v="30"/>
    <s v="Cash on Delivery"/>
    <x v="1"/>
    <n v="120.5"/>
    <s v="Referal"/>
    <n v="116"/>
    <n v="9.6265560165975117"/>
    <n v="39"/>
    <n v="0"/>
    <n v="116"/>
    <x v="346"/>
    <n v="-73.5"/>
    <n v="1205"/>
    <n v="39"/>
    <n v="20"/>
    <n v="241"/>
    <n v="30"/>
    <n v="0.1"/>
    <n v="120.5"/>
    <n v="0"/>
    <n v="241"/>
    <n v="189.5"/>
    <n v="51.5"/>
    <x v="0"/>
  </r>
  <r>
    <n v="371"/>
    <s v="C2081"/>
    <s v="R2244"/>
    <d v="2024-01-23T00:00:00"/>
    <d v="1899-12-30T02:13:00"/>
    <d v="2024-01-23T00:00:00"/>
    <d v="1899-12-30T03:30:00"/>
    <n v="944"/>
    <n v="20"/>
    <s v="Credit Card"/>
    <x v="2"/>
    <n v="141.6"/>
    <s v="New User"/>
    <n v="131"/>
    <n v="13.877118644067796"/>
    <n v="30"/>
    <n v="0"/>
    <n v="131"/>
    <x v="347"/>
    <n v="-60.599999999999994"/>
    <n v="944"/>
    <n v="30"/>
    <n v="20"/>
    <n v="188.8"/>
    <n v="20"/>
    <n v="0.15"/>
    <n v="141.6"/>
    <n v="0"/>
    <n v="188.8"/>
    <n v="191.6"/>
    <n v="-2.7999999999999829"/>
    <x v="3"/>
  </r>
  <r>
    <n v="372"/>
    <s v="C1512"/>
    <s v="R2747"/>
    <d v="2024-02-06T00:00:00"/>
    <d v="1899-12-30T08:23:00"/>
    <d v="2024-02-06T00:00:00"/>
    <d v="1899-12-30T09:31:00"/>
    <n v="1843"/>
    <n v="20"/>
    <s v="Credit Card"/>
    <x v="0"/>
    <n v="92.15"/>
    <s v="In App"/>
    <n v="113"/>
    <n v="6.1313076505697239"/>
    <n v="22"/>
    <n v="0"/>
    <n v="113"/>
    <x v="348"/>
    <n v="-21.150000000000006"/>
    <n v="1843"/>
    <n v="22"/>
    <n v="20"/>
    <n v="368.6"/>
    <n v="20"/>
    <n v="0.05"/>
    <n v="92.15"/>
    <n v="0"/>
    <n v="368.6"/>
    <n v="134.15"/>
    <n v="234.45000000000002"/>
    <x v="3"/>
  </r>
  <r>
    <n v="373"/>
    <s v="C8805"/>
    <s v="R2696"/>
    <d v="2024-01-18T00:00:00"/>
    <d v="1899-12-30T22:01:00"/>
    <d v="2024-01-18T00:00:00"/>
    <d v="1899-12-30T23:17:00"/>
    <n v="300"/>
    <n v="30"/>
    <s v="Digital Wallet"/>
    <x v="0"/>
    <n v="15"/>
    <s v="In App"/>
    <n v="132"/>
    <n v="44"/>
    <n v="10"/>
    <n v="0"/>
    <n v="132"/>
    <x v="299"/>
    <n v="77"/>
    <n v="300"/>
    <n v="10"/>
    <n v="20"/>
    <n v="60"/>
    <n v="30"/>
    <n v="0.05"/>
    <n v="15"/>
    <n v="0"/>
    <n v="60"/>
    <n v="55"/>
    <n v="5"/>
    <x v="0"/>
  </r>
  <r>
    <n v="374"/>
    <s v="C6237"/>
    <s v="R2271"/>
    <d v="2024-01-06T00:00:00"/>
    <d v="1899-12-30T17:12:00"/>
    <d v="2024-01-06T00:00:00"/>
    <d v="1899-12-30T18:02:00"/>
    <n v="546"/>
    <n v="30"/>
    <s v="Digital Wallet"/>
    <x v="2"/>
    <n v="81.899999999999991"/>
    <s v="New User"/>
    <n v="96"/>
    <n v="17.582417582417584"/>
    <n v="10"/>
    <n v="100"/>
    <n v="96"/>
    <x v="349"/>
    <n v="-125.89999999999998"/>
    <n v="546"/>
    <n v="10"/>
    <n v="20"/>
    <n v="109.2"/>
    <n v="30"/>
    <n v="0.15"/>
    <n v="81.899999999999991"/>
    <n v="100"/>
    <n v="109.2"/>
    <n v="221.89999999999998"/>
    <n v="-112.69999999999997"/>
    <x v="6"/>
  </r>
  <r>
    <n v="375"/>
    <s v="C1559"/>
    <s v="R2439"/>
    <d v="2024-01-27T00:00:00"/>
    <d v="1899-12-30T22:12:00"/>
    <d v="2024-01-27T00:00:00"/>
    <d v="1899-12-30T23:11:00"/>
    <n v="1967"/>
    <n v="20"/>
    <s v="Credit Card"/>
    <x v="3"/>
    <n v="0"/>
    <s v="None"/>
    <n v="55"/>
    <n v="2.7961362480935432"/>
    <n v="42"/>
    <n v="150"/>
    <n v="55"/>
    <x v="319"/>
    <n v="-157"/>
    <n v="1967"/>
    <n v="42"/>
    <n v="20"/>
    <n v="393.4"/>
    <n v="20"/>
    <n v="0"/>
    <n v="0"/>
    <n v="150"/>
    <n v="393.4"/>
    <n v="212"/>
    <n v="181.39999999999998"/>
    <x v="6"/>
  </r>
  <r>
    <n v="376"/>
    <s v="C4672"/>
    <s v="R2747"/>
    <d v="2024-01-29T00:00:00"/>
    <d v="1899-12-30T21:13:00"/>
    <d v="2024-01-29T00:00:00"/>
    <d v="1899-12-30T22:13:00"/>
    <n v="1551"/>
    <n v="30"/>
    <s v="Cash on Delivery"/>
    <x v="2"/>
    <n v="232.64999999999998"/>
    <s v="New User"/>
    <n v="65"/>
    <n v="4.1908446163765314"/>
    <n v="47"/>
    <n v="0"/>
    <n v="65"/>
    <x v="350"/>
    <n v="-244.64999999999998"/>
    <n v="1551"/>
    <n v="47"/>
    <n v="20"/>
    <n v="310.2"/>
    <n v="30"/>
    <n v="0.15"/>
    <n v="232.64999999999998"/>
    <n v="0"/>
    <n v="310.2"/>
    <n v="309.64999999999998"/>
    <n v="0.55000000000001137"/>
    <x v="4"/>
  </r>
  <r>
    <n v="377"/>
    <s v="C8404"/>
    <s v="R2238"/>
    <d v="2024-01-28T00:00:00"/>
    <d v="1899-12-30T04:16:00"/>
    <d v="2024-01-28T00:00:00"/>
    <d v="1899-12-30T05:11:00"/>
    <n v="1161"/>
    <n v="30"/>
    <s v="Digital Wallet"/>
    <x v="3"/>
    <n v="0"/>
    <s v="None"/>
    <n v="195"/>
    <n v="16.795865633074936"/>
    <n v="34"/>
    <n v="0"/>
    <n v="195"/>
    <x v="351"/>
    <n v="131"/>
    <n v="1161"/>
    <n v="34"/>
    <n v="20"/>
    <n v="232.2"/>
    <n v="30"/>
    <n v="0"/>
    <n v="0"/>
    <n v="0"/>
    <n v="232.2"/>
    <n v="64"/>
    <n v="168.2"/>
    <x v="5"/>
  </r>
  <r>
    <n v="378"/>
    <s v="C4343"/>
    <s v="R2376"/>
    <d v="2024-02-05T00:00:00"/>
    <d v="1899-12-30T02:44:00"/>
    <d v="2024-02-05T00:00:00"/>
    <d v="1899-12-30T03:35:00"/>
    <n v="1334"/>
    <n v="40"/>
    <s v="Cash on Delivery"/>
    <x v="1"/>
    <n v="133.4"/>
    <s v="Referal"/>
    <n v="88"/>
    <n v="6.5967016491754125"/>
    <n v="35"/>
    <n v="0"/>
    <n v="88"/>
    <x v="352"/>
    <n v="-120.4"/>
    <n v="1334"/>
    <n v="35"/>
    <n v="20"/>
    <n v="266.8"/>
    <n v="40"/>
    <n v="0.1"/>
    <n v="133.4"/>
    <n v="0"/>
    <n v="266.8"/>
    <n v="208.4"/>
    <n v="58.400000000000006"/>
    <x v="4"/>
  </r>
  <r>
    <n v="379"/>
    <s v="C5070"/>
    <s v="R2265"/>
    <d v="2024-02-01T00:00:00"/>
    <d v="1899-12-30T19:03:00"/>
    <d v="2024-02-01T00:00:00"/>
    <d v="1899-12-30T19:53:00"/>
    <n v="543"/>
    <n v="0"/>
    <s v="Cash on Delivery"/>
    <x v="2"/>
    <n v="81.45"/>
    <s v="New User"/>
    <n v="162"/>
    <n v="29.834254143646412"/>
    <n v="22"/>
    <n v="100"/>
    <n v="162"/>
    <x v="353"/>
    <n v="-41.449999999999989"/>
    <n v="543"/>
    <n v="22"/>
    <n v="20"/>
    <n v="108.6"/>
    <n v="0"/>
    <n v="0.15"/>
    <n v="81.45"/>
    <n v="100"/>
    <n v="108.6"/>
    <n v="203.45"/>
    <n v="-94.85"/>
    <x v="0"/>
  </r>
  <r>
    <n v="380"/>
    <s v="C1580"/>
    <s v="R2925"/>
    <d v="2024-01-09T00:00:00"/>
    <d v="1899-12-30T06:18:00"/>
    <d v="2024-01-09T00:00:00"/>
    <d v="1899-12-30T06:48:00"/>
    <n v="1450"/>
    <n v="20"/>
    <s v="Cash on Delivery"/>
    <x v="3"/>
    <n v="0"/>
    <s v="None"/>
    <n v="189"/>
    <n v="13.034482758620689"/>
    <n v="37"/>
    <n v="0"/>
    <n v="189"/>
    <x v="354"/>
    <n v="132"/>
    <n v="1450"/>
    <n v="37"/>
    <n v="20"/>
    <n v="290"/>
    <n v="20"/>
    <n v="0"/>
    <n v="0"/>
    <n v="0"/>
    <n v="290"/>
    <n v="57"/>
    <n v="233"/>
    <x v="3"/>
  </r>
  <r>
    <n v="381"/>
    <s v="C8004"/>
    <s v="R2920"/>
    <d v="2024-01-19T00:00:00"/>
    <d v="1899-12-30T01:25:00"/>
    <d v="2024-01-19T00:00:00"/>
    <d v="1899-12-30T02:31:00"/>
    <n v="860"/>
    <n v="40"/>
    <s v="Credit Card"/>
    <x v="1"/>
    <n v="86"/>
    <s v="Referal"/>
    <n v="187"/>
    <n v="21.744186046511626"/>
    <n v="42"/>
    <n v="100"/>
    <n v="187"/>
    <x v="355"/>
    <n v="-81"/>
    <n v="860"/>
    <n v="42"/>
    <n v="20"/>
    <n v="172"/>
    <n v="40"/>
    <n v="0.1"/>
    <n v="86"/>
    <n v="100"/>
    <n v="172"/>
    <n v="268"/>
    <n v="-96"/>
    <x v="1"/>
  </r>
  <r>
    <n v="382"/>
    <s v="C9130"/>
    <s v="R2358"/>
    <d v="2024-01-10T00:00:00"/>
    <d v="1899-12-30T00:50:00"/>
    <d v="2024-01-10T00:00:00"/>
    <d v="1899-12-30T02:36:00"/>
    <n v="326"/>
    <n v="0"/>
    <s v="Cash on Delivery"/>
    <x v="2"/>
    <n v="48.9"/>
    <s v="New User"/>
    <n v="120"/>
    <n v="36.809815950920246"/>
    <n v="46"/>
    <n v="0"/>
    <n v="120"/>
    <x v="356"/>
    <n v="25.099999999999994"/>
    <n v="326"/>
    <n v="46"/>
    <n v="20"/>
    <n v="65.2"/>
    <n v="0"/>
    <n v="0.15"/>
    <n v="48.9"/>
    <n v="0"/>
    <n v="65.2"/>
    <n v="94.9"/>
    <n v="-29.700000000000003"/>
    <x v="2"/>
  </r>
  <r>
    <n v="383"/>
    <s v="C4147"/>
    <s v="R2339"/>
    <d v="2024-01-04T00:00:00"/>
    <d v="1899-12-30T03:30:00"/>
    <d v="2024-01-04T00:00:00"/>
    <d v="1899-12-30T05:24:00"/>
    <n v="147"/>
    <n v="30"/>
    <s v="Credit Card"/>
    <x v="0"/>
    <n v="7.3500000000000005"/>
    <s v="In App"/>
    <n v="159"/>
    <n v="108.16326530612245"/>
    <n v="50"/>
    <n v="0"/>
    <n v="159"/>
    <x v="357"/>
    <n v="71.650000000000006"/>
    <n v="147"/>
    <n v="50"/>
    <n v="20"/>
    <n v="29.4"/>
    <n v="30"/>
    <n v="0.05"/>
    <n v="7.3500000000000005"/>
    <n v="0"/>
    <n v="29.4"/>
    <n v="87.35"/>
    <n v="-57.949999999999996"/>
    <x v="0"/>
  </r>
  <r>
    <n v="384"/>
    <s v="C5249"/>
    <s v="R2388"/>
    <d v="2024-01-18T00:00:00"/>
    <d v="1899-12-30T23:43:00"/>
    <d v="2024-01-19T00:00:00"/>
    <d v="1899-12-30T00:58:00"/>
    <n v="1141"/>
    <n v="30"/>
    <s v="Credit Card"/>
    <x v="2"/>
    <n v="171.15"/>
    <s v="New User"/>
    <n v="104"/>
    <n v="9.1148115687992988"/>
    <n v="39"/>
    <n v="0"/>
    <n v="104"/>
    <x v="358"/>
    <n v="-136.15"/>
    <n v="1141"/>
    <n v="39"/>
    <n v="20"/>
    <n v="228.2"/>
    <n v="30"/>
    <n v="0.15"/>
    <n v="171.15"/>
    <n v="0"/>
    <n v="228.2"/>
    <n v="240.15"/>
    <n v="-11.950000000000017"/>
    <x v="0"/>
  </r>
  <r>
    <n v="385"/>
    <s v="C2679"/>
    <s v="R2576"/>
    <d v="2024-01-28T00:00:00"/>
    <d v="1899-12-30T22:10:00"/>
    <d v="2024-01-28T00:00:00"/>
    <d v="1899-12-30T22:48:00"/>
    <n v="1011"/>
    <n v="40"/>
    <s v="Cash on Delivery"/>
    <x v="4"/>
    <n v="505.5"/>
    <s v="Off Promo"/>
    <n v="178"/>
    <n v="17.606330365974284"/>
    <n v="17"/>
    <n v="0"/>
    <n v="178"/>
    <x v="343"/>
    <n v="-384.5"/>
    <n v="0"/>
    <n v="0"/>
    <n v="20"/>
    <n v="0"/>
    <n v="0"/>
    <n v="0"/>
    <n v="0"/>
    <n v="0"/>
    <n v="0"/>
    <n v="0"/>
    <n v="0"/>
    <x v="5"/>
  </r>
  <r>
    <n v="386"/>
    <s v="C4506"/>
    <s v="R2989"/>
    <d v="2024-01-29T00:00:00"/>
    <d v="1899-12-30T10:27:00"/>
    <d v="2024-01-29T00:00:00"/>
    <d v="1899-12-30T11:13:00"/>
    <n v="1562"/>
    <n v="30"/>
    <s v="Cash on Delivery"/>
    <x v="2"/>
    <n v="234.29999999999998"/>
    <s v="New User"/>
    <n v="98"/>
    <n v="6.2740076824583868"/>
    <n v="10"/>
    <n v="0"/>
    <n v="98"/>
    <x v="359"/>
    <n v="-176.29999999999995"/>
    <n v="1562"/>
    <n v="10"/>
    <n v="20"/>
    <n v="312.39999999999998"/>
    <n v="30"/>
    <n v="0.15"/>
    <n v="234.29999999999998"/>
    <n v="0"/>
    <n v="312.39999999999998"/>
    <n v="274.29999999999995"/>
    <n v="38.100000000000023"/>
    <x v="4"/>
  </r>
  <r>
    <n v="387"/>
    <s v="C8253"/>
    <s v="R2688"/>
    <d v="2024-01-20T00:00:00"/>
    <d v="1899-12-30T17:29:00"/>
    <d v="2024-01-20T00:00:00"/>
    <d v="1899-12-30T18:45:00"/>
    <n v="1930"/>
    <n v="50"/>
    <s v="Cash on Delivery"/>
    <x v="4"/>
    <n v="965"/>
    <s v="Off Promo"/>
    <n v="70"/>
    <n v="3.6269430051813467"/>
    <n v="21"/>
    <n v="0"/>
    <n v="70"/>
    <x v="360"/>
    <n v="-966"/>
    <n v="0"/>
    <n v="0"/>
    <n v="20"/>
    <n v="0"/>
    <n v="0"/>
    <n v="0"/>
    <n v="0"/>
    <n v="0"/>
    <n v="0"/>
    <n v="0"/>
    <n v="0"/>
    <x v="6"/>
  </r>
  <r>
    <n v="388"/>
    <s v="C3744"/>
    <s v="R2002"/>
    <d v="2024-01-30T00:00:00"/>
    <d v="1899-12-30T12:42:00"/>
    <d v="2024-01-30T00:00:00"/>
    <d v="1899-12-30T14:36:00"/>
    <n v="1831"/>
    <n v="40"/>
    <s v="Cash on Delivery"/>
    <x v="1"/>
    <n v="183.10000000000002"/>
    <s v="Referal"/>
    <n v="86"/>
    <n v="4.6968869470234846"/>
    <n v="14"/>
    <n v="150"/>
    <n v="86"/>
    <x v="361"/>
    <n v="-301.10000000000002"/>
    <n v="1831"/>
    <n v="14"/>
    <n v="20"/>
    <n v="366.2"/>
    <n v="40"/>
    <n v="0.1"/>
    <n v="183.10000000000002"/>
    <n v="150"/>
    <n v="366.2"/>
    <n v="387.1"/>
    <n v="-20.900000000000034"/>
    <x v="3"/>
  </r>
  <r>
    <n v="389"/>
    <s v="C6188"/>
    <s v="R2428"/>
    <d v="2024-02-06T00:00:00"/>
    <d v="1899-12-30T04:49:00"/>
    <d v="2024-02-06T00:00:00"/>
    <d v="1899-12-30T06:17:00"/>
    <n v="286"/>
    <n v="0"/>
    <s v="Credit Card"/>
    <x v="2"/>
    <n v="42.9"/>
    <s v="New User"/>
    <n v="165"/>
    <n v="57.692307692307686"/>
    <n v="33"/>
    <n v="0"/>
    <n v="165"/>
    <x v="362"/>
    <n v="89.1"/>
    <n v="286"/>
    <n v="33"/>
    <n v="20"/>
    <n v="57.2"/>
    <n v="0"/>
    <n v="0.15"/>
    <n v="42.9"/>
    <n v="0"/>
    <n v="57.2"/>
    <n v="75.900000000000006"/>
    <n v="-18.700000000000003"/>
    <x v="3"/>
  </r>
  <r>
    <n v="390"/>
    <s v="C3141"/>
    <s v="R2141"/>
    <d v="2024-01-25T00:00:00"/>
    <d v="1899-12-30T18:26:00"/>
    <d v="2024-01-25T00:00:00"/>
    <d v="1899-12-30T19:49:00"/>
    <n v="444"/>
    <n v="40"/>
    <s v="Cash on Delivery"/>
    <x v="1"/>
    <n v="44.400000000000006"/>
    <s v="Referal"/>
    <n v="73"/>
    <n v="16.441441441441444"/>
    <n v="15"/>
    <n v="50"/>
    <n v="73"/>
    <x v="363"/>
    <n v="-76.400000000000006"/>
    <n v="444"/>
    <n v="15"/>
    <n v="20"/>
    <n v="88.8"/>
    <n v="40"/>
    <n v="0.1"/>
    <n v="44.400000000000006"/>
    <n v="50"/>
    <n v="88.8"/>
    <n v="149.4"/>
    <n v="-60.600000000000009"/>
    <x v="0"/>
  </r>
  <r>
    <n v="391"/>
    <s v="C7617"/>
    <s v="R2375"/>
    <d v="2024-01-10T00:00:00"/>
    <d v="1899-12-30T15:57:00"/>
    <d v="2024-01-10T00:00:00"/>
    <d v="1899-12-30T17:52:00"/>
    <n v="323"/>
    <n v="20"/>
    <s v="Cash on Delivery"/>
    <x v="1"/>
    <n v="32.300000000000004"/>
    <s v="Referal"/>
    <n v="104"/>
    <n v="32.198142414860683"/>
    <n v="34"/>
    <n v="0"/>
    <n v="104"/>
    <x v="364"/>
    <n v="17.699999999999989"/>
    <n v="323"/>
    <n v="34"/>
    <n v="20"/>
    <n v="64.599999999999994"/>
    <n v="20"/>
    <n v="0.1"/>
    <n v="32.300000000000004"/>
    <n v="0"/>
    <n v="64.599999999999994"/>
    <n v="86.300000000000011"/>
    <n v="-21.700000000000017"/>
    <x v="2"/>
  </r>
  <r>
    <n v="392"/>
    <s v="C3479"/>
    <s v="R2669"/>
    <d v="2024-01-28T00:00:00"/>
    <d v="1899-12-30T10:17:00"/>
    <d v="2024-01-28T00:00:00"/>
    <d v="1899-12-30T10:58:00"/>
    <n v="929"/>
    <n v="40"/>
    <s v="Credit Card"/>
    <x v="3"/>
    <n v="0"/>
    <s v="None"/>
    <n v="74"/>
    <n v="7.9655543595263723"/>
    <n v="10"/>
    <n v="50"/>
    <n v="74"/>
    <x v="365"/>
    <n v="-26"/>
    <n v="929"/>
    <n v="10"/>
    <n v="20"/>
    <n v="185.8"/>
    <n v="40"/>
    <n v="0"/>
    <n v="0"/>
    <n v="50"/>
    <n v="185.8"/>
    <n v="100"/>
    <n v="85.800000000000011"/>
    <x v="5"/>
  </r>
  <r>
    <n v="393"/>
    <s v="C7484"/>
    <s v="R2323"/>
    <d v="2024-02-06T00:00:00"/>
    <d v="1899-12-30T16:55:00"/>
    <d v="2024-02-06T00:00:00"/>
    <d v="1899-12-30T18:28:00"/>
    <n v="587"/>
    <n v="30"/>
    <s v="Digital Wallet"/>
    <x v="1"/>
    <n v="58.7"/>
    <s v="Referal"/>
    <n v="184"/>
    <n v="31.3458262350937"/>
    <n v="34"/>
    <n v="50"/>
    <n v="184"/>
    <x v="366"/>
    <n v="11.300000000000011"/>
    <n v="587"/>
    <n v="34"/>
    <n v="20"/>
    <n v="117.4"/>
    <n v="30"/>
    <n v="0.1"/>
    <n v="58.7"/>
    <n v="50"/>
    <n v="117.4"/>
    <n v="172.7"/>
    <n v="-55.299999999999983"/>
    <x v="3"/>
  </r>
  <r>
    <n v="394"/>
    <s v="C8421"/>
    <s v="R2145"/>
    <d v="2024-01-28T00:00:00"/>
    <d v="1899-12-30T15:24:00"/>
    <d v="2024-01-28T00:00:00"/>
    <d v="1899-12-30T15:59:00"/>
    <n v="976"/>
    <n v="30"/>
    <s v="Digital Wallet"/>
    <x v="1"/>
    <n v="97.600000000000009"/>
    <s v="Referal"/>
    <n v="176"/>
    <n v="18.032786885245901"/>
    <n v="10"/>
    <n v="0"/>
    <n v="176"/>
    <x v="367"/>
    <n v="38.399999999999977"/>
    <n v="976"/>
    <n v="10"/>
    <n v="20"/>
    <n v="195.2"/>
    <n v="30"/>
    <n v="0.1"/>
    <n v="97.600000000000009"/>
    <n v="0"/>
    <n v="195.2"/>
    <n v="137.60000000000002"/>
    <n v="57.599999999999966"/>
    <x v="5"/>
  </r>
  <r>
    <n v="395"/>
    <s v="C5452"/>
    <s v="R2957"/>
    <d v="2024-02-03T00:00:00"/>
    <d v="1899-12-30T09:03:00"/>
    <d v="2024-02-03T00:00:00"/>
    <d v="1899-12-30T10:25:00"/>
    <n v="948"/>
    <n v="50"/>
    <s v="Credit Card"/>
    <x v="2"/>
    <n v="142.19999999999999"/>
    <s v="New User"/>
    <n v="142"/>
    <n v="14.978902953586498"/>
    <n v="41"/>
    <n v="0"/>
    <n v="142"/>
    <x v="368"/>
    <n v="-91.199999999999989"/>
    <n v="948"/>
    <n v="41"/>
    <n v="20"/>
    <n v="189.6"/>
    <n v="50"/>
    <n v="0.15"/>
    <n v="142.19999999999999"/>
    <n v="0"/>
    <n v="189.6"/>
    <n v="233.2"/>
    <n v="-43.599999999999994"/>
    <x v="6"/>
  </r>
  <r>
    <n v="396"/>
    <s v="C6881"/>
    <s v="R2292"/>
    <d v="2024-01-15T00:00:00"/>
    <d v="1899-12-30T19:43:00"/>
    <d v="2024-01-15T00:00:00"/>
    <d v="1899-12-30T20:28:00"/>
    <n v="1352"/>
    <n v="50"/>
    <s v="Digital Wallet"/>
    <x v="2"/>
    <n v="202.79999999999998"/>
    <s v="New User"/>
    <n v="143"/>
    <n v="10.576923076923077"/>
    <n v="12"/>
    <n v="0"/>
    <n v="143"/>
    <x v="369"/>
    <n v="-121.79999999999995"/>
    <n v="1352"/>
    <n v="12"/>
    <n v="20"/>
    <n v="270.39999999999998"/>
    <n v="50"/>
    <n v="0.15"/>
    <n v="202.79999999999998"/>
    <n v="0"/>
    <n v="270.39999999999998"/>
    <n v="264.79999999999995"/>
    <n v="5.6000000000000227"/>
    <x v="4"/>
  </r>
  <r>
    <n v="397"/>
    <s v="C7665"/>
    <s v="R2664"/>
    <d v="2024-01-09T00:00:00"/>
    <d v="1899-12-30T17:31:00"/>
    <d v="2024-01-09T00:00:00"/>
    <d v="1899-12-30T19:30:00"/>
    <n v="1513"/>
    <n v="50"/>
    <s v="Credit Card"/>
    <x v="0"/>
    <n v="75.650000000000006"/>
    <s v="In App"/>
    <n v="120"/>
    <n v="7.9312623925974881"/>
    <n v="28"/>
    <n v="0"/>
    <n v="120"/>
    <x v="370"/>
    <n v="-33.650000000000006"/>
    <n v="1513"/>
    <n v="28"/>
    <n v="20"/>
    <n v="302.60000000000002"/>
    <n v="50"/>
    <n v="0.05"/>
    <n v="75.650000000000006"/>
    <n v="0"/>
    <n v="302.60000000000002"/>
    <n v="153.65"/>
    <n v="148.95000000000002"/>
    <x v="3"/>
  </r>
  <r>
    <n v="398"/>
    <s v="C3849"/>
    <s v="R2431"/>
    <d v="2024-01-26T00:00:00"/>
    <d v="1899-12-30T17:15:00"/>
    <d v="2024-01-26T00:00:00"/>
    <d v="1899-12-30T17:49:00"/>
    <n v="1078"/>
    <n v="0"/>
    <s v="Cash on Delivery"/>
    <x v="3"/>
    <n v="0"/>
    <s v="None"/>
    <n v="171"/>
    <n v="15.862708719851575"/>
    <n v="38"/>
    <n v="0"/>
    <n v="171"/>
    <x v="371"/>
    <n v="133"/>
    <n v="1078"/>
    <n v="38"/>
    <n v="20"/>
    <n v="215.6"/>
    <n v="0"/>
    <n v="0"/>
    <n v="0"/>
    <n v="0"/>
    <n v="215.6"/>
    <n v="38"/>
    <n v="177.6"/>
    <x v="1"/>
  </r>
  <r>
    <n v="399"/>
    <s v="C8390"/>
    <s v="R2704"/>
    <d v="2024-01-16T00:00:00"/>
    <d v="1899-12-30T02:38:00"/>
    <d v="2024-01-16T00:00:00"/>
    <d v="1899-12-30T04:20:00"/>
    <n v="1712"/>
    <n v="50"/>
    <s v="Cash on Delivery"/>
    <x v="1"/>
    <n v="171.20000000000002"/>
    <s v="Referal"/>
    <n v="73"/>
    <n v="4.2640186915887845"/>
    <n v="11"/>
    <n v="0"/>
    <n v="73"/>
    <x v="372"/>
    <n v="-159.20000000000002"/>
    <n v="1712"/>
    <n v="11"/>
    <n v="20"/>
    <n v="342.4"/>
    <n v="50"/>
    <n v="0.1"/>
    <n v="171.20000000000002"/>
    <n v="0"/>
    <n v="342.4"/>
    <n v="232.20000000000002"/>
    <n v="110.19999999999996"/>
    <x v="3"/>
  </r>
  <r>
    <n v="400"/>
    <s v="C7905"/>
    <s v="R2948"/>
    <d v="2024-01-13T00:00:00"/>
    <d v="1899-12-30T22:19:00"/>
    <d v="2024-01-13T00:00:00"/>
    <d v="1899-12-30T23:34:00"/>
    <n v="1116"/>
    <n v="0"/>
    <s v="Digital Wallet"/>
    <x v="3"/>
    <n v="0"/>
    <s v="None"/>
    <n v="60"/>
    <n v="5.376344086021505"/>
    <n v="18"/>
    <n v="50"/>
    <n v="60"/>
    <x v="164"/>
    <n v="-8"/>
    <n v="1116"/>
    <n v="18"/>
    <n v="20"/>
    <n v="223.2"/>
    <n v="0"/>
    <n v="0"/>
    <n v="0"/>
    <n v="50"/>
    <n v="223.2"/>
    <n v="68"/>
    <n v="155.19999999999999"/>
    <x v="6"/>
  </r>
  <r>
    <n v="401"/>
    <s v="C3489"/>
    <s v="R2974"/>
    <d v="2024-01-04T00:00:00"/>
    <d v="1899-12-30T13:43:00"/>
    <d v="2024-01-04T00:00:00"/>
    <d v="1899-12-30T14:26:00"/>
    <n v="287"/>
    <n v="50"/>
    <s v="Cash on Delivery"/>
    <x v="4"/>
    <n v="143.5"/>
    <s v="Off Promo"/>
    <n v="122"/>
    <n v="42.508710801393725"/>
    <n v="26"/>
    <n v="0"/>
    <n v="122"/>
    <x v="373"/>
    <n v="-97.5"/>
    <n v="0"/>
    <n v="0"/>
    <n v="20"/>
    <n v="0"/>
    <n v="0"/>
    <n v="0"/>
    <n v="0"/>
    <n v="0"/>
    <n v="0"/>
    <n v="0"/>
    <n v="0"/>
    <x v="0"/>
  </r>
  <r>
    <n v="402"/>
    <s v="C5611"/>
    <s v="R2584"/>
    <d v="2024-01-27T00:00:00"/>
    <d v="1899-12-30T06:01:00"/>
    <d v="2024-01-27T00:00:00"/>
    <d v="1899-12-30T07:14:00"/>
    <n v="1981"/>
    <n v="0"/>
    <s v="Digital Wallet"/>
    <x v="1"/>
    <n v="198.10000000000002"/>
    <s v="Referal"/>
    <n v="61"/>
    <n v="3.0792529025744573"/>
    <n v="45"/>
    <n v="0"/>
    <n v="61"/>
    <x v="374"/>
    <n v="-182.10000000000002"/>
    <n v="1981"/>
    <n v="45"/>
    <n v="20"/>
    <n v="396.2"/>
    <n v="0"/>
    <n v="0.1"/>
    <n v="198.10000000000002"/>
    <n v="0"/>
    <n v="396.2"/>
    <n v="243.10000000000002"/>
    <n v="153.09999999999997"/>
    <x v="6"/>
  </r>
  <r>
    <n v="403"/>
    <s v="C3839"/>
    <s v="R2398"/>
    <d v="2024-01-14T00:00:00"/>
    <d v="1899-12-30T18:40:00"/>
    <d v="2024-01-14T00:00:00"/>
    <d v="1899-12-30T20:12:00"/>
    <n v="369"/>
    <n v="40"/>
    <s v="Digital Wallet"/>
    <x v="3"/>
    <n v="0"/>
    <s v="None"/>
    <n v="84"/>
    <n v="22.76422764227642"/>
    <n v="26"/>
    <n v="0"/>
    <n v="84"/>
    <x v="231"/>
    <n v="18"/>
    <n v="369"/>
    <n v="26"/>
    <n v="20"/>
    <n v="73.8"/>
    <n v="40"/>
    <n v="0"/>
    <n v="0"/>
    <n v="0"/>
    <n v="73.8"/>
    <n v="66"/>
    <n v="7.7999999999999972"/>
    <x v="5"/>
  </r>
  <r>
    <n v="404"/>
    <s v="C9527"/>
    <s v="R2816"/>
    <d v="2024-01-21T00:00:00"/>
    <d v="1899-12-30T21:05:00"/>
    <d v="2024-01-21T00:00:00"/>
    <d v="1899-12-30T22:26:00"/>
    <n v="1730"/>
    <n v="40"/>
    <s v="Cash on Delivery"/>
    <x v="0"/>
    <n v="86.5"/>
    <s v="In App"/>
    <n v="190"/>
    <n v="10.982658959537572"/>
    <n v="21"/>
    <n v="0"/>
    <n v="190"/>
    <x v="375"/>
    <n v="42.5"/>
    <n v="1730"/>
    <n v="21"/>
    <n v="20"/>
    <n v="346"/>
    <n v="40"/>
    <n v="0.05"/>
    <n v="86.5"/>
    <n v="0"/>
    <n v="346"/>
    <n v="147.5"/>
    <n v="198.5"/>
    <x v="5"/>
  </r>
  <r>
    <n v="405"/>
    <s v="C6878"/>
    <s v="R2888"/>
    <d v="2024-02-04T00:00:00"/>
    <d v="1899-12-30T07:37:00"/>
    <d v="2024-02-04T00:00:00"/>
    <d v="1899-12-30T08:32:00"/>
    <n v="409"/>
    <n v="30"/>
    <s v="Cash on Delivery"/>
    <x v="0"/>
    <n v="20.450000000000003"/>
    <s v="In App"/>
    <n v="72"/>
    <n v="17.603911980440099"/>
    <n v="29"/>
    <n v="0"/>
    <n v="72"/>
    <x v="376"/>
    <n v="-7.4500000000000028"/>
    <n v="409"/>
    <n v="29"/>
    <n v="20"/>
    <n v="81.8"/>
    <n v="30"/>
    <n v="0.05"/>
    <n v="20.450000000000003"/>
    <n v="0"/>
    <n v="81.8"/>
    <n v="79.45"/>
    <n v="2.3499999999999943"/>
    <x v="5"/>
  </r>
  <r>
    <n v="406"/>
    <s v="C7303"/>
    <s v="R2343"/>
    <d v="2024-01-14T00:00:00"/>
    <d v="1899-12-30T06:38:00"/>
    <d v="2024-01-14T00:00:00"/>
    <d v="1899-12-30T08:00:00"/>
    <n v="1255"/>
    <n v="0"/>
    <s v="Digital Wallet"/>
    <x v="1"/>
    <n v="125.5"/>
    <s v="Referal"/>
    <n v="132"/>
    <n v="10.517928286852591"/>
    <n v="12"/>
    <n v="0"/>
    <n v="132"/>
    <x v="377"/>
    <n v="-5.5"/>
    <n v="1255"/>
    <n v="12"/>
    <n v="20"/>
    <n v="251"/>
    <n v="0"/>
    <n v="0.1"/>
    <n v="125.5"/>
    <n v="0"/>
    <n v="251"/>
    <n v="137.5"/>
    <n v="113.5"/>
    <x v="5"/>
  </r>
  <r>
    <n v="407"/>
    <s v="C1851"/>
    <s v="R2963"/>
    <d v="2024-02-04T00:00:00"/>
    <d v="1899-12-30T05:16:00"/>
    <d v="2024-02-04T00:00:00"/>
    <d v="1899-12-30T06:14:00"/>
    <n v="1674"/>
    <n v="20"/>
    <s v="Cash on Delivery"/>
    <x v="4"/>
    <n v="837"/>
    <s v="Off Promo"/>
    <n v="137"/>
    <n v="8.1839904420549594"/>
    <n v="13"/>
    <n v="150"/>
    <n v="137"/>
    <x v="378"/>
    <n v="-883"/>
    <n v="0"/>
    <n v="0"/>
    <n v="20"/>
    <n v="0"/>
    <n v="0"/>
    <n v="0"/>
    <n v="0"/>
    <n v="0"/>
    <n v="0"/>
    <n v="0"/>
    <n v="0"/>
    <x v="5"/>
  </r>
  <r>
    <n v="408"/>
    <s v="C2687"/>
    <s v="R2139"/>
    <d v="2024-01-27T00:00:00"/>
    <d v="1899-12-30T10:29:00"/>
    <d v="2024-01-27T00:00:00"/>
    <d v="1899-12-30T11:17:00"/>
    <n v="1195"/>
    <n v="30"/>
    <s v="Credit Card"/>
    <x v="0"/>
    <n v="59.75"/>
    <s v="In App"/>
    <n v="129"/>
    <n v="10.794979079497908"/>
    <n v="26"/>
    <n v="0"/>
    <n v="129"/>
    <x v="379"/>
    <n v="13.25"/>
    <n v="1195"/>
    <n v="26"/>
    <n v="20"/>
    <n v="239"/>
    <n v="30"/>
    <n v="0.05"/>
    <n v="59.75"/>
    <n v="0"/>
    <n v="239"/>
    <n v="115.75"/>
    <n v="123.25"/>
    <x v="6"/>
  </r>
  <r>
    <n v="409"/>
    <s v="C7833"/>
    <s v="R2186"/>
    <d v="2024-01-04T00:00:00"/>
    <d v="1899-12-30T14:12:00"/>
    <d v="2024-01-04T00:00:00"/>
    <d v="1899-12-30T15:28:00"/>
    <n v="1916"/>
    <n v="40"/>
    <s v="Cash on Delivery"/>
    <x v="0"/>
    <n v="95.800000000000011"/>
    <s v="In App"/>
    <n v="146"/>
    <n v="7.620041753653445"/>
    <n v="46"/>
    <n v="0"/>
    <n v="146"/>
    <x v="380"/>
    <n v="-35.800000000000011"/>
    <n v="1916"/>
    <n v="46"/>
    <n v="20"/>
    <n v="383.2"/>
    <n v="40"/>
    <n v="0.05"/>
    <n v="95.800000000000011"/>
    <n v="0"/>
    <n v="383.2"/>
    <n v="181.8"/>
    <n v="201.39999999999998"/>
    <x v="0"/>
  </r>
  <r>
    <n v="410"/>
    <s v="C3427"/>
    <s v="R2804"/>
    <d v="2024-01-25T00:00:00"/>
    <d v="1899-12-30T14:40:00"/>
    <d v="2024-01-25T00:00:00"/>
    <d v="1899-12-30T15:17:00"/>
    <n v="944"/>
    <n v="0"/>
    <s v="Cash on Delivery"/>
    <x v="4"/>
    <n v="472"/>
    <s v="Off Promo"/>
    <n v="189"/>
    <n v="20.021186440677965"/>
    <n v="24"/>
    <n v="0"/>
    <n v="189"/>
    <x v="381"/>
    <n v="-307"/>
    <n v="0"/>
    <n v="0"/>
    <n v="20"/>
    <n v="0"/>
    <n v="0"/>
    <n v="0"/>
    <n v="0"/>
    <n v="0"/>
    <n v="0"/>
    <n v="0"/>
    <n v="0"/>
    <x v="0"/>
  </r>
  <r>
    <n v="411"/>
    <s v="C5000"/>
    <s v="R2060"/>
    <d v="2024-01-15T00:00:00"/>
    <d v="1899-12-30T17:08:00"/>
    <d v="2024-01-15T00:00:00"/>
    <d v="1899-12-30T18:00:00"/>
    <n v="1795"/>
    <n v="50"/>
    <s v="Credit Card"/>
    <x v="3"/>
    <n v="0"/>
    <s v="None"/>
    <n v="83"/>
    <n v="4.623955431754875"/>
    <n v="42"/>
    <n v="50"/>
    <n v="83"/>
    <x v="382"/>
    <n v="-59"/>
    <n v="1795"/>
    <n v="42"/>
    <n v="20"/>
    <n v="359"/>
    <n v="50"/>
    <n v="0"/>
    <n v="0"/>
    <n v="50"/>
    <n v="359"/>
    <n v="142"/>
    <n v="217"/>
    <x v="4"/>
  </r>
  <r>
    <n v="412"/>
    <s v="C6052"/>
    <s v="R2996"/>
    <d v="2024-01-13T00:00:00"/>
    <d v="1899-12-30T02:05:00"/>
    <d v="2024-01-13T00:00:00"/>
    <d v="1899-12-30T03:09:00"/>
    <n v="1310"/>
    <n v="20"/>
    <s v="Cash on Delivery"/>
    <x v="0"/>
    <n v="65.5"/>
    <s v="In App"/>
    <n v="124"/>
    <n v="9.4656488549618327"/>
    <n v="25"/>
    <n v="0"/>
    <n v="124"/>
    <x v="383"/>
    <n v="13.5"/>
    <n v="1310"/>
    <n v="25"/>
    <n v="20"/>
    <n v="262"/>
    <n v="20"/>
    <n v="0.05"/>
    <n v="65.5"/>
    <n v="0"/>
    <n v="262"/>
    <n v="110.5"/>
    <n v="151.5"/>
    <x v="6"/>
  </r>
  <r>
    <n v="413"/>
    <s v="C3738"/>
    <s v="R2938"/>
    <d v="2024-01-03T00:00:00"/>
    <d v="1899-12-30T05:49:00"/>
    <d v="2024-01-03T00:00:00"/>
    <d v="1899-12-30T07:11:00"/>
    <n v="585"/>
    <n v="40"/>
    <s v="Cash on Delivery"/>
    <x v="2"/>
    <n v="87.75"/>
    <s v="New User"/>
    <n v="177"/>
    <n v="30.256410256410255"/>
    <n v="20"/>
    <n v="150"/>
    <n v="177"/>
    <x v="384"/>
    <n v="-120.75"/>
    <n v="585"/>
    <n v="20"/>
    <n v="20"/>
    <n v="117"/>
    <n v="40"/>
    <n v="0.15"/>
    <n v="87.75"/>
    <n v="150"/>
    <n v="117"/>
    <n v="297.75"/>
    <n v="-180.75"/>
    <x v="2"/>
  </r>
  <r>
    <n v="414"/>
    <s v="C6732"/>
    <s v="R2379"/>
    <d v="2024-01-25T00:00:00"/>
    <d v="1899-12-30T11:45:00"/>
    <d v="2024-01-25T00:00:00"/>
    <d v="1899-12-30T13:12:00"/>
    <n v="1314"/>
    <n v="30"/>
    <s v="Digital Wallet"/>
    <x v="0"/>
    <n v="65.7"/>
    <s v="In App"/>
    <n v="190"/>
    <n v="14.45966514459665"/>
    <n v="29"/>
    <n v="0"/>
    <n v="190"/>
    <x v="17"/>
    <n v="65.3"/>
    <n v="1314"/>
    <n v="29"/>
    <n v="20"/>
    <n v="262.8"/>
    <n v="30"/>
    <n v="0.05"/>
    <n v="65.7"/>
    <n v="0"/>
    <n v="262.8"/>
    <n v="124.7"/>
    <n v="138.10000000000002"/>
    <x v="0"/>
  </r>
  <r>
    <n v="415"/>
    <s v="C6387"/>
    <s v="R2709"/>
    <d v="2024-01-12T00:00:00"/>
    <d v="1899-12-30T18:03:00"/>
    <d v="2024-01-12T00:00:00"/>
    <d v="1899-12-30T18:37:00"/>
    <n v="1545"/>
    <n v="0"/>
    <s v="Cash on Delivery"/>
    <x v="3"/>
    <n v="0"/>
    <s v="None"/>
    <n v="80"/>
    <n v="5.1779935275080913"/>
    <n v="47"/>
    <n v="0"/>
    <n v="80"/>
    <x v="178"/>
    <n v="33"/>
    <n v="1545"/>
    <n v="47"/>
    <n v="20"/>
    <n v="309"/>
    <n v="0"/>
    <n v="0"/>
    <n v="0"/>
    <n v="0"/>
    <n v="309"/>
    <n v="47"/>
    <n v="262"/>
    <x v="1"/>
  </r>
  <r>
    <n v="416"/>
    <s v="C9002"/>
    <s v="R2806"/>
    <d v="2024-02-02T00:00:00"/>
    <d v="1899-12-30T19:25:00"/>
    <d v="2024-02-02T00:00:00"/>
    <d v="1899-12-30T20:10:00"/>
    <n v="219"/>
    <n v="20"/>
    <s v="Cash on Delivery"/>
    <x v="3"/>
    <n v="0"/>
    <s v="None"/>
    <n v="179"/>
    <n v="81.735159817351601"/>
    <n v="33"/>
    <n v="0"/>
    <n v="179"/>
    <x v="226"/>
    <n v="126"/>
    <n v="219"/>
    <n v="33"/>
    <n v="20"/>
    <n v="43.8"/>
    <n v="20"/>
    <n v="0"/>
    <n v="0"/>
    <n v="0"/>
    <n v="43.8"/>
    <n v="53"/>
    <n v="-9.2000000000000028"/>
    <x v="1"/>
  </r>
  <r>
    <n v="417"/>
    <s v="C6536"/>
    <s v="R2439"/>
    <d v="2024-01-23T00:00:00"/>
    <d v="1899-12-30T09:04:00"/>
    <d v="2024-01-23T00:00:00"/>
    <d v="1899-12-30T09:50:00"/>
    <n v="319"/>
    <n v="0"/>
    <s v="Credit Card"/>
    <x v="1"/>
    <n v="31.900000000000002"/>
    <s v="Referal"/>
    <n v="152"/>
    <n v="47.648902821316611"/>
    <n v="25"/>
    <n v="0"/>
    <n v="152"/>
    <x v="385"/>
    <n v="95.1"/>
    <n v="319"/>
    <n v="25"/>
    <n v="20"/>
    <n v="63.8"/>
    <n v="0"/>
    <n v="0.1"/>
    <n v="31.900000000000002"/>
    <n v="0"/>
    <n v="63.8"/>
    <n v="56.900000000000006"/>
    <n v="6.8999999999999915"/>
    <x v="3"/>
  </r>
  <r>
    <n v="418"/>
    <s v="C4913"/>
    <s v="R2318"/>
    <d v="2024-01-08T00:00:00"/>
    <d v="1899-12-30T17:45:00"/>
    <d v="2024-01-08T00:00:00"/>
    <d v="1899-12-30T18:46:00"/>
    <n v="152"/>
    <n v="50"/>
    <s v="Digital Wallet"/>
    <x v="2"/>
    <n v="22.8"/>
    <s v="New User"/>
    <n v="64"/>
    <n v="42.105263157894733"/>
    <n v="39"/>
    <n v="100"/>
    <n v="64"/>
    <x v="386"/>
    <n v="-147.80000000000001"/>
    <n v="152"/>
    <n v="39"/>
    <n v="20"/>
    <n v="30.4"/>
    <n v="50"/>
    <n v="0.15"/>
    <n v="22.8"/>
    <n v="100"/>
    <n v="30.4"/>
    <n v="211.8"/>
    <n v="-181.4"/>
    <x v="4"/>
  </r>
  <r>
    <n v="419"/>
    <s v="C2066"/>
    <s v="R2301"/>
    <d v="2024-01-27T00:00:00"/>
    <d v="1899-12-30T18:49:00"/>
    <d v="2024-01-27T00:00:00"/>
    <d v="1899-12-30T20:10:00"/>
    <n v="1857"/>
    <n v="30"/>
    <s v="Digital Wallet"/>
    <x v="3"/>
    <n v="0"/>
    <s v="None"/>
    <n v="106"/>
    <n v="5.7081313947226704"/>
    <n v="43"/>
    <n v="0"/>
    <n v="106"/>
    <x v="99"/>
    <n v="33"/>
    <n v="1857"/>
    <n v="43"/>
    <n v="20"/>
    <n v="371.4"/>
    <n v="30"/>
    <n v="0"/>
    <n v="0"/>
    <n v="0"/>
    <n v="371.4"/>
    <n v="73"/>
    <n v="298.39999999999998"/>
    <x v="6"/>
  </r>
  <r>
    <n v="420"/>
    <s v="C8723"/>
    <s v="R2343"/>
    <d v="2024-01-11T00:00:00"/>
    <d v="1899-12-30T12:07:00"/>
    <d v="2024-01-11T00:00:00"/>
    <d v="1899-12-30T12:56:00"/>
    <n v="1574"/>
    <n v="0"/>
    <s v="Digital Wallet"/>
    <x v="4"/>
    <n v="787"/>
    <s v="Off Promo"/>
    <n v="124"/>
    <n v="7.8780177890724268"/>
    <n v="10"/>
    <n v="0"/>
    <n v="124"/>
    <x v="387"/>
    <n v="-673"/>
    <n v="0"/>
    <n v="0"/>
    <n v="20"/>
    <n v="0"/>
    <n v="0"/>
    <n v="0"/>
    <n v="0"/>
    <n v="0"/>
    <n v="0"/>
    <n v="0"/>
    <n v="0"/>
    <x v="0"/>
  </r>
  <r>
    <n v="421"/>
    <s v="C5380"/>
    <s v="R2010"/>
    <d v="2024-01-13T00:00:00"/>
    <d v="1899-12-30T18:54:00"/>
    <d v="2024-01-13T00:00:00"/>
    <d v="1899-12-30T20:29:00"/>
    <n v="1535"/>
    <n v="40"/>
    <s v="Cash on Delivery"/>
    <x v="2"/>
    <n v="230.25"/>
    <s v="New User"/>
    <n v="83"/>
    <n v="5.4071661237785014"/>
    <n v="33"/>
    <n v="150"/>
    <n v="83"/>
    <x v="388"/>
    <n v="-370.25"/>
    <n v="1535"/>
    <n v="33"/>
    <n v="20"/>
    <n v="307"/>
    <n v="40"/>
    <n v="0.15"/>
    <n v="230.25"/>
    <n v="150"/>
    <n v="307"/>
    <n v="453.25"/>
    <n v="-146.25"/>
    <x v="6"/>
  </r>
  <r>
    <n v="422"/>
    <s v="C5107"/>
    <s v="R2061"/>
    <d v="2024-01-20T00:00:00"/>
    <d v="1899-12-30T06:25:00"/>
    <d v="2024-01-20T00:00:00"/>
    <d v="1899-12-30T08:18:00"/>
    <n v="1766"/>
    <n v="30"/>
    <s v="Digital Wallet"/>
    <x v="2"/>
    <n v="264.89999999999998"/>
    <s v="New User"/>
    <n v="152"/>
    <n v="8.6070215175537932"/>
    <n v="33"/>
    <n v="0"/>
    <n v="152"/>
    <x v="389"/>
    <n v="-175.89999999999998"/>
    <n v="1766"/>
    <n v="33"/>
    <n v="20"/>
    <n v="353.2"/>
    <n v="30"/>
    <n v="0.15"/>
    <n v="264.89999999999998"/>
    <n v="0"/>
    <n v="353.2"/>
    <n v="327.9"/>
    <n v="25.300000000000011"/>
    <x v="6"/>
  </r>
  <r>
    <n v="423"/>
    <s v="C6726"/>
    <s v="R2844"/>
    <d v="2024-01-22T00:00:00"/>
    <d v="1899-12-30T07:05:00"/>
    <d v="2024-01-22T00:00:00"/>
    <d v="1899-12-30T08:56:00"/>
    <n v="1360"/>
    <n v="40"/>
    <s v="Credit Card"/>
    <x v="4"/>
    <n v="680"/>
    <s v="Off Promo"/>
    <n v="124"/>
    <n v="9.117647058823529"/>
    <n v="18"/>
    <n v="0"/>
    <n v="124"/>
    <x v="390"/>
    <n v="-614"/>
    <n v="0"/>
    <n v="0"/>
    <n v="20"/>
    <n v="0"/>
    <n v="0"/>
    <n v="0"/>
    <n v="0"/>
    <n v="0"/>
    <n v="0"/>
    <n v="0"/>
    <n v="0"/>
    <x v="4"/>
  </r>
  <r>
    <n v="424"/>
    <s v="C4373"/>
    <s v="R2225"/>
    <d v="2024-02-07T00:00:00"/>
    <d v="1899-12-30T19:08:00"/>
    <d v="2024-02-07T00:00:00"/>
    <d v="1899-12-30T19:38:00"/>
    <n v="857"/>
    <n v="0"/>
    <s v="Digital Wallet"/>
    <x v="0"/>
    <n v="42.85"/>
    <s v="In App"/>
    <n v="78"/>
    <n v="9.1015169194865813"/>
    <n v="31"/>
    <n v="100"/>
    <n v="78"/>
    <x v="391"/>
    <n v="-95.85"/>
    <n v="857"/>
    <n v="31"/>
    <n v="20"/>
    <n v="171.4"/>
    <n v="0"/>
    <n v="0.05"/>
    <n v="42.85"/>
    <n v="100"/>
    <n v="171.4"/>
    <n v="173.85"/>
    <n v="-2.4499999999999886"/>
    <x v="2"/>
  </r>
  <r>
    <n v="425"/>
    <s v="C9945"/>
    <s v="R2152"/>
    <d v="2024-01-05T00:00:00"/>
    <d v="1899-12-30T08:57:00"/>
    <d v="2024-01-05T00:00:00"/>
    <d v="1899-12-30T10:24:00"/>
    <n v="837"/>
    <n v="30"/>
    <s v="Credit Card"/>
    <x v="4"/>
    <n v="418.5"/>
    <s v="Off Promo"/>
    <n v="65"/>
    <n v="7.7658303464755081"/>
    <n v="21"/>
    <n v="0"/>
    <n v="65"/>
    <x v="392"/>
    <n v="-404.5"/>
    <n v="0"/>
    <n v="0"/>
    <n v="20"/>
    <n v="0"/>
    <n v="0"/>
    <n v="0"/>
    <n v="0"/>
    <n v="0"/>
    <n v="0"/>
    <n v="0"/>
    <n v="0"/>
    <x v="1"/>
  </r>
  <r>
    <n v="426"/>
    <s v="C3082"/>
    <s v="R2710"/>
    <d v="2024-01-01T00:00:00"/>
    <d v="1899-12-30T02:58:00"/>
    <d v="2024-01-01T00:00:00"/>
    <d v="1899-12-30T04:50:00"/>
    <n v="819"/>
    <n v="40"/>
    <s v="Digital Wallet"/>
    <x v="4"/>
    <n v="409.5"/>
    <s v="Off Promo"/>
    <n v="126"/>
    <n v="15.384615384615385"/>
    <n v="26"/>
    <n v="0"/>
    <n v="126"/>
    <x v="393"/>
    <n v="-349.5"/>
    <n v="0"/>
    <n v="0"/>
    <n v="20"/>
    <n v="0"/>
    <n v="0"/>
    <n v="0"/>
    <n v="0"/>
    <n v="0"/>
    <n v="0"/>
    <n v="0"/>
    <n v="0"/>
    <x v="4"/>
  </r>
  <r>
    <n v="427"/>
    <s v="C9967"/>
    <s v="R2563"/>
    <d v="2024-01-07T00:00:00"/>
    <d v="1899-12-30T04:20:00"/>
    <d v="2024-01-07T00:00:00"/>
    <d v="1899-12-30T05:33:00"/>
    <n v="505"/>
    <n v="50"/>
    <s v="Digital Wallet"/>
    <x v="0"/>
    <n v="25.25"/>
    <s v="In App"/>
    <n v="86"/>
    <n v="17.029702970297031"/>
    <n v="34"/>
    <n v="50"/>
    <n v="86"/>
    <x v="394"/>
    <n v="-73.25"/>
    <n v="505"/>
    <n v="34"/>
    <n v="20"/>
    <n v="101"/>
    <n v="50"/>
    <n v="0.05"/>
    <n v="25.25"/>
    <n v="50"/>
    <n v="101"/>
    <n v="159.25"/>
    <n v="-58.25"/>
    <x v="5"/>
  </r>
  <r>
    <n v="428"/>
    <s v="C7748"/>
    <s v="R2771"/>
    <d v="2024-02-06T00:00:00"/>
    <d v="1899-12-30T15:08:00"/>
    <d v="2024-02-06T00:00:00"/>
    <d v="1899-12-30T15:43:00"/>
    <n v="707"/>
    <n v="50"/>
    <s v="Credit Card"/>
    <x v="0"/>
    <n v="35.35"/>
    <s v="In App"/>
    <n v="130"/>
    <n v="18.387553041018386"/>
    <n v="37"/>
    <n v="0"/>
    <n v="130"/>
    <x v="395"/>
    <n v="7.6500000000000057"/>
    <n v="707"/>
    <n v="37"/>
    <n v="20"/>
    <n v="141.4"/>
    <n v="50"/>
    <n v="0.05"/>
    <n v="35.35"/>
    <n v="0"/>
    <n v="141.4"/>
    <n v="122.35"/>
    <n v="19.050000000000011"/>
    <x v="3"/>
  </r>
  <r>
    <n v="429"/>
    <s v="C1417"/>
    <s v="R2570"/>
    <d v="2024-01-31T00:00:00"/>
    <d v="1899-12-30T06:36:00"/>
    <d v="2024-01-31T00:00:00"/>
    <d v="1899-12-30T07:55:00"/>
    <n v="1120"/>
    <n v="0"/>
    <s v="Digital Wallet"/>
    <x v="0"/>
    <n v="56"/>
    <s v="In App"/>
    <n v="198"/>
    <n v="17.678571428571431"/>
    <n v="24"/>
    <n v="100"/>
    <n v="198"/>
    <x v="159"/>
    <n v="18"/>
    <n v="1120"/>
    <n v="24"/>
    <n v="20"/>
    <n v="224"/>
    <n v="0"/>
    <n v="0.05"/>
    <n v="56"/>
    <n v="100"/>
    <n v="224"/>
    <n v="180"/>
    <n v="44"/>
    <x v="2"/>
  </r>
  <r>
    <n v="430"/>
    <s v="C9306"/>
    <s v="R2583"/>
    <d v="2024-01-02T00:00:00"/>
    <d v="1899-12-30T08:53:00"/>
    <d v="2024-01-02T00:00:00"/>
    <d v="1899-12-30T10:34:00"/>
    <n v="521"/>
    <n v="30"/>
    <s v="Digital Wallet"/>
    <x v="0"/>
    <n v="26.05"/>
    <s v="In App"/>
    <n v="173"/>
    <n v="33.205374280230323"/>
    <n v="39"/>
    <n v="0"/>
    <n v="173"/>
    <x v="396"/>
    <n v="77.95"/>
    <n v="521"/>
    <n v="39"/>
    <n v="20"/>
    <n v="104.2"/>
    <n v="30"/>
    <n v="0.05"/>
    <n v="26.05"/>
    <n v="0"/>
    <n v="104.2"/>
    <n v="95.05"/>
    <n v="9.1500000000000057"/>
    <x v="3"/>
  </r>
  <r>
    <n v="431"/>
    <s v="C9808"/>
    <s v="R2659"/>
    <d v="2024-01-23T00:00:00"/>
    <d v="1899-12-30T22:37:00"/>
    <d v="2024-01-24T00:00:00"/>
    <d v="1899-12-30T00:34:00"/>
    <n v="811"/>
    <n v="20"/>
    <s v="Digital Wallet"/>
    <x v="0"/>
    <n v="40.550000000000004"/>
    <s v="In App"/>
    <n v="68"/>
    <n v="8.3847102342786677"/>
    <n v="36"/>
    <n v="100"/>
    <n v="68"/>
    <x v="397"/>
    <n v="-128.55000000000001"/>
    <n v="811"/>
    <n v="36"/>
    <n v="20"/>
    <n v="162.19999999999999"/>
    <n v="20"/>
    <n v="0.05"/>
    <n v="40.550000000000004"/>
    <n v="100"/>
    <n v="162.19999999999999"/>
    <n v="196.55"/>
    <n v="-34.350000000000023"/>
    <x v="3"/>
  </r>
  <r>
    <n v="432"/>
    <s v="C4974"/>
    <s v="R2860"/>
    <d v="2024-01-20T00:00:00"/>
    <d v="1899-12-30T14:02:00"/>
    <d v="2024-01-20T00:00:00"/>
    <d v="1899-12-30T14:51:00"/>
    <n v="346"/>
    <n v="30"/>
    <s v="Cash on Delivery"/>
    <x v="4"/>
    <n v="173"/>
    <s v="Off Promo"/>
    <n v="151"/>
    <n v="43.641618497109825"/>
    <n v="31"/>
    <n v="100"/>
    <n v="151"/>
    <x v="398"/>
    <n v="-183"/>
    <n v="0"/>
    <n v="0"/>
    <n v="20"/>
    <n v="0"/>
    <n v="0"/>
    <n v="0"/>
    <n v="0"/>
    <n v="0"/>
    <n v="0"/>
    <n v="0"/>
    <n v="0"/>
    <x v="6"/>
  </r>
  <r>
    <n v="433"/>
    <s v="C4267"/>
    <s v="R2574"/>
    <d v="2024-01-21T00:00:00"/>
    <d v="1899-12-30T17:48:00"/>
    <d v="2024-01-21T00:00:00"/>
    <d v="1899-12-30T18:31:00"/>
    <n v="171"/>
    <n v="50"/>
    <s v="Credit Card"/>
    <x v="1"/>
    <n v="17.100000000000001"/>
    <s v="Referal"/>
    <n v="185"/>
    <n v="108.18713450292398"/>
    <n v="19"/>
    <n v="50"/>
    <n v="185"/>
    <x v="399"/>
    <n v="48.900000000000006"/>
    <n v="171"/>
    <n v="19"/>
    <n v="20"/>
    <n v="34.200000000000003"/>
    <n v="50"/>
    <n v="0.1"/>
    <n v="17.100000000000001"/>
    <n v="50"/>
    <n v="34.200000000000003"/>
    <n v="136.1"/>
    <n v="-101.89999999999999"/>
    <x v="5"/>
  </r>
  <r>
    <n v="434"/>
    <s v="C1825"/>
    <s v="R2309"/>
    <d v="2024-02-07T00:00:00"/>
    <d v="1899-12-30T20:23:00"/>
    <d v="2024-02-07T00:00:00"/>
    <d v="1899-12-30T20:57:00"/>
    <n v="1953"/>
    <n v="40"/>
    <s v="Digital Wallet"/>
    <x v="1"/>
    <n v="195.3"/>
    <s v="Referal"/>
    <n v="126"/>
    <n v="6.4516129032258061"/>
    <n v="40"/>
    <n v="0"/>
    <n v="126"/>
    <x v="400"/>
    <n v="-149.30000000000001"/>
    <n v="1953"/>
    <n v="40"/>
    <n v="20"/>
    <n v="390.6"/>
    <n v="40"/>
    <n v="0.1"/>
    <n v="195.3"/>
    <n v="0"/>
    <n v="390.6"/>
    <n v="275.3"/>
    <n v="115.30000000000001"/>
    <x v="2"/>
  </r>
  <r>
    <n v="435"/>
    <s v="C8668"/>
    <s v="R2884"/>
    <d v="2024-01-03T00:00:00"/>
    <d v="1899-12-30T11:50:00"/>
    <d v="2024-01-03T00:00:00"/>
    <d v="1899-12-30T13:00:00"/>
    <n v="284"/>
    <n v="20"/>
    <s v="Credit Card"/>
    <x v="3"/>
    <n v="0"/>
    <s v="None"/>
    <n v="90"/>
    <n v="31.690140845070424"/>
    <n v="36"/>
    <n v="150"/>
    <n v="90"/>
    <x v="401"/>
    <n v="-116"/>
    <n v="284"/>
    <n v="36"/>
    <n v="20"/>
    <n v="56.8"/>
    <n v="20"/>
    <n v="0"/>
    <n v="0"/>
    <n v="150"/>
    <n v="56.8"/>
    <n v="206"/>
    <n v="-149.19999999999999"/>
    <x v="2"/>
  </r>
  <r>
    <n v="436"/>
    <s v="C6745"/>
    <s v="R2242"/>
    <d v="2024-02-06T00:00:00"/>
    <d v="1899-12-30T05:21:00"/>
    <d v="2024-02-06T00:00:00"/>
    <d v="1899-12-30T06:30:00"/>
    <n v="105"/>
    <n v="0"/>
    <s v="Credit Card"/>
    <x v="1"/>
    <n v="10.5"/>
    <s v="Referal"/>
    <n v="110"/>
    <n v="104.76190476190477"/>
    <n v="21"/>
    <n v="0"/>
    <n v="110"/>
    <x v="402"/>
    <n v="78.5"/>
    <n v="105"/>
    <n v="21"/>
    <n v="20"/>
    <n v="21"/>
    <n v="0"/>
    <n v="0.1"/>
    <n v="10.5"/>
    <n v="0"/>
    <n v="21"/>
    <n v="31.5"/>
    <n v="-10.5"/>
    <x v="3"/>
  </r>
  <r>
    <n v="437"/>
    <s v="C1412"/>
    <s v="R2492"/>
    <d v="2024-01-31T00:00:00"/>
    <d v="1899-12-30T18:03:00"/>
    <d v="2024-01-31T00:00:00"/>
    <d v="1899-12-30T19:06:00"/>
    <n v="1329"/>
    <n v="20"/>
    <s v="Credit Card"/>
    <x v="1"/>
    <n v="132.9"/>
    <s v="Referal"/>
    <n v="75"/>
    <n v="5.6433408577878108"/>
    <n v="40"/>
    <n v="50"/>
    <n v="75"/>
    <x v="158"/>
    <n v="-167.9"/>
    <n v="1329"/>
    <n v="40"/>
    <n v="20"/>
    <n v="265.8"/>
    <n v="20"/>
    <n v="0.1"/>
    <n v="132.9"/>
    <n v="50"/>
    <n v="265.8"/>
    <n v="242.9"/>
    <n v="22.900000000000006"/>
    <x v="2"/>
  </r>
  <r>
    <n v="438"/>
    <s v="C8543"/>
    <s v="R2365"/>
    <d v="2024-01-22T00:00:00"/>
    <d v="1899-12-30T14:14:00"/>
    <d v="2024-01-22T00:00:00"/>
    <d v="1899-12-30T16:03:00"/>
    <n v="1667"/>
    <n v="0"/>
    <s v="Digital Wallet"/>
    <x v="4"/>
    <n v="833.5"/>
    <s v="Off Promo"/>
    <n v="120"/>
    <n v="7.1985602879424109"/>
    <n v="41"/>
    <n v="0"/>
    <n v="120"/>
    <x v="403"/>
    <n v="-754.5"/>
    <n v="0"/>
    <n v="0"/>
    <n v="20"/>
    <n v="0"/>
    <n v="0"/>
    <n v="0"/>
    <n v="0"/>
    <n v="0"/>
    <n v="0"/>
    <n v="0"/>
    <n v="0"/>
    <x v="4"/>
  </r>
  <r>
    <n v="439"/>
    <s v="C8587"/>
    <s v="R2329"/>
    <d v="2024-01-05T00:00:00"/>
    <d v="1899-12-30T12:55:00"/>
    <d v="2024-01-05T00:00:00"/>
    <d v="1899-12-30T14:09:00"/>
    <n v="1734"/>
    <n v="20"/>
    <s v="Digital Wallet"/>
    <x v="0"/>
    <n v="86.7"/>
    <s v="In App"/>
    <n v="152"/>
    <n v="8.7658592848904267"/>
    <n v="41"/>
    <n v="0"/>
    <n v="152"/>
    <x v="404"/>
    <n v="4.3000000000000114"/>
    <n v="1734"/>
    <n v="41"/>
    <n v="20"/>
    <n v="346.8"/>
    <n v="20"/>
    <n v="0.05"/>
    <n v="86.7"/>
    <n v="0"/>
    <n v="346.8"/>
    <n v="147.69999999999999"/>
    <n v="199.10000000000002"/>
    <x v="1"/>
  </r>
  <r>
    <n v="440"/>
    <s v="C1728"/>
    <s v="R2106"/>
    <d v="2024-01-05T00:00:00"/>
    <d v="1899-12-30T12:19:00"/>
    <d v="2024-01-05T00:00:00"/>
    <d v="1899-12-30T13:59:00"/>
    <n v="1005"/>
    <n v="0"/>
    <s v="Credit Card"/>
    <x v="0"/>
    <n v="50.25"/>
    <s v="In App"/>
    <n v="119"/>
    <n v="11.840796019900496"/>
    <n v="50"/>
    <n v="50"/>
    <n v="119"/>
    <x v="261"/>
    <n v="-31.25"/>
    <n v="1005"/>
    <n v="50"/>
    <n v="20"/>
    <n v="201"/>
    <n v="0"/>
    <n v="0.05"/>
    <n v="50.25"/>
    <n v="50"/>
    <n v="201"/>
    <n v="150.25"/>
    <n v="50.75"/>
    <x v="1"/>
  </r>
  <r>
    <n v="441"/>
    <s v="C8164"/>
    <s v="R2225"/>
    <d v="2024-01-25T00:00:00"/>
    <d v="1899-12-30T17:06:00"/>
    <d v="2024-01-25T00:00:00"/>
    <d v="1899-12-30T18:55:00"/>
    <n v="486"/>
    <n v="0"/>
    <s v="Cash on Delivery"/>
    <x v="4"/>
    <n v="243"/>
    <s v="Off Promo"/>
    <n v="156"/>
    <n v="32.098765432098766"/>
    <n v="44"/>
    <n v="0"/>
    <n v="156"/>
    <x v="405"/>
    <n v="-131"/>
    <n v="0"/>
    <n v="0"/>
    <n v="20"/>
    <n v="0"/>
    <n v="0"/>
    <n v="0"/>
    <n v="0"/>
    <n v="0"/>
    <n v="0"/>
    <n v="0"/>
    <n v="0"/>
    <x v="0"/>
  </r>
  <r>
    <n v="442"/>
    <s v="C9867"/>
    <s v="R2824"/>
    <d v="2024-01-21T00:00:00"/>
    <d v="1899-12-30T05:10:00"/>
    <d v="2024-01-21T00:00:00"/>
    <d v="1899-12-30T06:50:00"/>
    <n v="1891"/>
    <n v="20"/>
    <s v="Credit Card"/>
    <x v="1"/>
    <n v="189.10000000000002"/>
    <s v="Referal"/>
    <n v="156"/>
    <n v="8.2496033844526711"/>
    <n v="30"/>
    <n v="0"/>
    <n v="156"/>
    <x v="406"/>
    <n v="-83.100000000000023"/>
    <n v="1891"/>
    <n v="30"/>
    <n v="20"/>
    <n v="378.2"/>
    <n v="20"/>
    <n v="0.1"/>
    <n v="189.10000000000002"/>
    <n v="0"/>
    <n v="378.2"/>
    <n v="239.10000000000002"/>
    <n v="139.09999999999997"/>
    <x v="5"/>
  </r>
  <r>
    <n v="443"/>
    <s v="C6988"/>
    <s v="R2217"/>
    <d v="2024-01-01T00:00:00"/>
    <d v="1899-12-30T05:01:00"/>
    <d v="2024-01-01T00:00:00"/>
    <d v="1899-12-30T05:57:00"/>
    <n v="798"/>
    <n v="20"/>
    <s v="Cash on Delivery"/>
    <x v="4"/>
    <n v="399"/>
    <s v="Off Promo"/>
    <n v="152"/>
    <n v="19.047619047619047"/>
    <n v="19"/>
    <n v="0"/>
    <n v="152"/>
    <x v="407"/>
    <n v="-286"/>
    <n v="0"/>
    <n v="0"/>
    <n v="20"/>
    <n v="0"/>
    <n v="0"/>
    <n v="0"/>
    <n v="0"/>
    <n v="0"/>
    <n v="0"/>
    <n v="0"/>
    <n v="0"/>
    <x v="4"/>
  </r>
  <r>
    <n v="444"/>
    <s v="C3504"/>
    <s v="R2936"/>
    <d v="2024-01-01T00:00:00"/>
    <d v="1899-12-30T10:00:00"/>
    <d v="2024-01-01T00:00:00"/>
    <d v="1899-12-30T11:47:00"/>
    <n v="1199"/>
    <n v="0"/>
    <s v="Credit Card"/>
    <x v="3"/>
    <n v="0"/>
    <s v="None"/>
    <n v="68"/>
    <n v="5.6713928273561303"/>
    <n v="25"/>
    <n v="0"/>
    <n v="68"/>
    <x v="408"/>
    <n v="43"/>
    <n v="1199"/>
    <n v="25"/>
    <n v="20"/>
    <n v="239.8"/>
    <n v="0"/>
    <n v="0"/>
    <n v="0"/>
    <n v="0"/>
    <n v="239.8"/>
    <n v="25"/>
    <n v="214.8"/>
    <x v="4"/>
  </r>
  <r>
    <n v="445"/>
    <s v="C3967"/>
    <s v="R2752"/>
    <d v="2024-01-15T00:00:00"/>
    <d v="1899-12-30T09:43:00"/>
    <d v="2024-01-15T00:00:00"/>
    <d v="1899-12-30T11:30:00"/>
    <n v="1300"/>
    <n v="50"/>
    <s v="Credit Card"/>
    <x v="0"/>
    <n v="65"/>
    <s v="In App"/>
    <n v="117"/>
    <n v="9"/>
    <n v="16"/>
    <n v="0"/>
    <n v="117"/>
    <x v="409"/>
    <n v="-14"/>
    <n v="1300"/>
    <n v="16"/>
    <n v="20"/>
    <n v="260"/>
    <n v="50"/>
    <n v="0.05"/>
    <n v="65"/>
    <n v="0"/>
    <n v="260"/>
    <n v="131"/>
    <n v="129"/>
    <x v="4"/>
  </r>
  <r>
    <n v="446"/>
    <s v="C3786"/>
    <s v="R2505"/>
    <d v="2024-01-03T00:00:00"/>
    <d v="1899-12-30T16:56:00"/>
    <d v="2024-01-03T00:00:00"/>
    <d v="1899-12-30T18:09:00"/>
    <n v="926"/>
    <n v="20"/>
    <s v="Credit Card"/>
    <x v="2"/>
    <n v="138.9"/>
    <s v="New User"/>
    <n v="119"/>
    <n v="12.85097192224622"/>
    <n v="13"/>
    <n v="100"/>
    <n v="119"/>
    <x v="410"/>
    <n v="-152.89999999999998"/>
    <n v="926"/>
    <n v="13"/>
    <n v="20"/>
    <n v="185.2"/>
    <n v="20"/>
    <n v="0.15"/>
    <n v="138.9"/>
    <n v="100"/>
    <n v="185.2"/>
    <n v="271.89999999999998"/>
    <n v="-86.699999999999989"/>
    <x v="2"/>
  </r>
  <r>
    <n v="447"/>
    <s v="C2122"/>
    <s v="R2258"/>
    <d v="2024-02-01T00:00:00"/>
    <d v="1899-12-30T09:16:00"/>
    <d v="2024-02-01T00:00:00"/>
    <d v="1899-12-30T10:18:00"/>
    <n v="1922"/>
    <n v="30"/>
    <s v="Digital Wallet"/>
    <x v="3"/>
    <n v="0"/>
    <s v="None"/>
    <n v="162"/>
    <n v="8.4287200832466187"/>
    <n v="36"/>
    <n v="0"/>
    <n v="162"/>
    <x v="231"/>
    <n v="96"/>
    <n v="1922"/>
    <n v="36"/>
    <n v="20"/>
    <n v="384.4"/>
    <n v="30"/>
    <n v="0"/>
    <n v="0"/>
    <n v="0"/>
    <n v="384.4"/>
    <n v="66"/>
    <n v="318.39999999999998"/>
    <x v="0"/>
  </r>
  <r>
    <n v="448"/>
    <s v="C5079"/>
    <s v="R2887"/>
    <d v="2024-01-23T00:00:00"/>
    <d v="1899-12-30T04:52:00"/>
    <d v="2024-01-23T00:00:00"/>
    <d v="1899-12-30T05:54:00"/>
    <n v="448"/>
    <n v="40"/>
    <s v="Cash on Delivery"/>
    <x v="3"/>
    <n v="0"/>
    <s v="None"/>
    <n v="106"/>
    <n v="23.660714285714285"/>
    <n v="34"/>
    <n v="0"/>
    <n v="106"/>
    <x v="411"/>
    <n v="32"/>
    <n v="448"/>
    <n v="34"/>
    <n v="20"/>
    <n v="89.6"/>
    <n v="40"/>
    <n v="0"/>
    <n v="0"/>
    <n v="0"/>
    <n v="89.6"/>
    <n v="74"/>
    <n v="15.599999999999994"/>
    <x v="3"/>
  </r>
  <r>
    <n v="449"/>
    <s v="C2571"/>
    <s v="R2773"/>
    <d v="2024-01-08T00:00:00"/>
    <d v="1899-12-30T02:46:00"/>
    <d v="2024-01-08T00:00:00"/>
    <d v="1899-12-30T03:59:00"/>
    <n v="1378"/>
    <n v="0"/>
    <s v="Cash on Delivery"/>
    <x v="4"/>
    <n v="689"/>
    <s v="Off Promo"/>
    <n v="110"/>
    <n v="7.9825834542815679"/>
    <n v="40"/>
    <n v="0"/>
    <n v="110"/>
    <x v="412"/>
    <n v="-619"/>
    <n v="0"/>
    <n v="0"/>
    <n v="20"/>
    <n v="0"/>
    <n v="0"/>
    <n v="0"/>
    <n v="0"/>
    <n v="0"/>
    <n v="0"/>
    <n v="0"/>
    <n v="0"/>
    <x v="4"/>
  </r>
  <r>
    <n v="450"/>
    <s v="C6073"/>
    <s v="R2516"/>
    <d v="2024-01-19T00:00:00"/>
    <d v="1899-12-30T07:47:00"/>
    <d v="2024-01-19T00:00:00"/>
    <d v="1899-12-30T08:36:00"/>
    <n v="1960"/>
    <n v="0"/>
    <s v="Credit Card"/>
    <x v="1"/>
    <n v="196"/>
    <s v="Referal"/>
    <n v="141"/>
    <n v="7.1938775510204085"/>
    <n v="20"/>
    <n v="0"/>
    <n v="141"/>
    <x v="413"/>
    <n v="-75"/>
    <n v="1960"/>
    <n v="20"/>
    <n v="20"/>
    <n v="392"/>
    <n v="0"/>
    <n v="0.1"/>
    <n v="196"/>
    <n v="0"/>
    <n v="392"/>
    <n v="216"/>
    <n v="176"/>
    <x v="1"/>
  </r>
  <r>
    <n v="451"/>
    <s v="C6104"/>
    <s v="R2772"/>
    <d v="2024-01-09T00:00:00"/>
    <d v="1899-12-30T09:45:00"/>
    <d v="2024-01-09T00:00:00"/>
    <d v="1899-12-30T10:50:00"/>
    <n v="1825"/>
    <n v="40"/>
    <s v="Digital Wallet"/>
    <x v="0"/>
    <n v="91.25"/>
    <s v="In App"/>
    <n v="79"/>
    <n v="4.3287671232876708"/>
    <n v="29"/>
    <n v="0"/>
    <n v="79"/>
    <x v="414"/>
    <n v="-81.25"/>
    <n v="1825"/>
    <n v="29"/>
    <n v="20"/>
    <n v="365"/>
    <n v="40"/>
    <n v="0.05"/>
    <n v="91.25"/>
    <n v="0"/>
    <n v="365"/>
    <n v="160.25"/>
    <n v="204.75"/>
    <x v="3"/>
  </r>
  <r>
    <n v="452"/>
    <s v="C3143"/>
    <s v="R2053"/>
    <d v="2024-01-21T00:00:00"/>
    <d v="1899-12-30T18:24:00"/>
    <d v="2024-01-21T00:00:00"/>
    <d v="1899-12-30T19:00:00"/>
    <n v="407"/>
    <n v="50"/>
    <s v="Digital Wallet"/>
    <x v="2"/>
    <n v="61.05"/>
    <s v="New User"/>
    <n v="176"/>
    <n v="43.243243243243242"/>
    <n v="45"/>
    <n v="100"/>
    <n v="176"/>
    <x v="415"/>
    <n v="-80.050000000000011"/>
    <n v="407"/>
    <n v="45"/>
    <n v="20"/>
    <n v="81.400000000000006"/>
    <n v="50"/>
    <n v="0.15"/>
    <n v="61.05"/>
    <n v="100"/>
    <n v="81.400000000000006"/>
    <n v="256.05"/>
    <n v="-174.65"/>
    <x v="5"/>
  </r>
  <r>
    <n v="453"/>
    <s v="C7806"/>
    <s v="R2046"/>
    <d v="2024-01-25T00:00:00"/>
    <d v="1899-12-30T23:44:00"/>
    <d v="2024-01-26T00:00:00"/>
    <d v="1899-12-30T00:45:00"/>
    <n v="1468"/>
    <n v="40"/>
    <s v="Cash on Delivery"/>
    <x v="3"/>
    <n v="0"/>
    <s v="None"/>
    <n v="164"/>
    <n v="11.1716621253406"/>
    <n v="26"/>
    <n v="150"/>
    <n v="164"/>
    <x v="413"/>
    <n v="-52"/>
    <n v="1468"/>
    <n v="26"/>
    <n v="20"/>
    <n v="293.60000000000002"/>
    <n v="40"/>
    <n v="0"/>
    <n v="0"/>
    <n v="150"/>
    <n v="293.60000000000002"/>
    <n v="216"/>
    <n v="77.600000000000023"/>
    <x v="0"/>
  </r>
  <r>
    <n v="454"/>
    <s v="C8357"/>
    <s v="R2726"/>
    <d v="2024-01-09T00:00:00"/>
    <d v="1899-12-30T18:29:00"/>
    <d v="2024-01-09T00:00:00"/>
    <d v="1899-12-30T20:05:00"/>
    <n v="1250"/>
    <n v="20"/>
    <s v="Digital Wallet"/>
    <x v="2"/>
    <n v="187.5"/>
    <s v="New User"/>
    <n v="55"/>
    <n v="4.3999999999999995"/>
    <n v="20"/>
    <n v="0"/>
    <n v="55"/>
    <x v="416"/>
    <n v="-172.5"/>
    <n v="1250"/>
    <n v="20"/>
    <n v="20"/>
    <n v="250"/>
    <n v="20"/>
    <n v="0.15"/>
    <n v="187.5"/>
    <n v="0"/>
    <n v="250"/>
    <n v="227.5"/>
    <n v="22.5"/>
    <x v="3"/>
  </r>
  <r>
    <n v="455"/>
    <s v="C4440"/>
    <s v="R2688"/>
    <d v="2024-02-04T00:00:00"/>
    <d v="1899-12-30T12:27:00"/>
    <d v="2024-02-04T00:00:00"/>
    <d v="1899-12-30T13:35:00"/>
    <n v="386"/>
    <n v="40"/>
    <s v="Cash on Delivery"/>
    <x v="1"/>
    <n v="38.6"/>
    <s v="Referal"/>
    <n v="67"/>
    <n v="17.357512953367877"/>
    <n v="39"/>
    <n v="0"/>
    <n v="67"/>
    <x v="417"/>
    <n v="-50.599999999999994"/>
    <n v="386"/>
    <n v="39"/>
    <n v="20"/>
    <n v="77.2"/>
    <n v="40"/>
    <n v="0.1"/>
    <n v="38.6"/>
    <n v="0"/>
    <n v="77.2"/>
    <n v="117.6"/>
    <n v="-40.399999999999991"/>
    <x v="5"/>
  </r>
  <r>
    <n v="456"/>
    <s v="C4766"/>
    <s v="R2520"/>
    <d v="2024-01-08T00:00:00"/>
    <d v="1899-12-30T17:28:00"/>
    <d v="2024-01-08T00:00:00"/>
    <d v="1899-12-30T18:21:00"/>
    <n v="865"/>
    <n v="0"/>
    <s v="Cash on Delivery"/>
    <x v="1"/>
    <n v="86.5"/>
    <s v="Referal"/>
    <n v="59"/>
    <n v="6.8208092485549123"/>
    <n v="44"/>
    <n v="0"/>
    <n v="59"/>
    <x v="418"/>
    <n v="-71.5"/>
    <n v="865"/>
    <n v="44"/>
    <n v="20"/>
    <n v="173"/>
    <n v="0"/>
    <n v="0.1"/>
    <n v="86.5"/>
    <n v="0"/>
    <n v="173"/>
    <n v="130.5"/>
    <n v="42.5"/>
    <x v="4"/>
  </r>
  <r>
    <n v="457"/>
    <s v="C6644"/>
    <s v="R2098"/>
    <d v="2024-02-03T00:00:00"/>
    <d v="1899-12-30T07:28:00"/>
    <d v="2024-02-03T00:00:00"/>
    <d v="1899-12-30T09:23:00"/>
    <n v="824"/>
    <n v="40"/>
    <s v="Cash on Delivery"/>
    <x v="2"/>
    <n v="123.6"/>
    <s v="New User"/>
    <n v="141"/>
    <n v="17.111650485436893"/>
    <n v="50"/>
    <n v="100"/>
    <n v="141"/>
    <x v="419"/>
    <n v="-172.60000000000002"/>
    <n v="824"/>
    <n v="50"/>
    <n v="20"/>
    <n v="164.8"/>
    <n v="40"/>
    <n v="0.15"/>
    <n v="123.6"/>
    <n v="100"/>
    <n v="164.8"/>
    <n v="313.60000000000002"/>
    <n v="-148.80000000000001"/>
    <x v="6"/>
  </r>
  <r>
    <n v="458"/>
    <s v="C3914"/>
    <s v="R2019"/>
    <d v="2024-01-04T00:00:00"/>
    <d v="1899-12-30T07:48:00"/>
    <d v="2024-01-04T00:00:00"/>
    <d v="1899-12-30T09:27:00"/>
    <n v="861"/>
    <n v="30"/>
    <s v="Digital Wallet"/>
    <x v="0"/>
    <n v="43.050000000000004"/>
    <s v="In App"/>
    <n v="188"/>
    <n v="21.835075493612081"/>
    <n v="47"/>
    <n v="0"/>
    <n v="188"/>
    <x v="420"/>
    <n v="67.949999999999989"/>
    <n v="861"/>
    <n v="47"/>
    <n v="20"/>
    <n v="172.2"/>
    <n v="30"/>
    <n v="0.05"/>
    <n v="43.050000000000004"/>
    <n v="0"/>
    <n v="172.2"/>
    <n v="120.05000000000001"/>
    <n v="52.149999999999977"/>
    <x v="0"/>
  </r>
  <r>
    <n v="459"/>
    <s v="C5968"/>
    <s v="R2889"/>
    <d v="2024-01-02T00:00:00"/>
    <d v="1899-12-30T00:17:00"/>
    <d v="2024-01-02T00:00:00"/>
    <d v="1899-12-30T02:14:00"/>
    <n v="1719"/>
    <n v="20"/>
    <s v="Cash on Delivery"/>
    <x v="1"/>
    <n v="171.9"/>
    <s v="Referal"/>
    <n v="126"/>
    <n v="7.3298429319371721"/>
    <n v="31"/>
    <n v="0"/>
    <n v="126"/>
    <x v="421"/>
    <n v="-96.9"/>
    <n v="1719"/>
    <n v="31"/>
    <n v="20"/>
    <n v="343.8"/>
    <n v="20"/>
    <n v="0.1"/>
    <n v="171.9"/>
    <n v="0"/>
    <n v="343.8"/>
    <n v="222.9"/>
    <n v="120.9"/>
    <x v="3"/>
  </r>
  <r>
    <n v="460"/>
    <s v="C6917"/>
    <s v="R2752"/>
    <d v="2024-02-06T00:00:00"/>
    <d v="1899-12-30T19:25:00"/>
    <d v="2024-02-06T00:00:00"/>
    <d v="1899-12-30T21:21:00"/>
    <n v="1610"/>
    <n v="40"/>
    <s v="Cash on Delivery"/>
    <x v="2"/>
    <n v="241.5"/>
    <s v="New User"/>
    <n v="150"/>
    <n v="9.316770186335404"/>
    <n v="36"/>
    <n v="150"/>
    <n v="150"/>
    <x v="422"/>
    <n v="-317.5"/>
    <n v="1610"/>
    <n v="36"/>
    <n v="20"/>
    <n v="322"/>
    <n v="40"/>
    <n v="0.15"/>
    <n v="241.5"/>
    <n v="150"/>
    <n v="322"/>
    <n v="467.5"/>
    <n v="-145.5"/>
    <x v="3"/>
  </r>
  <r>
    <n v="461"/>
    <s v="C9787"/>
    <s v="R2572"/>
    <d v="2024-01-24T00:00:00"/>
    <d v="1899-12-30T15:30:00"/>
    <d v="2024-01-24T00:00:00"/>
    <d v="1899-12-30T16:53:00"/>
    <n v="482"/>
    <n v="0"/>
    <s v="Credit Card"/>
    <x v="3"/>
    <n v="0"/>
    <s v="None"/>
    <n v="133"/>
    <n v="27.593360995850624"/>
    <n v="46"/>
    <n v="100"/>
    <n v="133"/>
    <x v="423"/>
    <n v="-13"/>
    <n v="482"/>
    <n v="46"/>
    <n v="20"/>
    <n v="96.4"/>
    <n v="0"/>
    <n v="0"/>
    <n v="0"/>
    <n v="100"/>
    <n v="96.4"/>
    <n v="146"/>
    <n v="-49.599999999999994"/>
    <x v="2"/>
  </r>
  <r>
    <n v="462"/>
    <s v="C1728"/>
    <s v="R2890"/>
    <d v="2024-01-03T00:00:00"/>
    <d v="1899-12-30T05:15:00"/>
    <d v="2024-01-03T00:00:00"/>
    <d v="1899-12-30T06:22:00"/>
    <n v="1529"/>
    <n v="20"/>
    <s v="Cash on Delivery"/>
    <x v="2"/>
    <n v="229.35"/>
    <s v="New User"/>
    <n v="101"/>
    <n v="6.6056245912361016"/>
    <n v="44"/>
    <n v="100"/>
    <n v="101"/>
    <x v="424"/>
    <n v="-292.35000000000002"/>
    <n v="1529"/>
    <n v="44"/>
    <n v="20"/>
    <n v="305.8"/>
    <n v="20"/>
    <n v="0.15"/>
    <n v="229.35"/>
    <n v="100"/>
    <n v="305.8"/>
    <n v="393.35"/>
    <n v="-87.550000000000011"/>
    <x v="2"/>
  </r>
  <r>
    <n v="463"/>
    <s v="C2365"/>
    <s v="R2489"/>
    <d v="2024-01-13T00:00:00"/>
    <d v="1899-12-30T15:46:00"/>
    <d v="2024-01-13T00:00:00"/>
    <d v="1899-12-30T17:29:00"/>
    <n v="487"/>
    <n v="0"/>
    <s v="Cash on Delivery"/>
    <x v="2"/>
    <n v="73.05"/>
    <s v="New User"/>
    <n v="80"/>
    <n v="16.427104722792606"/>
    <n v="13"/>
    <n v="50"/>
    <n v="80"/>
    <x v="425"/>
    <n v="-56.050000000000011"/>
    <n v="487"/>
    <n v="13"/>
    <n v="20"/>
    <n v="97.4"/>
    <n v="0"/>
    <n v="0.15"/>
    <n v="73.05"/>
    <n v="50"/>
    <n v="97.4"/>
    <n v="136.05000000000001"/>
    <n v="-38.650000000000006"/>
    <x v="6"/>
  </r>
  <r>
    <n v="464"/>
    <s v="C5492"/>
    <s v="R2418"/>
    <d v="2024-02-05T00:00:00"/>
    <d v="1899-12-30T17:43:00"/>
    <d v="2024-02-05T00:00:00"/>
    <d v="1899-12-30T19:32:00"/>
    <n v="624"/>
    <n v="50"/>
    <s v="Credit Card"/>
    <x v="4"/>
    <n v="312"/>
    <s v="Off Promo"/>
    <n v="194"/>
    <n v="31.089743589743591"/>
    <n v="25"/>
    <n v="0"/>
    <n v="194"/>
    <x v="426"/>
    <n v="-193"/>
    <n v="0"/>
    <n v="0"/>
    <n v="20"/>
    <n v="0"/>
    <n v="0"/>
    <n v="0"/>
    <n v="0"/>
    <n v="0"/>
    <n v="0"/>
    <n v="0"/>
    <n v="0"/>
    <x v="4"/>
  </r>
  <r>
    <n v="465"/>
    <s v="C1698"/>
    <s v="R2689"/>
    <d v="2024-01-13T00:00:00"/>
    <d v="1899-12-30T23:47:00"/>
    <d v="2024-01-14T00:00:00"/>
    <d v="1899-12-30T01:31:00"/>
    <n v="1680"/>
    <n v="30"/>
    <s v="Credit Card"/>
    <x v="1"/>
    <n v="168"/>
    <s v="Referal"/>
    <n v="159"/>
    <n v="9.4642857142857135"/>
    <n v="25"/>
    <n v="150"/>
    <n v="159"/>
    <x v="104"/>
    <n v="-214"/>
    <n v="1680"/>
    <n v="25"/>
    <n v="20"/>
    <n v="336"/>
    <n v="30"/>
    <n v="0.1"/>
    <n v="168"/>
    <n v="150"/>
    <n v="336"/>
    <n v="373"/>
    <n v="-37"/>
    <x v="6"/>
  </r>
  <r>
    <n v="466"/>
    <s v="C8186"/>
    <s v="R2849"/>
    <d v="2024-02-02T00:00:00"/>
    <d v="1899-12-30T11:06:00"/>
    <d v="2024-02-02T00:00:00"/>
    <d v="1899-12-30T12:07:00"/>
    <n v="738"/>
    <n v="50"/>
    <s v="Digital Wallet"/>
    <x v="0"/>
    <n v="36.9"/>
    <s v="In App"/>
    <n v="142"/>
    <n v="19.241192411924118"/>
    <n v="30"/>
    <n v="0"/>
    <n v="142"/>
    <x v="427"/>
    <n v="25.099999999999994"/>
    <n v="738"/>
    <n v="30"/>
    <n v="20"/>
    <n v="147.6"/>
    <n v="50"/>
    <n v="0.05"/>
    <n v="36.9"/>
    <n v="0"/>
    <n v="147.6"/>
    <n v="116.9"/>
    <n v="30.699999999999989"/>
    <x v="1"/>
  </r>
  <r>
    <n v="467"/>
    <s v="C1395"/>
    <s v="R2061"/>
    <d v="2024-01-04T00:00:00"/>
    <d v="1899-12-30T09:38:00"/>
    <d v="2024-01-04T00:00:00"/>
    <d v="1899-12-30T10:52:00"/>
    <n v="1037"/>
    <n v="30"/>
    <s v="Cash on Delivery"/>
    <x v="0"/>
    <n v="51.85"/>
    <s v="In App"/>
    <n v="102"/>
    <n v="9.8360655737704921"/>
    <n v="35"/>
    <n v="0"/>
    <n v="102"/>
    <x v="428"/>
    <n v="-14.849999999999994"/>
    <n v="1037"/>
    <n v="35"/>
    <n v="20"/>
    <n v="207.4"/>
    <n v="30"/>
    <n v="0.05"/>
    <n v="51.85"/>
    <n v="0"/>
    <n v="207.4"/>
    <n v="116.85"/>
    <n v="90.550000000000011"/>
    <x v="0"/>
  </r>
  <r>
    <n v="468"/>
    <s v="C8400"/>
    <s v="R2144"/>
    <d v="2024-01-19T00:00:00"/>
    <d v="1899-12-30T16:08:00"/>
    <d v="2024-01-19T00:00:00"/>
    <d v="1899-12-30T17:38:00"/>
    <n v="1749"/>
    <n v="40"/>
    <s v="Digital Wallet"/>
    <x v="4"/>
    <n v="874.5"/>
    <s v="Off Promo"/>
    <n v="194"/>
    <n v="11.092052601486564"/>
    <n v="45"/>
    <n v="100"/>
    <n v="194"/>
    <x v="429"/>
    <n v="-865.5"/>
    <n v="0"/>
    <n v="0"/>
    <n v="20"/>
    <n v="0"/>
    <n v="0"/>
    <n v="0"/>
    <n v="0"/>
    <n v="0"/>
    <n v="0"/>
    <n v="0"/>
    <n v="0"/>
    <x v="1"/>
  </r>
  <r>
    <n v="469"/>
    <s v="C9082"/>
    <s v="R2215"/>
    <d v="2024-01-14T00:00:00"/>
    <d v="1899-12-30T00:59:00"/>
    <d v="2024-01-14T00:00:00"/>
    <d v="1899-12-30T02:38:00"/>
    <n v="375"/>
    <n v="20"/>
    <s v="Digital Wallet"/>
    <x v="0"/>
    <n v="18.75"/>
    <s v="In App"/>
    <n v="135"/>
    <n v="36"/>
    <n v="28"/>
    <n v="0"/>
    <n v="135"/>
    <x v="430"/>
    <n v="68.25"/>
    <n v="375"/>
    <n v="28"/>
    <n v="20"/>
    <n v="75"/>
    <n v="20"/>
    <n v="0.05"/>
    <n v="18.75"/>
    <n v="0"/>
    <n v="75"/>
    <n v="66.75"/>
    <n v="8.25"/>
    <x v="5"/>
  </r>
  <r>
    <n v="470"/>
    <s v="C5171"/>
    <s v="R2002"/>
    <d v="2024-02-01T00:00:00"/>
    <d v="1899-12-30T15:17:00"/>
    <d v="2024-02-01T00:00:00"/>
    <d v="1899-12-30T17:14:00"/>
    <n v="599"/>
    <n v="40"/>
    <s v="Credit Card"/>
    <x v="2"/>
    <n v="89.85"/>
    <s v="New User"/>
    <n v="51"/>
    <n v="8.514190317195327"/>
    <n v="26"/>
    <n v="50"/>
    <n v="51"/>
    <x v="431"/>
    <n v="-154.85"/>
    <n v="599"/>
    <n v="26"/>
    <n v="20"/>
    <n v="119.8"/>
    <n v="40"/>
    <n v="0.15"/>
    <n v="89.85"/>
    <n v="50"/>
    <n v="119.8"/>
    <n v="205.85"/>
    <n v="-86.05"/>
    <x v="0"/>
  </r>
  <r>
    <n v="471"/>
    <s v="C5360"/>
    <s v="R2159"/>
    <d v="2024-01-22T00:00:00"/>
    <d v="1899-12-30T12:27:00"/>
    <d v="2024-01-22T00:00:00"/>
    <d v="1899-12-30T13:49:00"/>
    <n v="816"/>
    <n v="30"/>
    <s v="Digital Wallet"/>
    <x v="4"/>
    <n v="408"/>
    <s v="Off Promo"/>
    <n v="135"/>
    <n v="16.544117647058822"/>
    <n v="35"/>
    <n v="100"/>
    <n v="135"/>
    <x v="432"/>
    <n v="-438"/>
    <n v="0"/>
    <n v="0"/>
    <n v="20"/>
    <n v="0"/>
    <n v="0"/>
    <n v="0"/>
    <n v="0"/>
    <n v="0"/>
    <n v="0"/>
    <n v="0"/>
    <n v="0"/>
    <x v="4"/>
  </r>
  <r>
    <n v="472"/>
    <s v="C3502"/>
    <s v="R2738"/>
    <d v="2024-02-03T00:00:00"/>
    <d v="1899-12-30T10:51:00"/>
    <d v="2024-02-03T00:00:00"/>
    <d v="1899-12-30T12:11:00"/>
    <n v="436"/>
    <n v="30"/>
    <s v="Cash on Delivery"/>
    <x v="3"/>
    <n v="0"/>
    <s v="None"/>
    <n v="182"/>
    <n v="41.743119266055047"/>
    <n v="31"/>
    <n v="0"/>
    <n v="182"/>
    <x v="433"/>
    <n v="121"/>
    <n v="436"/>
    <n v="31"/>
    <n v="20"/>
    <n v="87.2"/>
    <n v="30"/>
    <n v="0"/>
    <n v="0"/>
    <n v="0"/>
    <n v="87.2"/>
    <n v="61"/>
    <n v="26.200000000000003"/>
    <x v="6"/>
  </r>
  <r>
    <n v="473"/>
    <s v="C1717"/>
    <s v="R2997"/>
    <d v="2024-01-24T00:00:00"/>
    <d v="1899-12-30T09:43:00"/>
    <d v="2024-01-24T00:00:00"/>
    <d v="1899-12-30T11:28:00"/>
    <n v="1031"/>
    <n v="30"/>
    <s v="Credit Card"/>
    <x v="1"/>
    <n v="103.10000000000001"/>
    <s v="Referal"/>
    <n v="53"/>
    <n v="5.1406401551891374"/>
    <n v="37"/>
    <n v="0"/>
    <n v="53"/>
    <x v="434"/>
    <n v="-117.10000000000002"/>
    <n v="1031"/>
    <n v="37"/>
    <n v="20"/>
    <n v="206.2"/>
    <n v="30"/>
    <n v="0.1"/>
    <n v="103.10000000000001"/>
    <n v="0"/>
    <n v="206.2"/>
    <n v="170.10000000000002"/>
    <n v="36.099999999999966"/>
    <x v="2"/>
  </r>
  <r>
    <n v="474"/>
    <s v="C3782"/>
    <s v="R2780"/>
    <d v="2024-01-31T00:00:00"/>
    <d v="1899-12-30T13:54:00"/>
    <d v="2024-01-31T00:00:00"/>
    <d v="1899-12-30T15:19:00"/>
    <n v="580"/>
    <n v="0"/>
    <s v="Cash on Delivery"/>
    <x v="1"/>
    <n v="58"/>
    <s v="Referal"/>
    <n v="55"/>
    <n v="9.4827586206896548"/>
    <n v="10"/>
    <n v="100"/>
    <n v="55"/>
    <x v="435"/>
    <n v="-113"/>
    <n v="580"/>
    <n v="10"/>
    <n v="20"/>
    <n v="116"/>
    <n v="0"/>
    <n v="0.1"/>
    <n v="58"/>
    <n v="100"/>
    <n v="116"/>
    <n v="168"/>
    <n v="-52"/>
    <x v="2"/>
  </r>
  <r>
    <n v="475"/>
    <s v="C5946"/>
    <s v="R2119"/>
    <d v="2024-01-20T00:00:00"/>
    <d v="1899-12-30T17:09:00"/>
    <d v="2024-01-20T00:00:00"/>
    <d v="1899-12-30T18:05:00"/>
    <n v="1010"/>
    <n v="20"/>
    <s v="Cash on Delivery"/>
    <x v="1"/>
    <n v="101"/>
    <s v="Referal"/>
    <n v="198"/>
    <n v="19.603960396039604"/>
    <n v="45"/>
    <n v="0"/>
    <n v="198"/>
    <x v="436"/>
    <n v="32"/>
    <n v="1010"/>
    <n v="45"/>
    <n v="20"/>
    <n v="202"/>
    <n v="20"/>
    <n v="0.1"/>
    <n v="101"/>
    <n v="0"/>
    <n v="202"/>
    <n v="166"/>
    <n v="36"/>
    <x v="6"/>
  </r>
  <r>
    <n v="476"/>
    <s v="C6486"/>
    <s v="R2892"/>
    <d v="2024-01-15T00:00:00"/>
    <d v="1899-12-30T11:55:00"/>
    <d v="2024-01-15T00:00:00"/>
    <d v="1899-12-30T13:02:00"/>
    <n v="1396"/>
    <n v="40"/>
    <s v="Credit Card"/>
    <x v="2"/>
    <n v="209.4"/>
    <s v="New User"/>
    <n v="167"/>
    <n v="11.962750716332378"/>
    <n v="46"/>
    <n v="0"/>
    <n v="167"/>
    <x v="437"/>
    <n v="-128.39999999999998"/>
    <n v="1396"/>
    <n v="46"/>
    <n v="20"/>
    <n v="279.2"/>
    <n v="40"/>
    <n v="0.15"/>
    <n v="209.4"/>
    <n v="0"/>
    <n v="279.2"/>
    <n v="295.39999999999998"/>
    <n v="-16.199999999999989"/>
    <x v="4"/>
  </r>
  <r>
    <n v="477"/>
    <s v="C9335"/>
    <s v="R2088"/>
    <d v="2024-01-02T00:00:00"/>
    <d v="1899-12-30T04:56:00"/>
    <d v="2024-01-02T00:00:00"/>
    <d v="1899-12-30T06:27:00"/>
    <n v="1181"/>
    <n v="40"/>
    <s v="Cash on Delivery"/>
    <x v="3"/>
    <n v="0"/>
    <s v="None"/>
    <n v="138"/>
    <n v="11.685012701100762"/>
    <n v="11"/>
    <n v="100"/>
    <n v="138"/>
    <x v="438"/>
    <n v="-13"/>
    <n v="1181"/>
    <n v="11"/>
    <n v="20"/>
    <n v="236.2"/>
    <n v="40"/>
    <n v="0"/>
    <n v="0"/>
    <n v="100"/>
    <n v="236.2"/>
    <n v="151"/>
    <n v="85.199999999999989"/>
    <x v="3"/>
  </r>
  <r>
    <n v="478"/>
    <s v="C5980"/>
    <s v="R2328"/>
    <d v="2024-01-18T00:00:00"/>
    <d v="1899-12-30T06:04:00"/>
    <d v="2024-01-18T00:00:00"/>
    <d v="1899-12-30T06:51:00"/>
    <n v="1451"/>
    <n v="50"/>
    <s v="Credit Card"/>
    <x v="4"/>
    <n v="725.5"/>
    <s v="Off Promo"/>
    <n v="63"/>
    <n v="4.3418332184700201"/>
    <n v="26"/>
    <n v="0"/>
    <n v="63"/>
    <x v="439"/>
    <n v="-738.5"/>
    <n v="0"/>
    <n v="0"/>
    <n v="20"/>
    <n v="0"/>
    <n v="0"/>
    <n v="0"/>
    <n v="0"/>
    <n v="0"/>
    <n v="0"/>
    <n v="0"/>
    <n v="0"/>
    <x v="0"/>
  </r>
  <r>
    <n v="479"/>
    <s v="C8266"/>
    <s v="R2579"/>
    <d v="2024-01-06T00:00:00"/>
    <d v="1899-12-30T15:28:00"/>
    <d v="2024-01-06T00:00:00"/>
    <d v="1899-12-30T17:01:00"/>
    <n v="1854"/>
    <n v="30"/>
    <s v="Cash on Delivery"/>
    <x v="4"/>
    <n v="927"/>
    <s v="Off Promo"/>
    <n v="105"/>
    <n v="5.6634304207119746"/>
    <n v="49"/>
    <n v="150"/>
    <n v="105"/>
    <x v="440"/>
    <n v="-1051"/>
    <n v="0"/>
    <n v="0"/>
    <n v="20"/>
    <n v="0"/>
    <n v="0"/>
    <n v="0"/>
    <n v="0"/>
    <n v="0"/>
    <n v="0"/>
    <n v="0"/>
    <n v="0"/>
    <x v="6"/>
  </r>
  <r>
    <n v="480"/>
    <s v="C5491"/>
    <s v="R2909"/>
    <d v="2024-01-11T00:00:00"/>
    <d v="1899-12-30T16:26:00"/>
    <d v="2024-01-11T00:00:00"/>
    <d v="1899-12-30T18:12:00"/>
    <n v="208"/>
    <n v="30"/>
    <s v="Credit Card"/>
    <x v="1"/>
    <n v="20.8"/>
    <s v="Referal"/>
    <n v="130"/>
    <n v="62.5"/>
    <n v="47"/>
    <n v="100"/>
    <n v="130"/>
    <x v="441"/>
    <n v="-67.800000000000011"/>
    <n v="208"/>
    <n v="47"/>
    <n v="20"/>
    <n v="41.6"/>
    <n v="30"/>
    <n v="0.1"/>
    <n v="20.8"/>
    <n v="100"/>
    <n v="41.6"/>
    <n v="197.8"/>
    <n v="-156.20000000000002"/>
    <x v="0"/>
  </r>
  <r>
    <n v="481"/>
    <s v="C8192"/>
    <s v="R2356"/>
    <d v="2024-02-04T00:00:00"/>
    <d v="1899-12-30T05:41:00"/>
    <d v="2024-02-04T00:00:00"/>
    <d v="1899-12-30T06:40:00"/>
    <n v="1402"/>
    <n v="30"/>
    <s v="Digital Wallet"/>
    <x v="3"/>
    <n v="0"/>
    <s v="None"/>
    <n v="198"/>
    <n v="14.122681883024251"/>
    <n v="30"/>
    <n v="0"/>
    <n v="198"/>
    <x v="336"/>
    <n v="138"/>
    <n v="1402"/>
    <n v="30"/>
    <n v="20"/>
    <n v="280.39999999999998"/>
    <n v="30"/>
    <n v="0"/>
    <n v="0"/>
    <n v="0"/>
    <n v="280.39999999999998"/>
    <n v="60"/>
    <n v="220.39999999999998"/>
    <x v="5"/>
  </r>
  <r>
    <n v="482"/>
    <s v="C6588"/>
    <s v="R2609"/>
    <d v="2024-02-04T00:00:00"/>
    <d v="1899-12-30T02:51:00"/>
    <d v="2024-02-04T00:00:00"/>
    <d v="1899-12-30T04:09:00"/>
    <n v="1809"/>
    <n v="40"/>
    <s v="Cash on Delivery"/>
    <x v="3"/>
    <n v="0"/>
    <s v="None"/>
    <n v="95"/>
    <n v="5.2515201768933109"/>
    <n v="18"/>
    <n v="0"/>
    <n v="95"/>
    <x v="442"/>
    <n v="37"/>
    <n v="1809"/>
    <n v="18"/>
    <n v="20"/>
    <n v="361.8"/>
    <n v="40"/>
    <n v="0"/>
    <n v="0"/>
    <n v="0"/>
    <n v="361.8"/>
    <n v="58"/>
    <n v="303.8"/>
    <x v="5"/>
  </r>
  <r>
    <n v="483"/>
    <s v="C8651"/>
    <s v="R2266"/>
    <d v="2024-01-13T00:00:00"/>
    <d v="1899-12-30T11:36:00"/>
    <d v="2024-01-13T00:00:00"/>
    <d v="1899-12-30T12:46:00"/>
    <n v="427"/>
    <n v="50"/>
    <s v="Credit Card"/>
    <x v="3"/>
    <n v="0"/>
    <s v="None"/>
    <n v="193"/>
    <n v="45.199063231850118"/>
    <n v="22"/>
    <n v="0"/>
    <n v="193"/>
    <x v="443"/>
    <n v="121"/>
    <n v="427"/>
    <n v="22"/>
    <n v="20"/>
    <n v="85.4"/>
    <n v="50"/>
    <n v="0"/>
    <n v="0"/>
    <n v="0"/>
    <n v="85.4"/>
    <n v="72"/>
    <n v="13.400000000000006"/>
    <x v="6"/>
  </r>
  <r>
    <n v="484"/>
    <s v="C4636"/>
    <s v="R2616"/>
    <d v="2024-02-06T00:00:00"/>
    <d v="1899-12-30T11:27:00"/>
    <d v="2024-02-06T00:00:00"/>
    <d v="1899-12-30T12:09:00"/>
    <n v="1899"/>
    <n v="0"/>
    <s v="Cash on Delivery"/>
    <x v="0"/>
    <n v="94.95"/>
    <s v="In App"/>
    <n v="65"/>
    <n v="3.4228541337546075"/>
    <n v="20"/>
    <n v="0"/>
    <n v="65"/>
    <x v="444"/>
    <n v="-49.95"/>
    <n v="1899"/>
    <n v="20"/>
    <n v="20"/>
    <n v="379.8"/>
    <n v="0"/>
    <n v="0.05"/>
    <n v="94.95"/>
    <n v="0"/>
    <n v="379.8"/>
    <n v="114.95"/>
    <n v="264.85000000000002"/>
    <x v="3"/>
  </r>
  <r>
    <n v="485"/>
    <s v="C2167"/>
    <s v="R2951"/>
    <d v="2024-01-27T00:00:00"/>
    <d v="1899-12-30T03:42:00"/>
    <d v="2024-01-27T00:00:00"/>
    <d v="1899-12-30T04:45:00"/>
    <n v="414"/>
    <n v="20"/>
    <s v="Cash on Delivery"/>
    <x v="0"/>
    <n v="20.700000000000003"/>
    <s v="In App"/>
    <n v="169"/>
    <n v="40.821256038647341"/>
    <n v="25"/>
    <n v="0"/>
    <n v="169"/>
    <x v="445"/>
    <n v="103.3"/>
    <n v="414"/>
    <n v="25"/>
    <n v="20"/>
    <n v="82.8"/>
    <n v="20"/>
    <n v="0.05"/>
    <n v="20.700000000000003"/>
    <n v="0"/>
    <n v="82.8"/>
    <n v="65.7"/>
    <n v="17.099999999999994"/>
    <x v="6"/>
  </r>
  <r>
    <n v="486"/>
    <s v="C2062"/>
    <s v="R2322"/>
    <d v="2024-01-09T00:00:00"/>
    <d v="1899-12-30T00:30:00"/>
    <d v="2024-01-09T00:00:00"/>
    <d v="1899-12-30T01:24:00"/>
    <n v="1597"/>
    <n v="0"/>
    <s v="Cash on Delivery"/>
    <x v="1"/>
    <n v="159.70000000000002"/>
    <s v="Referal"/>
    <n v="133"/>
    <n v="8.3281152160300564"/>
    <n v="25"/>
    <n v="0"/>
    <n v="133"/>
    <x v="446"/>
    <n v="-51.700000000000017"/>
    <n v="1597"/>
    <n v="25"/>
    <n v="20"/>
    <n v="319.39999999999998"/>
    <n v="0"/>
    <n v="0.1"/>
    <n v="159.70000000000002"/>
    <n v="0"/>
    <n v="319.39999999999998"/>
    <n v="184.70000000000002"/>
    <n v="134.69999999999996"/>
    <x v="3"/>
  </r>
  <r>
    <n v="487"/>
    <s v="C3156"/>
    <s v="R2634"/>
    <d v="2024-01-12T00:00:00"/>
    <d v="1899-12-30T11:24:00"/>
    <d v="2024-01-12T00:00:00"/>
    <d v="1899-12-30T12:59:00"/>
    <n v="1234"/>
    <n v="40"/>
    <s v="Credit Card"/>
    <x v="3"/>
    <n v="0"/>
    <s v="None"/>
    <n v="57"/>
    <n v="4.6191247974068075"/>
    <n v="11"/>
    <n v="50"/>
    <n v="57"/>
    <x v="447"/>
    <n v="-44"/>
    <n v="1234"/>
    <n v="11"/>
    <n v="20"/>
    <n v="246.8"/>
    <n v="40"/>
    <n v="0"/>
    <n v="0"/>
    <n v="50"/>
    <n v="246.8"/>
    <n v="101"/>
    <n v="145.80000000000001"/>
    <x v="1"/>
  </r>
  <r>
    <n v="488"/>
    <s v="C8860"/>
    <s v="R2987"/>
    <d v="2024-01-02T00:00:00"/>
    <d v="1899-12-30T16:29:00"/>
    <d v="2024-01-02T00:00:00"/>
    <d v="1899-12-30T17:16:00"/>
    <n v="798"/>
    <n v="30"/>
    <s v="Digital Wallet"/>
    <x v="3"/>
    <n v="0"/>
    <s v="None"/>
    <n v="137"/>
    <n v="17.167919799498748"/>
    <n v="17"/>
    <n v="0"/>
    <n v="137"/>
    <x v="178"/>
    <n v="90"/>
    <n v="798"/>
    <n v="17"/>
    <n v="20"/>
    <n v="159.6"/>
    <n v="30"/>
    <n v="0"/>
    <n v="0"/>
    <n v="0"/>
    <n v="159.6"/>
    <n v="47"/>
    <n v="112.6"/>
    <x v="3"/>
  </r>
  <r>
    <n v="489"/>
    <s v="C6161"/>
    <s v="R2540"/>
    <d v="2024-01-08T00:00:00"/>
    <d v="1899-12-30T09:19:00"/>
    <d v="2024-01-08T00:00:00"/>
    <d v="1899-12-30T09:53:00"/>
    <n v="880"/>
    <n v="20"/>
    <s v="Digital Wallet"/>
    <x v="4"/>
    <n v="440"/>
    <s v="Off Promo"/>
    <n v="180"/>
    <n v="20.454545454545457"/>
    <n v="22"/>
    <n v="0"/>
    <n v="180"/>
    <x v="448"/>
    <n v="-302"/>
    <n v="0"/>
    <n v="0"/>
    <n v="20"/>
    <n v="0"/>
    <n v="0"/>
    <n v="0"/>
    <n v="0"/>
    <n v="0"/>
    <n v="0"/>
    <n v="0"/>
    <n v="0"/>
    <x v="4"/>
  </r>
  <r>
    <n v="490"/>
    <s v="C6305"/>
    <s v="R2648"/>
    <d v="2024-01-31T00:00:00"/>
    <d v="1899-12-30T11:16:00"/>
    <d v="2024-01-31T00:00:00"/>
    <d v="1899-12-30T12:04:00"/>
    <n v="1352"/>
    <n v="40"/>
    <s v="Digital Wallet"/>
    <x v="4"/>
    <n v="676"/>
    <s v="Off Promo"/>
    <n v="68"/>
    <n v="5.0295857988165684"/>
    <n v="26"/>
    <n v="50"/>
    <n v="68"/>
    <x v="449"/>
    <n v="-724"/>
    <n v="0"/>
    <n v="0"/>
    <n v="20"/>
    <n v="0"/>
    <n v="0"/>
    <n v="0"/>
    <n v="0"/>
    <n v="0"/>
    <n v="0"/>
    <n v="0"/>
    <n v="0"/>
    <x v="2"/>
  </r>
  <r>
    <n v="491"/>
    <s v="C7541"/>
    <s v="R2194"/>
    <d v="2024-02-02T00:00:00"/>
    <d v="1899-12-30T06:23:00"/>
    <d v="2024-02-02T00:00:00"/>
    <d v="1899-12-30T07:34:00"/>
    <n v="1620"/>
    <n v="40"/>
    <s v="Credit Card"/>
    <x v="1"/>
    <n v="162"/>
    <s v="Referal"/>
    <n v="146"/>
    <n v="9.0123456790123448"/>
    <n v="48"/>
    <n v="0"/>
    <n v="146"/>
    <x v="450"/>
    <n v="-104"/>
    <n v="1620"/>
    <n v="48"/>
    <n v="20"/>
    <n v="324"/>
    <n v="40"/>
    <n v="0.1"/>
    <n v="162"/>
    <n v="0"/>
    <n v="324"/>
    <n v="250"/>
    <n v="74"/>
    <x v="1"/>
  </r>
  <r>
    <n v="492"/>
    <s v="C5729"/>
    <s v="R2920"/>
    <d v="2024-01-12T00:00:00"/>
    <d v="1899-12-30T05:03:00"/>
    <d v="2024-01-12T00:00:00"/>
    <d v="1899-12-30T05:50:00"/>
    <n v="255"/>
    <n v="40"/>
    <s v="Digital Wallet"/>
    <x v="3"/>
    <n v="0"/>
    <s v="None"/>
    <n v="115"/>
    <n v="45.098039215686278"/>
    <n v="33"/>
    <n v="0"/>
    <n v="115"/>
    <x v="99"/>
    <n v="42"/>
    <n v="255"/>
    <n v="33"/>
    <n v="20"/>
    <n v="51"/>
    <n v="40"/>
    <n v="0"/>
    <n v="0"/>
    <n v="0"/>
    <n v="51"/>
    <n v="73"/>
    <n v="-22"/>
    <x v="1"/>
  </r>
  <r>
    <n v="493"/>
    <s v="C8330"/>
    <s v="R2737"/>
    <d v="2024-01-01T00:00:00"/>
    <d v="1899-12-30T06:30:00"/>
    <d v="2024-01-01T00:00:00"/>
    <d v="1899-12-30T07:31:00"/>
    <n v="1596"/>
    <n v="20"/>
    <s v="Credit Card"/>
    <x v="1"/>
    <n v="159.60000000000002"/>
    <s v="Referal"/>
    <n v="128"/>
    <n v="8.0200501253132828"/>
    <n v="12"/>
    <n v="0"/>
    <n v="128"/>
    <x v="451"/>
    <n v="-63.600000000000023"/>
    <n v="1596"/>
    <n v="12"/>
    <n v="20"/>
    <n v="319.2"/>
    <n v="20"/>
    <n v="0.1"/>
    <n v="159.60000000000002"/>
    <n v="0"/>
    <n v="319.2"/>
    <n v="191.60000000000002"/>
    <n v="127.59999999999997"/>
    <x v="4"/>
  </r>
  <r>
    <n v="494"/>
    <s v="C6334"/>
    <s v="R2331"/>
    <d v="2024-01-15T00:00:00"/>
    <d v="1899-12-30T11:29:00"/>
    <d v="2024-01-15T00:00:00"/>
    <d v="1899-12-30T12:19:00"/>
    <n v="1824"/>
    <n v="20"/>
    <s v="Cash on Delivery"/>
    <x v="4"/>
    <n v="912"/>
    <s v="Off Promo"/>
    <n v="135"/>
    <n v="7.4013157894736832"/>
    <n v="39"/>
    <n v="0"/>
    <n v="135"/>
    <x v="452"/>
    <n v="-836"/>
    <n v="0"/>
    <n v="0"/>
    <n v="20"/>
    <n v="0"/>
    <n v="0"/>
    <n v="0"/>
    <n v="0"/>
    <n v="0"/>
    <n v="0"/>
    <n v="0"/>
    <n v="0"/>
    <x v="4"/>
  </r>
  <r>
    <n v="495"/>
    <s v="C9924"/>
    <s v="R2169"/>
    <d v="2024-01-18T00:00:00"/>
    <d v="1899-12-30T05:53:00"/>
    <d v="2024-01-18T00:00:00"/>
    <d v="1899-12-30T06:32:00"/>
    <n v="1395"/>
    <n v="50"/>
    <s v="Cash on Delivery"/>
    <x v="4"/>
    <n v="697.5"/>
    <s v="Off Promo"/>
    <n v="173"/>
    <n v="12.401433691756273"/>
    <n v="22"/>
    <n v="150"/>
    <n v="173"/>
    <x v="453"/>
    <n v="-746.5"/>
    <n v="0"/>
    <n v="0"/>
    <n v="20"/>
    <n v="0"/>
    <n v="0"/>
    <n v="0"/>
    <n v="0"/>
    <n v="0"/>
    <n v="0"/>
    <n v="0"/>
    <n v="0"/>
    <x v="0"/>
  </r>
  <r>
    <n v="496"/>
    <s v="C5330"/>
    <s v="R2520"/>
    <d v="2024-02-03T00:00:00"/>
    <d v="1899-12-30T05:08:00"/>
    <d v="2024-02-03T00:00:00"/>
    <d v="1899-12-30T06:14:00"/>
    <n v="986"/>
    <n v="50"/>
    <s v="Digital Wallet"/>
    <x v="0"/>
    <n v="49.300000000000004"/>
    <s v="In App"/>
    <n v="199"/>
    <n v="20.182555780933061"/>
    <n v="28"/>
    <n v="0"/>
    <n v="199"/>
    <x v="454"/>
    <n v="71.699999999999989"/>
    <n v="986"/>
    <n v="28"/>
    <n v="20"/>
    <n v="197.2"/>
    <n v="50"/>
    <n v="0.05"/>
    <n v="49.300000000000004"/>
    <n v="0"/>
    <n v="197.2"/>
    <n v="127.30000000000001"/>
    <n v="69.899999999999977"/>
    <x v="6"/>
  </r>
  <r>
    <n v="497"/>
    <s v="C9010"/>
    <s v="R2462"/>
    <d v="2024-02-04T00:00:00"/>
    <d v="1899-12-30T13:07:00"/>
    <d v="2024-02-04T00:00:00"/>
    <d v="1899-12-30T14:25:00"/>
    <n v="1125"/>
    <n v="0"/>
    <s v="Credit Card"/>
    <x v="1"/>
    <n v="112.5"/>
    <s v="Referal"/>
    <n v="95"/>
    <n v="8.4444444444444446"/>
    <n v="16"/>
    <n v="50"/>
    <n v="95"/>
    <x v="455"/>
    <n v="-83.5"/>
    <n v="1125"/>
    <n v="16"/>
    <n v="20"/>
    <n v="225"/>
    <n v="0"/>
    <n v="0.1"/>
    <n v="112.5"/>
    <n v="50"/>
    <n v="225"/>
    <n v="178.5"/>
    <n v="46.5"/>
    <x v="5"/>
  </r>
  <r>
    <n v="498"/>
    <s v="C7801"/>
    <s v="R2039"/>
    <d v="2024-01-21T00:00:00"/>
    <d v="1899-12-30T22:36:00"/>
    <d v="2024-01-22T00:00:00"/>
    <d v="1899-12-30T00:31:00"/>
    <n v="857"/>
    <n v="20"/>
    <s v="Cash on Delivery"/>
    <x v="1"/>
    <n v="85.7"/>
    <s v="Referal"/>
    <n v="162"/>
    <n v="18.903150525087515"/>
    <n v="18"/>
    <n v="0"/>
    <n v="162"/>
    <x v="456"/>
    <n v="38.299999999999997"/>
    <n v="857"/>
    <n v="18"/>
    <n v="20"/>
    <n v="171.4"/>
    <n v="20"/>
    <n v="0.1"/>
    <n v="85.7"/>
    <n v="0"/>
    <n v="171.4"/>
    <n v="123.7"/>
    <n v="47.7"/>
    <x v="5"/>
  </r>
  <r>
    <n v="499"/>
    <s v="C5846"/>
    <s v="R2536"/>
    <d v="2024-01-13T00:00:00"/>
    <d v="1899-12-30T08:05:00"/>
    <d v="2024-01-13T00:00:00"/>
    <d v="1899-12-30T08:47:00"/>
    <n v="821"/>
    <n v="20"/>
    <s v="Credit Card"/>
    <x v="3"/>
    <n v="0"/>
    <s v="None"/>
    <n v="140"/>
    <n v="17.052375152253347"/>
    <n v="28"/>
    <n v="50"/>
    <n v="140"/>
    <x v="457"/>
    <n v="42"/>
    <n v="821"/>
    <n v="28"/>
    <n v="20"/>
    <n v="164.2"/>
    <n v="20"/>
    <n v="0"/>
    <n v="0"/>
    <n v="50"/>
    <n v="164.2"/>
    <n v="98"/>
    <n v="66.199999999999989"/>
    <x v="6"/>
  </r>
  <r>
    <n v="500"/>
    <s v="C7731"/>
    <s v="R2260"/>
    <d v="2024-01-20T00:00:00"/>
    <d v="1899-12-30T22:00:00"/>
    <d v="2024-01-20T00:00:00"/>
    <d v="1899-12-30T23:24:00"/>
    <n v="1634"/>
    <n v="20"/>
    <s v="Credit Card"/>
    <x v="3"/>
    <n v="0"/>
    <s v="None"/>
    <n v="190"/>
    <n v="11.627906976744185"/>
    <n v="49"/>
    <n v="150"/>
    <n v="190"/>
    <x v="127"/>
    <n v="-29"/>
    <n v="1634"/>
    <n v="49"/>
    <n v="20"/>
    <n v="326.8"/>
    <n v="20"/>
    <n v="0"/>
    <n v="0"/>
    <n v="150"/>
    <n v="326.8"/>
    <n v="219"/>
    <n v="107.80000000000001"/>
    <x v="6"/>
  </r>
  <r>
    <n v="501"/>
    <s v="C8241"/>
    <s v="R2394"/>
    <d v="2024-01-07T00:00:00"/>
    <d v="1899-12-30T10:28:00"/>
    <d v="2024-01-07T00:00:00"/>
    <d v="1899-12-30T11:14:00"/>
    <n v="1012"/>
    <n v="50"/>
    <s v="Cash on Delivery"/>
    <x v="0"/>
    <n v="50.6"/>
    <s v="In App"/>
    <n v="82"/>
    <n v="8.1027667984189726"/>
    <n v="31"/>
    <n v="100"/>
    <n v="82"/>
    <x v="458"/>
    <n v="-149.6"/>
    <n v="1012"/>
    <n v="31"/>
    <n v="20"/>
    <n v="202.4"/>
    <n v="50"/>
    <n v="0.05"/>
    <n v="50.6"/>
    <n v="100"/>
    <n v="202.4"/>
    <n v="231.6"/>
    <n v="-29.199999999999989"/>
    <x v="5"/>
  </r>
  <r>
    <n v="502"/>
    <s v="C1953"/>
    <s v="R2954"/>
    <d v="2024-01-12T00:00:00"/>
    <d v="1899-12-30T03:49:00"/>
    <d v="2024-01-12T00:00:00"/>
    <d v="1899-12-30T04:27:00"/>
    <n v="1409"/>
    <n v="40"/>
    <s v="Credit Card"/>
    <x v="2"/>
    <n v="211.35"/>
    <s v="New User"/>
    <n v="182"/>
    <n v="12.916962384669977"/>
    <n v="27"/>
    <n v="50"/>
    <n v="182"/>
    <x v="459"/>
    <n v="-146.35000000000002"/>
    <n v="1409"/>
    <n v="27"/>
    <n v="20"/>
    <n v="281.8"/>
    <n v="40"/>
    <n v="0.15"/>
    <n v="211.35"/>
    <n v="50"/>
    <n v="281.8"/>
    <n v="328.35"/>
    <n v="-46.550000000000011"/>
    <x v="1"/>
  </r>
  <r>
    <n v="503"/>
    <s v="C3539"/>
    <s v="R2225"/>
    <d v="2024-02-04T00:00:00"/>
    <d v="1899-12-30T20:48:00"/>
    <d v="2024-02-04T00:00:00"/>
    <d v="1899-12-30T22:45:00"/>
    <n v="970"/>
    <n v="30"/>
    <s v="Cash on Delivery"/>
    <x v="2"/>
    <n v="145.5"/>
    <s v="New User"/>
    <n v="126"/>
    <n v="12.989690721649486"/>
    <n v="32"/>
    <n v="0"/>
    <n v="126"/>
    <x v="327"/>
    <n v="-81.5"/>
    <n v="970"/>
    <n v="32"/>
    <n v="20"/>
    <n v="194"/>
    <n v="30"/>
    <n v="0.15"/>
    <n v="145.5"/>
    <n v="0"/>
    <n v="194"/>
    <n v="207.5"/>
    <n v="-13.5"/>
    <x v="5"/>
  </r>
  <r>
    <n v="504"/>
    <s v="C8056"/>
    <s v="R2983"/>
    <d v="2024-01-18T00:00:00"/>
    <d v="1899-12-30T17:14:00"/>
    <d v="2024-01-18T00:00:00"/>
    <d v="1899-12-30T18:27:00"/>
    <n v="112"/>
    <n v="50"/>
    <s v="Cash on Delivery"/>
    <x v="2"/>
    <n v="16.8"/>
    <s v="New User"/>
    <n v="170"/>
    <n v="151.78571428571428"/>
    <n v="11"/>
    <n v="0"/>
    <n v="170"/>
    <x v="460"/>
    <n v="92.2"/>
    <n v="112"/>
    <n v="11"/>
    <n v="20"/>
    <n v="22.4"/>
    <n v="50"/>
    <n v="0.15"/>
    <n v="16.8"/>
    <n v="0"/>
    <n v="22.4"/>
    <n v="77.8"/>
    <n v="-55.4"/>
    <x v="0"/>
  </r>
  <r>
    <n v="505"/>
    <s v="C2542"/>
    <s v="R2123"/>
    <d v="2024-01-01T00:00:00"/>
    <d v="1899-12-30T02:12:00"/>
    <d v="2024-01-01T00:00:00"/>
    <d v="1899-12-30T03:59:00"/>
    <n v="707"/>
    <n v="20"/>
    <s v="Cash on Delivery"/>
    <x v="1"/>
    <n v="70.7"/>
    <s v="Referal"/>
    <n v="177"/>
    <n v="25.035360678925034"/>
    <n v="20"/>
    <n v="0"/>
    <n v="177"/>
    <x v="461"/>
    <n v="66.3"/>
    <n v="707"/>
    <n v="20"/>
    <n v="20"/>
    <n v="141.4"/>
    <n v="20"/>
    <n v="0.1"/>
    <n v="70.7"/>
    <n v="0"/>
    <n v="141.4"/>
    <n v="110.7"/>
    <n v="30.700000000000003"/>
    <x v="4"/>
  </r>
  <r>
    <n v="506"/>
    <s v="C6293"/>
    <s v="R2974"/>
    <d v="2024-01-27T00:00:00"/>
    <d v="1899-12-30T21:08:00"/>
    <d v="2024-01-27T00:00:00"/>
    <d v="1899-12-30T22:23:00"/>
    <n v="597"/>
    <n v="50"/>
    <s v="Credit Card"/>
    <x v="1"/>
    <n v="59.7"/>
    <s v="Referal"/>
    <n v="127"/>
    <n v="21.273031825795645"/>
    <n v="40"/>
    <n v="50"/>
    <n v="127"/>
    <x v="462"/>
    <n v="-72.699999999999989"/>
    <n v="597"/>
    <n v="40"/>
    <n v="20"/>
    <n v="119.4"/>
    <n v="50"/>
    <n v="0.1"/>
    <n v="59.7"/>
    <n v="50"/>
    <n v="119.4"/>
    <n v="199.7"/>
    <n v="-80.299999999999983"/>
    <x v="6"/>
  </r>
  <r>
    <n v="507"/>
    <s v="C2191"/>
    <s v="R2037"/>
    <d v="2024-01-15T00:00:00"/>
    <d v="1899-12-30T13:11:00"/>
    <d v="2024-01-15T00:00:00"/>
    <d v="1899-12-30T13:48:00"/>
    <n v="1856"/>
    <n v="0"/>
    <s v="Cash on Delivery"/>
    <x v="4"/>
    <n v="928"/>
    <s v="Off Promo"/>
    <n v="116"/>
    <n v="6.25"/>
    <n v="42"/>
    <n v="0"/>
    <n v="116"/>
    <x v="463"/>
    <n v="-854"/>
    <n v="0"/>
    <n v="0"/>
    <n v="20"/>
    <n v="0"/>
    <n v="0"/>
    <n v="0"/>
    <n v="0"/>
    <n v="0"/>
    <n v="0"/>
    <n v="0"/>
    <n v="0"/>
    <x v="4"/>
  </r>
  <r>
    <n v="508"/>
    <s v="C7313"/>
    <s v="R2327"/>
    <d v="2024-01-15T00:00:00"/>
    <d v="1899-12-30T01:01:00"/>
    <d v="2024-01-15T00:00:00"/>
    <d v="1899-12-30T02:07:00"/>
    <n v="337"/>
    <n v="20"/>
    <s v="Credit Card"/>
    <x v="1"/>
    <n v="33.700000000000003"/>
    <s v="Referal"/>
    <n v="164"/>
    <n v="48.664688427299701"/>
    <n v="23"/>
    <n v="0"/>
    <n v="164"/>
    <x v="464"/>
    <n v="87.3"/>
    <n v="337"/>
    <n v="23"/>
    <n v="20"/>
    <n v="67.400000000000006"/>
    <n v="20"/>
    <n v="0.1"/>
    <n v="33.700000000000003"/>
    <n v="0"/>
    <n v="67.400000000000006"/>
    <n v="76.7"/>
    <n v="-9.2999999999999972"/>
    <x v="4"/>
  </r>
  <r>
    <n v="509"/>
    <s v="C7938"/>
    <s v="R2250"/>
    <d v="2024-01-07T00:00:00"/>
    <d v="1899-12-30T09:27:00"/>
    <d v="2024-01-07T00:00:00"/>
    <d v="1899-12-30T10:15:00"/>
    <n v="1217"/>
    <n v="0"/>
    <s v="Cash on Delivery"/>
    <x v="1"/>
    <n v="121.7"/>
    <s v="Referal"/>
    <n v="112"/>
    <n v="9.2029580936729669"/>
    <n v="25"/>
    <n v="0"/>
    <n v="112"/>
    <x v="465"/>
    <n v="-34.699999999999989"/>
    <n v="1217"/>
    <n v="25"/>
    <n v="20"/>
    <n v="243.4"/>
    <n v="0"/>
    <n v="0.1"/>
    <n v="121.7"/>
    <n v="0"/>
    <n v="243.4"/>
    <n v="146.69999999999999"/>
    <n v="96.700000000000017"/>
    <x v="5"/>
  </r>
  <r>
    <n v="510"/>
    <s v="C3681"/>
    <s v="R2900"/>
    <d v="2024-01-03T00:00:00"/>
    <d v="1899-12-30T21:52:00"/>
    <d v="2024-01-03T00:00:00"/>
    <d v="1899-12-30T23:24:00"/>
    <n v="1461"/>
    <n v="20"/>
    <s v="Cash on Delivery"/>
    <x v="1"/>
    <n v="146.1"/>
    <s v="Referal"/>
    <n v="162"/>
    <n v="11.088295687885012"/>
    <n v="20"/>
    <n v="0"/>
    <n v="162"/>
    <x v="466"/>
    <n v="-24.099999999999994"/>
    <n v="1461"/>
    <n v="20"/>
    <n v="20"/>
    <n v="292.2"/>
    <n v="20"/>
    <n v="0.1"/>
    <n v="146.1"/>
    <n v="0"/>
    <n v="292.2"/>
    <n v="186.1"/>
    <n v="106.1"/>
    <x v="2"/>
  </r>
  <r>
    <n v="511"/>
    <s v="C2540"/>
    <s v="R2175"/>
    <d v="2024-01-21T00:00:00"/>
    <d v="1899-12-30T07:48:00"/>
    <d v="2024-01-21T00:00:00"/>
    <d v="1899-12-30T09:03:00"/>
    <n v="880"/>
    <n v="50"/>
    <s v="Digital Wallet"/>
    <x v="0"/>
    <n v="44"/>
    <s v="In App"/>
    <n v="143"/>
    <n v="16.25"/>
    <n v="42"/>
    <n v="0"/>
    <n v="143"/>
    <x v="467"/>
    <n v="7"/>
    <n v="880"/>
    <n v="42"/>
    <n v="20"/>
    <n v="176"/>
    <n v="50"/>
    <n v="0.05"/>
    <n v="44"/>
    <n v="0"/>
    <n v="176"/>
    <n v="136"/>
    <n v="40"/>
    <x v="5"/>
  </r>
  <r>
    <n v="512"/>
    <s v="C7172"/>
    <s v="R2601"/>
    <d v="2024-01-10T00:00:00"/>
    <d v="1899-12-30T17:45:00"/>
    <d v="2024-01-10T00:00:00"/>
    <d v="1899-12-30T19:25:00"/>
    <n v="1294"/>
    <n v="40"/>
    <s v="Digital Wallet"/>
    <x v="1"/>
    <n v="129.4"/>
    <s v="Referal"/>
    <n v="97"/>
    <n v="7.4961360123647607"/>
    <n v="16"/>
    <n v="0"/>
    <n v="97"/>
    <x v="468"/>
    <n v="-88.4"/>
    <n v="1294"/>
    <n v="16"/>
    <n v="20"/>
    <n v="258.8"/>
    <n v="40"/>
    <n v="0.1"/>
    <n v="129.4"/>
    <n v="0"/>
    <n v="258.8"/>
    <n v="185.4"/>
    <n v="73.400000000000006"/>
    <x v="2"/>
  </r>
  <r>
    <n v="513"/>
    <s v="C6541"/>
    <s v="R2913"/>
    <d v="2024-01-11T00:00:00"/>
    <d v="1899-12-30T00:10:00"/>
    <d v="2024-01-11T00:00:00"/>
    <d v="1899-12-30T01:05:00"/>
    <n v="705"/>
    <n v="30"/>
    <s v="Digital Wallet"/>
    <x v="3"/>
    <n v="0"/>
    <s v="None"/>
    <n v="61"/>
    <n v="8.6524822695035457"/>
    <n v="40"/>
    <n v="0"/>
    <n v="61"/>
    <x v="230"/>
    <n v="-9"/>
    <n v="705"/>
    <n v="40"/>
    <n v="20"/>
    <n v="141"/>
    <n v="30"/>
    <n v="0"/>
    <n v="0"/>
    <n v="0"/>
    <n v="141"/>
    <n v="70"/>
    <n v="71"/>
    <x v="0"/>
  </r>
  <r>
    <n v="514"/>
    <s v="C2365"/>
    <s v="R2453"/>
    <d v="2024-01-17T00:00:00"/>
    <d v="1899-12-30T12:42:00"/>
    <d v="2024-01-17T00:00:00"/>
    <d v="1899-12-30T13:57:00"/>
    <n v="760"/>
    <n v="0"/>
    <s v="Credit Card"/>
    <x v="3"/>
    <n v="0"/>
    <s v="None"/>
    <n v="194"/>
    <n v="25.526315789473685"/>
    <n v="23"/>
    <n v="150"/>
    <n v="194"/>
    <x v="469"/>
    <n v="21"/>
    <n v="760"/>
    <n v="23"/>
    <n v="20"/>
    <n v="152"/>
    <n v="0"/>
    <n v="0"/>
    <n v="0"/>
    <n v="150"/>
    <n v="152"/>
    <n v="173"/>
    <n v="-21"/>
    <x v="2"/>
  </r>
  <r>
    <n v="515"/>
    <s v="C9691"/>
    <s v="R2036"/>
    <d v="2024-01-11T00:00:00"/>
    <d v="1899-12-30T19:56:00"/>
    <d v="2024-01-11T00:00:00"/>
    <d v="1899-12-30T21:11:00"/>
    <n v="1747"/>
    <n v="50"/>
    <s v="Credit Card"/>
    <x v="4"/>
    <n v="873.5"/>
    <s v="Off Promo"/>
    <n v="89"/>
    <n v="5.094447624499141"/>
    <n v="37"/>
    <n v="0"/>
    <n v="89"/>
    <x v="470"/>
    <n v="-871.5"/>
    <n v="0"/>
    <n v="0"/>
    <n v="20"/>
    <n v="0"/>
    <n v="0"/>
    <n v="0"/>
    <n v="0"/>
    <n v="0"/>
    <n v="0"/>
    <n v="0"/>
    <n v="0"/>
    <x v="0"/>
  </r>
  <r>
    <n v="516"/>
    <s v="C9702"/>
    <s v="R2315"/>
    <d v="2024-01-06T00:00:00"/>
    <d v="1899-12-30T10:51:00"/>
    <d v="2024-01-06T00:00:00"/>
    <d v="1899-12-30T12:35:00"/>
    <n v="1690"/>
    <n v="40"/>
    <s v="Cash on Delivery"/>
    <x v="0"/>
    <n v="84.5"/>
    <s v="In App"/>
    <n v="134"/>
    <n v="7.9289940828402363"/>
    <n v="25"/>
    <n v="50"/>
    <n v="134"/>
    <x v="471"/>
    <n v="-65.5"/>
    <n v="1690"/>
    <n v="25"/>
    <n v="20"/>
    <n v="338"/>
    <n v="40"/>
    <n v="0.05"/>
    <n v="84.5"/>
    <n v="50"/>
    <n v="338"/>
    <n v="199.5"/>
    <n v="138.5"/>
    <x v="6"/>
  </r>
  <r>
    <n v="517"/>
    <s v="C8494"/>
    <s v="R2687"/>
    <d v="2024-01-23T00:00:00"/>
    <d v="1899-12-30T05:41:00"/>
    <d v="2024-01-23T00:00:00"/>
    <d v="1899-12-30T06:24:00"/>
    <n v="948"/>
    <n v="50"/>
    <s v="Cash on Delivery"/>
    <x v="3"/>
    <n v="0"/>
    <s v="None"/>
    <n v="106"/>
    <n v="11.181434599156118"/>
    <n v="28"/>
    <n v="0"/>
    <n v="106"/>
    <x v="97"/>
    <n v="28"/>
    <n v="948"/>
    <n v="28"/>
    <n v="20"/>
    <n v="189.6"/>
    <n v="50"/>
    <n v="0"/>
    <n v="0"/>
    <n v="0"/>
    <n v="189.6"/>
    <n v="78"/>
    <n v="111.6"/>
    <x v="3"/>
  </r>
  <r>
    <n v="518"/>
    <s v="C5312"/>
    <s v="R2972"/>
    <d v="2024-01-01T00:00:00"/>
    <d v="1899-12-30T16:49:00"/>
    <d v="2024-01-01T00:00:00"/>
    <d v="1899-12-30T18:43:00"/>
    <n v="1035"/>
    <n v="0"/>
    <s v="Cash on Delivery"/>
    <x v="0"/>
    <n v="51.75"/>
    <s v="In App"/>
    <n v="136"/>
    <n v="13.140096618357489"/>
    <n v="26"/>
    <n v="150"/>
    <n v="136"/>
    <x v="472"/>
    <n v="-91.75"/>
    <n v="1035"/>
    <n v="26"/>
    <n v="20"/>
    <n v="207"/>
    <n v="0"/>
    <n v="0.05"/>
    <n v="51.75"/>
    <n v="150"/>
    <n v="207"/>
    <n v="227.75"/>
    <n v="-20.75"/>
    <x v="4"/>
  </r>
  <r>
    <n v="519"/>
    <s v="C2324"/>
    <s v="R2795"/>
    <d v="2024-01-27T00:00:00"/>
    <d v="1899-12-30T20:44:00"/>
    <d v="2024-01-27T00:00:00"/>
    <d v="1899-12-30T22:16:00"/>
    <n v="1590"/>
    <n v="30"/>
    <s v="Cash on Delivery"/>
    <x v="0"/>
    <n v="79.5"/>
    <s v="In App"/>
    <n v="133"/>
    <n v="8.364779874213836"/>
    <n v="35"/>
    <n v="100"/>
    <n v="133"/>
    <x v="473"/>
    <n v="-111.5"/>
    <n v="1590"/>
    <n v="35"/>
    <n v="20"/>
    <n v="318"/>
    <n v="30"/>
    <n v="0.05"/>
    <n v="79.5"/>
    <n v="100"/>
    <n v="318"/>
    <n v="244.5"/>
    <n v="73.5"/>
    <x v="6"/>
  </r>
  <r>
    <n v="520"/>
    <s v="C4141"/>
    <s v="R2964"/>
    <d v="2024-02-02T00:00:00"/>
    <d v="1899-12-30T16:37:00"/>
    <d v="2024-02-02T00:00:00"/>
    <d v="1899-12-30T18:18:00"/>
    <n v="727"/>
    <n v="50"/>
    <s v="Credit Card"/>
    <x v="4"/>
    <n v="363.5"/>
    <s v="Off Promo"/>
    <n v="170"/>
    <n v="23.383768913342504"/>
    <n v="15"/>
    <n v="100"/>
    <n v="170"/>
    <x v="474"/>
    <n v="-358.5"/>
    <n v="0"/>
    <n v="0"/>
    <n v="20"/>
    <n v="0"/>
    <n v="0"/>
    <n v="0"/>
    <n v="0"/>
    <n v="0"/>
    <n v="0"/>
    <n v="0"/>
    <n v="0"/>
    <x v="1"/>
  </r>
  <r>
    <n v="521"/>
    <s v="C8419"/>
    <s v="R2972"/>
    <d v="2024-02-05T00:00:00"/>
    <d v="1899-12-30T17:23:00"/>
    <d v="2024-02-05T00:00:00"/>
    <d v="1899-12-30T17:55:00"/>
    <n v="242"/>
    <n v="20"/>
    <s v="Cash on Delivery"/>
    <x v="0"/>
    <n v="12.100000000000001"/>
    <s v="In App"/>
    <n v="123"/>
    <n v="50.826446280991732"/>
    <n v="18"/>
    <n v="100"/>
    <n v="123"/>
    <x v="475"/>
    <n v="-27.099999999999994"/>
    <n v="242"/>
    <n v="18"/>
    <n v="20"/>
    <n v="48.4"/>
    <n v="20"/>
    <n v="0.05"/>
    <n v="12.100000000000001"/>
    <n v="100"/>
    <n v="48.4"/>
    <n v="150.1"/>
    <n v="-101.69999999999999"/>
    <x v="4"/>
  </r>
  <r>
    <n v="522"/>
    <s v="C4486"/>
    <s v="R2592"/>
    <d v="2024-01-25T00:00:00"/>
    <d v="1899-12-30T06:23:00"/>
    <d v="2024-01-25T00:00:00"/>
    <d v="1899-12-30T07:20:00"/>
    <n v="1324"/>
    <n v="40"/>
    <s v="Cash on Delivery"/>
    <x v="1"/>
    <n v="132.4"/>
    <s v="Referal"/>
    <n v="156"/>
    <n v="11.782477341389729"/>
    <n v="26"/>
    <n v="0"/>
    <n v="156"/>
    <x v="476"/>
    <n v="-42.400000000000006"/>
    <n v="1324"/>
    <n v="26"/>
    <n v="20"/>
    <n v="264.8"/>
    <n v="40"/>
    <n v="0.1"/>
    <n v="132.4"/>
    <n v="0"/>
    <n v="264.8"/>
    <n v="198.4"/>
    <n v="66.400000000000006"/>
    <x v="0"/>
  </r>
  <r>
    <n v="523"/>
    <s v="C2810"/>
    <s v="R2113"/>
    <d v="2024-01-19T00:00:00"/>
    <d v="1899-12-30T16:49:00"/>
    <d v="2024-01-19T00:00:00"/>
    <d v="1899-12-30T17:47:00"/>
    <n v="1303"/>
    <n v="50"/>
    <s v="Digital Wallet"/>
    <x v="0"/>
    <n v="65.150000000000006"/>
    <s v="In App"/>
    <n v="173"/>
    <n v="13.277052954719878"/>
    <n v="40"/>
    <n v="100"/>
    <n v="173"/>
    <x v="477"/>
    <n v="-82.15"/>
    <n v="1303"/>
    <n v="40"/>
    <n v="20"/>
    <n v="260.60000000000002"/>
    <n v="50"/>
    <n v="0.05"/>
    <n v="65.150000000000006"/>
    <n v="100"/>
    <n v="260.60000000000002"/>
    <n v="255.15"/>
    <n v="5.4500000000000171"/>
    <x v="1"/>
  </r>
  <r>
    <n v="524"/>
    <s v="C7588"/>
    <s v="R2039"/>
    <d v="2024-01-28T00:00:00"/>
    <d v="1899-12-30T04:07:00"/>
    <d v="2024-01-28T00:00:00"/>
    <d v="1899-12-30T06:03:00"/>
    <n v="813"/>
    <n v="40"/>
    <s v="Cash on Delivery"/>
    <x v="4"/>
    <n v="406.5"/>
    <s v="Off Promo"/>
    <n v="149"/>
    <n v="18.327183271832716"/>
    <n v="21"/>
    <n v="0"/>
    <n v="149"/>
    <x v="422"/>
    <n v="-318.5"/>
    <n v="0"/>
    <n v="0"/>
    <n v="20"/>
    <n v="0"/>
    <n v="0"/>
    <n v="0"/>
    <n v="0"/>
    <n v="0"/>
    <n v="0"/>
    <n v="0"/>
    <n v="0"/>
    <x v="5"/>
  </r>
  <r>
    <n v="525"/>
    <s v="C3923"/>
    <s v="R2300"/>
    <d v="2024-01-12T00:00:00"/>
    <d v="1899-12-30T06:19:00"/>
    <d v="2024-01-12T00:00:00"/>
    <d v="1899-12-30T07:06:00"/>
    <n v="1487"/>
    <n v="20"/>
    <s v="Cash on Delivery"/>
    <x v="4"/>
    <n v="743.5"/>
    <s v="Off Promo"/>
    <n v="92"/>
    <n v="6.1869535978480164"/>
    <n v="32"/>
    <n v="0"/>
    <n v="92"/>
    <x v="478"/>
    <n v="-703.5"/>
    <n v="0"/>
    <n v="0"/>
    <n v="20"/>
    <n v="0"/>
    <n v="0"/>
    <n v="0"/>
    <n v="0"/>
    <n v="0"/>
    <n v="0"/>
    <n v="0"/>
    <n v="0"/>
    <x v="1"/>
  </r>
  <r>
    <n v="526"/>
    <s v="C6301"/>
    <s v="R2223"/>
    <d v="2024-02-06T00:00:00"/>
    <d v="1899-12-30T01:46:00"/>
    <d v="2024-02-06T00:00:00"/>
    <d v="1899-12-30T02:50:00"/>
    <n v="578"/>
    <n v="30"/>
    <s v="Cash on Delivery"/>
    <x v="4"/>
    <n v="289"/>
    <s v="Off Promo"/>
    <n v="168"/>
    <n v="29.065743944636679"/>
    <n v="14"/>
    <n v="0"/>
    <n v="168"/>
    <x v="479"/>
    <n v="-165"/>
    <n v="0"/>
    <n v="0"/>
    <n v="20"/>
    <n v="0"/>
    <n v="0"/>
    <n v="0"/>
    <n v="0"/>
    <n v="0"/>
    <n v="0"/>
    <n v="0"/>
    <n v="0"/>
    <x v="3"/>
  </r>
  <r>
    <n v="527"/>
    <s v="C5186"/>
    <s v="R2317"/>
    <d v="2024-01-18T00:00:00"/>
    <d v="1899-12-30T06:20:00"/>
    <d v="2024-01-18T00:00:00"/>
    <d v="1899-12-30T08:06:00"/>
    <n v="664"/>
    <n v="30"/>
    <s v="Credit Card"/>
    <x v="3"/>
    <n v="0"/>
    <s v="None"/>
    <n v="72"/>
    <n v="10.843373493975903"/>
    <n v="45"/>
    <n v="100"/>
    <n v="72"/>
    <x v="480"/>
    <n v="-103"/>
    <n v="664"/>
    <n v="45"/>
    <n v="20"/>
    <n v="132.80000000000001"/>
    <n v="30"/>
    <n v="0"/>
    <n v="0"/>
    <n v="100"/>
    <n v="132.80000000000001"/>
    <n v="175"/>
    <n v="-42.199999999999989"/>
    <x v="0"/>
  </r>
  <r>
    <n v="528"/>
    <s v="C9905"/>
    <s v="R2348"/>
    <d v="2024-01-09T00:00:00"/>
    <d v="1899-12-30T02:54:00"/>
    <d v="2024-01-09T00:00:00"/>
    <d v="1899-12-30T04:39:00"/>
    <n v="570"/>
    <n v="20"/>
    <s v="Digital Wallet"/>
    <x v="1"/>
    <n v="57"/>
    <s v="Referal"/>
    <n v="86"/>
    <n v="15.087719298245613"/>
    <n v="45"/>
    <n v="0"/>
    <n v="86"/>
    <x v="47"/>
    <n v="-36"/>
    <n v="570"/>
    <n v="45"/>
    <n v="20"/>
    <n v="114"/>
    <n v="20"/>
    <n v="0.1"/>
    <n v="57"/>
    <n v="0"/>
    <n v="114"/>
    <n v="122"/>
    <n v="-8"/>
    <x v="3"/>
  </r>
  <r>
    <n v="529"/>
    <s v="C6977"/>
    <s v="R2114"/>
    <d v="2024-01-18T00:00:00"/>
    <d v="1899-12-30T18:04:00"/>
    <d v="2024-01-18T00:00:00"/>
    <d v="1899-12-30T19:20:00"/>
    <n v="483"/>
    <n v="40"/>
    <s v="Cash on Delivery"/>
    <x v="3"/>
    <n v="0"/>
    <s v="None"/>
    <n v="183"/>
    <n v="37.888198757763973"/>
    <n v="12"/>
    <n v="150"/>
    <n v="183"/>
    <x v="481"/>
    <n v="-19"/>
    <n v="483"/>
    <n v="12"/>
    <n v="20"/>
    <n v="96.6"/>
    <n v="40"/>
    <n v="0"/>
    <n v="0"/>
    <n v="150"/>
    <n v="96.6"/>
    <n v="202"/>
    <n v="-105.4"/>
    <x v="0"/>
  </r>
  <r>
    <n v="530"/>
    <s v="C5268"/>
    <s v="R2697"/>
    <d v="2024-02-04T00:00:00"/>
    <d v="1899-12-30T18:17:00"/>
    <d v="2024-02-04T00:00:00"/>
    <d v="1899-12-30T18:51:00"/>
    <n v="1815"/>
    <n v="50"/>
    <s v="Cash on Delivery"/>
    <x v="2"/>
    <n v="272.25"/>
    <s v="New User"/>
    <n v="114"/>
    <n v="6.2809917355371905"/>
    <n v="33"/>
    <n v="0"/>
    <n v="114"/>
    <x v="482"/>
    <n v="-241.25"/>
    <n v="1815"/>
    <n v="33"/>
    <n v="20"/>
    <n v="363"/>
    <n v="50"/>
    <n v="0.15"/>
    <n v="272.25"/>
    <n v="0"/>
    <n v="363"/>
    <n v="355.25"/>
    <n v="7.75"/>
    <x v="5"/>
  </r>
  <r>
    <n v="531"/>
    <s v="C5748"/>
    <s v="R2322"/>
    <d v="2024-01-24T00:00:00"/>
    <d v="1899-12-30T20:42:00"/>
    <d v="2024-01-24T00:00:00"/>
    <d v="1899-12-30T22:26:00"/>
    <n v="1025"/>
    <n v="20"/>
    <s v="Digital Wallet"/>
    <x v="1"/>
    <n v="102.5"/>
    <s v="Referal"/>
    <n v="183"/>
    <n v="17.853658536585364"/>
    <n v="26"/>
    <n v="150"/>
    <n v="183"/>
    <x v="483"/>
    <n v="-115.5"/>
    <n v="1025"/>
    <n v="26"/>
    <n v="20"/>
    <n v="205"/>
    <n v="20"/>
    <n v="0.1"/>
    <n v="102.5"/>
    <n v="150"/>
    <n v="205"/>
    <n v="298.5"/>
    <n v="-93.5"/>
    <x v="2"/>
  </r>
  <r>
    <n v="532"/>
    <s v="C5849"/>
    <s v="R2567"/>
    <d v="2024-01-14T00:00:00"/>
    <d v="1899-12-30T22:38:00"/>
    <d v="2024-01-15T00:00:00"/>
    <d v="1899-12-30T00:06:00"/>
    <n v="516"/>
    <n v="0"/>
    <s v="Cash on Delivery"/>
    <x v="0"/>
    <n v="25.8"/>
    <s v="In App"/>
    <n v="71"/>
    <n v="13.75968992248062"/>
    <n v="48"/>
    <n v="50"/>
    <n v="71"/>
    <x v="484"/>
    <n v="-52.8"/>
    <n v="516"/>
    <n v="48"/>
    <n v="20"/>
    <n v="103.2"/>
    <n v="0"/>
    <n v="0.05"/>
    <n v="25.8"/>
    <n v="50"/>
    <n v="103.2"/>
    <n v="123.8"/>
    <n v="-20.599999999999994"/>
    <x v="5"/>
  </r>
  <r>
    <n v="533"/>
    <s v="C4709"/>
    <s v="R2039"/>
    <d v="2024-02-02T00:00:00"/>
    <d v="1899-12-30T07:05:00"/>
    <d v="2024-02-02T00:00:00"/>
    <d v="1899-12-30T08:49:00"/>
    <n v="1948"/>
    <n v="40"/>
    <s v="Credit Card"/>
    <x v="4"/>
    <n v="974"/>
    <s v="Off Promo"/>
    <n v="154"/>
    <n v="7.9055441478439432"/>
    <n v="35"/>
    <n v="150"/>
    <n v="154"/>
    <x v="485"/>
    <n v="-1045"/>
    <n v="0"/>
    <n v="0"/>
    <n v="20"/>
    <n v="0"/>
    <n v="0"/>
    <n v="0"/>
    <n v="0"/>
    <n v="0"/>
    <n v="0"/>
    <n v="0"/>
    <n v="0"/>
    <x v="1"/>
  </r>
  <r>
    <n v="534"/>
    <s v="C7619"/>
    <s v="R2865"/>
    <d v="2024-02-06T00:00:00"/>
    <d v="1899-12-30T22:17:00"/>
    <d v="2024-02-06T00:00:00"/>
    <d v="1899-12-30T23:45:00"/>
    <n v="407"/>
    <n v="30"/>
    <s v="Cash on Delivery"/>
    <x v="2"/>
    <n v="61.05"/>
    <s v="New User"/>
    <n v="137"/>
    <n v="33.660933660933665"/>
    <n v="13"/>
    <n v="0"/>
    <n v="137"/>
    <x v="486"/>
    <n v="32.950000000000003"/>
    <n v="407"/>
    <n v="13"/>
    <n v="20"/>
    <n v="81.400000000000006"/>
    <n v="30"/>
    <n v="0.15"/>
    <n v="61.05"/>
    <n v="0"/>
    <n v="81.400000000000006"/>
    <n v="104.05"/>
    <n v="-22.649999999999991"/>
    <x v="3"/>
  </r>
  <r>
    <n v="535"/>
    <s v="C9647"/>
    <s v="R2039"/>
    <d v="2024-02-02T00:00:00"/>
    <d v="1899-12-30T04:51:00"/>
    <d v="2024-02-02T00:00:00"/>
    <d v="1899-12-30T06:07:00"/>
    <n v="748"/>
    <n v="20"/>
    <s v="Credit Card"/>
    <x v="1"/>
    <n v="74.8"/>
    <s v="Referal"/>
    <n v="174"/>
    <n v="23.262032085561497"/>
    <n v="21"/>
    <n v="0"/>
    <n v="174"/>
    <x v="487"/>
    <n v="58.2"/>
    <n v="748"/>
    <n v="21"/>
    <n v="20"/>
    <n v="149.6"/>
    <n v="20"/>
    <n v="0.1"/>
    <n v="74.8"/>
    <n v="0"/>
    <n v="149.6"/>
    <n v="115.8"/>
    <n v="33.799999999999997"/>
    <x v="1"/>
  </r>
  <r>
    <n v="536"/>
    <s v="C4072"/>
    <s v="R2858"/>
    <d v="2024-01-21T00:00:00"/>
    <d v="1899-12-30T10:25:00"/>
    <d v="2024-01-21T00:00:00"/>
    <d v="1899-12-30T11:07:00"/>
    <n v="1817"/>
    <n v="30"/>
    <s v="Credit Card"/>
    <x v="3"/>
    <n v="0"/>
    <s v="None"/>
    <n v="128"/>
    <n v="7.0445789763346172"/>
    <n v="10"/>
    <n v="0"/>
    <n v="128"/>
    <x v="488"/>
    <n v="88"/>
    <n v="1817"/>
    <n v="10"/>
    <n v="20"/>
    <n v="363.4"/>
    <n v="30"/>
    <n v="0"/>
    <n v="0"/>
    <n v="0"/>
    <n v="363.4"/>
    <n v="40"/>
    <n v="323.39999999999998"/>
    <x v="5"/>
  </r>
  <r>
    <n v="537"/>
    <s v="C7530"/>
    <s v="R2972"/>
    <d v="2024-01-15T00:00:00"/>
    <d v="1899-12-30T11:23:00"/>
    <d v="2024-01-15T00:00:00"/>
    <d v="1899-12-30T13:10:00"/>
    <n v="1490"/>
    <n v="40"/>
    <s v="Cash on Delivery"/>
    <x v="4"/>
    <n v="745"/>
    <s v="Off Promo"/>
    <n v="139"/>
    <n v="9.3288590604026851"/>
    <n v="30"/>
    <n v="0"/>
    <n v="139"/>
    <x v="489"/>
    <n v="-676"/>
    <n v="0"/>
    <n v="0"/>
    <n v="20"/>
    <n v="0"/>
    <n v="0"/>
    <n v="0"/>
    <n v="0"/>
    <n v="0"/>
    <n v="0"/>
    <n v="0"/>
    <n v="0"/>
    <x v="4"/>
  </r>
  <r>
    <n v="538"/>
    <s v="C1504"/>
    <s v="R2748"/>
    <d v="2024-01-24T00:00:00"/>
    <d v="1899-12-30T08:06:00"/>
    <d v="2024-01-24T00:00:00"/>
    <d v="1899-12-30T10:04:00"/>
    <n v="1124"/>
    <n v="30"/>
    <s v="Digital Wallet"/>
    <x v="3"/>
    <n v="0"/>
    <s v="None"/>
    <n v="100"/>
    <n v="8.8967971530249113"/>
    <n v="28"/>
    <n v="150"/>
    <n v="100"/>
    <x v="490"/>
    <n v="-108"/>
    <n v="1124"/>
    <n v="28"/>
    <n v="20"/>
    <n v="224.8"/>
    <n v="30"/>
    <n v="0"/>
    <n v="0"/>
    <n v="150"/>
    <n v="224.8"/>
    <n v="208"/>
    <n v="16.800000000000011"/>
    <x v="2"/>
  </r>
  <r>
    <n v="539"/>
    <s v="C2214"/>
    <s v="R2288"/>
    <d v="2024-01-27T00:00:00"/>
    <d v="1899-12-30T21:10:00"/>
    <d v="2024-01-27T00:00:00"/>
    <d v="1899-12-30T22:12:00"/>
    <n v="1167"/>
    <n v="20"/>
    <s v="Credit Card"/>
    <x v="1"/>
    <n v="116.7"/>
    <s v="Referal"/>
    <n v="151"/>
    <n v="12.93916023993145"/>
    <n v="30"/>
    <n v="0"/>
    <n v="151"/>
    <x v="491"/>
    <n v="-15.699999999999989"/>
    <n v="1167"/>
    <n v="30"/>
    <n v="20"/>
    <n v="233.4"/>
    <n v="20"/>
    <n v="0.1"/>
    <n v="116.7"/>
    <n v="0"/>
    <n v="233.4"/>
    <n v="166.7"/>
    <n v="66.700000000000017"/>
    <x v="6"/>
  </r>
  <r>
    <n v="540"/>
    <s v="C2531"/>
    <s v="R2261"/>
    <d v="2024-02-06T00:00:00"/>
    <d v="1899-12-30T17:37:00"/>
    <d v="2024-02-06T00:00:00"/>
    <d v="1899-12-30T19:08:00"/>
    <n v="838"/>
    <n v="40"/>
    <s v="Digital Wallet"/>
    <x v="1"/>
    <n v="83.800000000000011"/>
    <s v="Referal"/>
    <n v="155"/>
    <n v="18.496420047732698"/>
    <n v="27"/>
    <n v="0"/>
    <n v="155"/>
    <x v="492"/>
    <n v="4.1999999999999886"/>
    <n v="838"/>
    <n v="27"/>
    <n v="20"/>
    <n v="167.6"/>
    <n v="40"/>
    <n v="0.1"/>
    <n v="83.800000000000011"/>
    <n v="0"/>
    <n v="167.6"/>
    <n v="150.80000000000001"/>
    <n v="16.799999999999983"/>
    <x v="3"/>
  </r>
  <r>
    <n v="541"/>
    <s v="C8576"/>
    <s v="R2215"/>
    <d v="2024-01-23T00:00:00"/>
    <d v="1899-12-30T20:39:00"/>
    <d v="2024-01-23T00:00:00"/>
    <d v="1899-12-30T22:27:00"/>
    <n v="1966"/>
    <n v="0"/>
    <s v="Cash on Delivery"/>
    <x v="2"/>
    <n v="294.89999999999998"/>
    <s v="New User"/>
    <n v="109"/>
    <n v="5.5442522889114958"/>
    <n v="12"/>
    <n v="0"/>
    <n v="109"/>
    <x v="493"/>
    <n v="-197.89999999999998"/>
    <n v="1966"/>
    <n v="12"/>
    <n v="20"/>
    <n v="393.2"/>
    <n v="0"/>
    <n v="0.15"/>
    <n v="294.89999999999998"/>
    <n v="0"/>
    <n v="393.2"/>
    <n v="306.89999999999998"/>
    <n v="86.300000000000011"/>
    <x v="3"/>
  </r>
  <r>
    <n v="542"/>
    <s v="C1823"/>
    <s v="R2146"/>
    <d v="2024-01-02T00:00:00"/>
    <d v="1899-12-30T14:11:00"/>
    <d v="2024-01-02T00:00:00"/>
    <d v="1899-12-30T14:56:00"/>
    <n v="1221"/>
    <n v="20"/>
    <s v="Credit Card"/>
    <x v="0"/>
    <n v="61.050000000000004"/>
    <s v="In App"/>
    <n v="95"/>
    <n v="7.7805077805077811"/>
    <n v="41"/>
    <n v="0"/>
    <n v="95"/>
    <x v="494"/>
    <n v="-27.050000000000011"/>
    <n v="1221"/>
    <n v="41"/>
    <n v="20"/>
    <n v="244.2"/>
    <n v="20"/>
    <n v="0.05"/>
    <n v="61.050000000000004"/>
    <n v="0"/>
    <n v="244.2"/>
    <n v="122.05000000000001"/>
    <n v="122.14999999999998"/>
    <x v="3"/>
  </r>
  <r>
    <n v="543"/>
    <s v="C1928"/>
    <s v="R2335"/>
    <d v="2024-02-07T00:00:00"/>
    <d v="1899-12-30T12:51:00"/>
    <d v="2024-02-07T00:00:00"/>
    <d v="1899-12-30T14:04:00"/>
    <n v="1843"/>
    <n v="50"/>
    <s v="Cash on Delivery"/>
    <x v="3"/>
    <n v="0"/>
    <s v="None"/>
    <n v="85"/>
    <n v="4.6120455778621814"/>
    <n v="19"/>
    <n v="100"/>
    <n v="85"/>
    <x v="22"/>
    <n v="-84"/>
    <n v="1843"/>
    <n v="19"/>
    <n v="20"/>
    <n v="368.6"/>
    <n v="50"/>
    <n v="0"/>
    <n v="0"/>
    <n v="100"/>
    <n v="368.6"/>
    <n v="169"/>
    <n v="199.60000000000002"/>
    <x v="2"/>
  </r>
  <r>
    <n v="544"/>
    <s v="C6029"/>
    <s v="R2167"/>
    <d v="2024-01-11T00:00:00"/>
    <d v="1899-12-30T12:41:00"/>
    <d v="2024-01-11T00:00:00"/>
    <d v="1899-12-30T14:08:00"/>
    <n v="1388"/>
    <n v="20"/>
    <s v="Digital Wallet"/>
    <x v="2"/>
    <n v="208.2"/>
    <s v="New User"/>
    <n v="60"/>
    <n v="4.3227665706051877"/>
    <n v="49"/>
    <n v="0"/>
    <n v="60"/>
    <x v="495"/>
    <n v="-217.2"/>
    <n v="1388"/>
    <n v="49"/>
    <n v="20"/>
    <n v="277.60000000000002"/>
    <n v="20"/>
    <n v="0.15"/>
    <n v="208.2"/>
    <n v="0"/>
    <n v="277.60000000000002"/>
    <n v="277.2"/>
    <n v="0.40000000000003411"/>
    <x v="0"/>
  </r>
  <r>
    <n v="545"/>
    <s v="C1133"/>
    <s v="R2091"/>
    <d v="2024-02-01T00:00:00"/>
    <d v="1899-12-30T11:16:00"/>
    <d v="2024-02-01T00:00:00"/>
    <d v="1899-12-30T11:51:00"/>
    <n v="1923"/>
    <n v="40"/>
    <s v="Cash on Delivery"/>
    <x v="4"/>
    <n v="961.5"/>
    <s v="Off Promo"/>
    <n v="61"/>
    <n v="3.1721268850754032"/>
    <n v="24"/>
    <n v="0"/>
    <n v="61"/>
    <x v="496"/>
    <n v="-964.5"/>
    <n v="0"/>
    <n v="0"/>
    <n v="20"/>
    <n v="0"/>
    <n v="0"/>
    <n v="0"/>
    <n v="0"/>
    <n v="0"/>
    <n v="0"/>
    <n v="0"/>
    <n v="0"/>
    <x v="0"/>
  </r>
  <r>
    <n v="546"/>
    <s v="C3105"/>
    <s v="R2352"/>
    <d v="2024-01-19T00:00:00"/>
    <d v="1899-12-30T17:55:00"/>
    <d v="2024-01-19T00:00:00"/>
    <d v="1899-12-30T19:53:00"/>
    <n v="1906"/>
    <n v="20"/>
    <s v="Cash on Delivery"/>
    <x v="0"/>
    <n v="95.300000000000011"/>
    <s v="In App"/>
    <n v="88"/>
    <n v="4.6169989506820563"/>
    <n v="14"/>
    <n v="0"/>
    <n v="88"/>
    <x v="497"/>
    <n v="-41.300000000000011"/>
    <n v="1906"/>
    <n v="14"/>
    <n v="20"/>
    <n v="381.2"/>
    <n v="20"/>
    <n v="0.05"/>
    <n v="95.300000000000011"/>
    <n v="0"/>
    <n v="381.2"/>
    <n v="129.30000000000001"/>
    <n v="251.89999999999998"/>
    <x v="1"/>
  </r>
  <r>
    <n v="547"/>
    <s v="C4627"/>
    <s v="R2570"/>
    <d v="2024-01-30T00:00:00"/>
    <d v="1899-12-30T23:31:00"/>
    <d v="2024-01-31T00:00:00"/>
    <d v="1899-12-30T00:15:00"/>
    <n v="239"/>
    <n v="0"/>
    <s v="Credit Card"/>
    <x v="2"/>
    <n v="35.85"/>
    <s v="New User"/>
    <n v="188"/>
    <n v="78.661087866108787"/>
    <n v="13"/>
    <n v="150"/>
    <n v="188"/>
    <x v="498"/>
    <n v="-10.849999999999994"/>
    <n v="239"/>
    <n v="13"/>
    <n v="20"/>
    <n v="47.8"/>
    <n v="0"/>
    <n v="0.15"/>
    <n v="35.85"/>
    <n v="150"/>
    <n v="47.8"/>
    <n v="198.85"/>
    <n v="-151.05000000000001"/>
    <x v="3"/>
  </r>
  <r>
    <n v="548"/>
    <s v="C7316"/>
    <s v="R2570"/>
    <d v="2024-01-19T00:00:00"/>
    <d v="1899-12-30T20:08:00"/>
    <d v="2024-01-19T00:00:00"/>
    <d v="1899-12-30T20:41:00"/>
    <n v="1604"/>
    <n v="0"/>
    <s v="Cash on Delivery"/>
    <x v="3"/>
    <n v="0"/>
    <s v="None"/>
    <n v="85"/>
    <n v="5.2992518703241895"/>
    <n v="37"/>
    <n v="150"/>
    <n v="85"/>
    <x v="499"/>
    <n v="-102"/>
    <n v="1604"/>
    <n v="37"/>
    <n v="20"/>
    <n v="320.8"/>
    <n v="0"/>
    <n v="0"/>
    <n v="0"/>
    <n v="150"/>
    <n v="320.8"/>
    <n v="187"/>
    <n v="133.80000000000001"/>
    <x v="1"/>
  </r>
  <r>
    <n v="549"/>
    <s v="C2852"/>
    <s v="R2815"/>
    <d v="2024-01-25T00:00:00"/>
    <d v="1899-12-30T13:01:00"/>
    <d v="2024-01-25T00:00:00"/>
    <d v="1899-12-30T14:26:00"/>
    <n v="1360"/>
    <n v="50"/>
    <s v="Cash on Delivery"/>
    <x v="1"/>
    <n v="136"/>
    <s v="Referal"/>
    <n v="101"/>
    <n v="7.4264705882352944"/>
    <n v="13"/>
    <n v="0"/>
    <n v="101"/>
    <x v="500"/>
    <n v="-98"/>
    <n v="1360"/>
    <n v="13"/>
    <n v="20"/>
    <n v="272"/>
    <n v="50"/>
    <n v="0.1"/>
    <n v="136"/>
    <n v="0"/>
    <n v="272"/>
    <n v="199"/>
    <n v="73"/>
    <x v="0"/>
  </r>
  <r>
    <n v="550"/>
    <s v="C5910"/>
    <s v="R2680"/>
    <d v="2024-01-12T00:00:00"/>
    <d v="1899-12-30T02:50:00"/>
    <d v="2024-01-12T00:00:00"/>
    <d v="1899-12-30T04:23:00"/>
    <n v="1073"/>
    <n v="30"/>
    <s v="Cash on Delivery"/>
    <x v="4"/>
    <n v="536.5"/>
    <s v="Off Promo"/>
    <n v="80"/>
    <n v="7.4557315936626276"/>
    <n v="24"/>
    <n v="0"/>
    <n v="80"/>
    <x v="501"/>
    <n v="-510.5"/>
    <n v="0"/>
    <n v="0"/>
    <n v="20"/>
    <n v="0"/>
    <n v="0"/>
    <n v="0"/>
    <n v="0"/>
    <n v="0"/>
    <n v="0"/>
    <n v="0"/>
    <n v="0"/>
    <x v="1"/>
  </r>
  <r>
    <n v="551"/>
    <s v="C5175"/>
    <s v="R2780"/>
    <d v="2024-01-05T00:00:00"/>
    <d v="1899-12-30T22:43:00"/>
    <d v="2024-01-06T00:00:00"/>
    <d v="1899-12-30T00:20:00"/>
    <n v="1116"/>
    <n v="40"/>
    <s v="Credit Card"/>
    <x v="3"/>
    <n v="0"/>
    <s v="None"/>
    <n v="82"/>
    <n v="7.3476702508960576"/>
    <n v="26"/>
    <n v="0"/>
    <n v="82"/>
    <x v="231"/>
    <n v="16"/>
    <n v="1116"/>
    <n v="26"/>
    <n v="20"/>
    <n v="223.2"/>
    <n v="40"/>
    <n v="0"/>
    <n v="0"/>
    <n v="0"/>
    <n v="223.2"/>
    <n v="66"/>
    <n v="157.19999999999999"/>
    <x v="1"/>
  </r>
  <r>
    <n v="552"/>
    <s v="C6348"/>
    <s v="R2362"/>
    <d v="2024-01-30T00:00:00"/>
    <d v="1899-12-30T07:22:00"/>
    <d v="2024-01-30T00:00:00"/>
    <d v="1899-12-30T08:25:00"/>
    <n v="1052"/>
    <n v="40"/>
    <s v="Digital Wallet"/>
    <x v="0"/>
    <n v="52.6"/>
    <s v="In App"/>
    <n v="190"/>
    <n v="18.060836501901139"/>
    <n v="12"/>
    <n v="50"/>
    <n v="190"/>
    <x v="502"/>
    <n v="35.400000000000006"/>
    <n v="1052"/>
    <n v="12"/>
    <n v="20"/>
    <n v="210.4"/>
    <n v="40"/>
    <n v="0.05"/>
    <n v="52.6"/>
    <n v="50"/>
    <n v="210.4"/>
    <n v="154.6"/>
    <n v="55.800000000000011"/>
    <x v="3"/>
  </r>
  <r>
    <n v="553"/>
    <s v="C7190"/>
    <s v="R2556"/>
    <d v="2024-01-23T00:00:00"/>
    <d v="1899-12-30T09:08:00"/>
    <d v="2024-01-23T00:00:00"/>
    <d v="1899-12-30T10:33:00"/>
    <n v="1003"/>
    <n v="30"/>
    <s v="Digital Wallet"/>
    <x v="0"/>
    <n v="50.150000000000006"/>
    <s v="In App"/>
    <n v="195"/>
    <n v="19.441674975074775"/>
    <n v="19"/>
    <n v="0"/>
    <n v="195"/>
    <x v="503"/>
    <n v="95.85"/>
    <n v="1003"/>
    <n v="19"/>
    <n v="20"/>
    <n v="200.6"/>
    <n v="30"/>
    <n v="0.05"/>
    <n v="50.150000000000006"/>
    <n v="0"/>
    <n v="200.6"/>
    <n v="99.15"/>
    <n v="101.44999999999999"/>
    <x v="3"/>
  </r>
  <r>
    <n v="554"/>
    <s v="C2256"/>
    <s v="R2344"/>
    <d v="2024-02-03T00:00:00"/>
    <d v="1899-12-30T12:26:00"/>
    <d v="2024-02-03T00:00:00"/>
    <d v="1899-12-30T13:27:00"/>
    <n v="171"/>
    <n v="0"/>
    <s v="Cash on Delivery"/>
    <x v="1"/>
    <n v="17.100000000000001"/>
    <s v="Referal"/>
    <n v="107"/>
    <n v="62.57309941520468"/>
    <n v="32"/>
    <n v="50"/>
    <n v="107"/>
    <x v="9"/>
    <n v="7.9000000000000057"/>
    <n v="171"/>
    <n v="32"/>
    <n v="20"/>
    <n v="34.200000000000003"/>
    <n v="0"/>
    <n v="0.1"/>
    <n v="17.100000000000001"/>
    <n v="50"/>
    <n v="34.200000000000003"/>
    <n v="99.1"/>
    <n v="-64.899999999999991"/>
    <x v="6"/>
  </r>
  <r>
    <n v="555"/>
    <s v="C4376"/>
    <s v="R2692"/>
    <d v="2024-01-18T00:00:00"/>
    <d v="1899-12-30T21:03:00"/>
    <d v="2024-01-18T00:00:00"/>
    <d v="1899-12-30T21:41:00"/>
    <n v="1790"/>
    <n v="0"/>
    <s v="Credit Card"/>
    <x v="1"/>
    <n v="179"/>
    <s v="Referal"/>
    <n v="177"/>
    <n v="9.8882681564245818"/>
    <n v="27"/>
    <n v="0"/>
    <n v="177"/>
    <x v="401"/>
    <n v="-29"/>
    <n v="1790"/>
    <n v="27"/>
    <n v="20"/>
    <n v="358"/>
    <n v="0"/>
    <n v="0.1"/>
    <n v="179"/>
    <n v="0"/>
    <n v="358"/>
    <n v="206"/>
    <n v="152"/>
    <x v="0"/>
  </r>
  <r>
    <n v="556"/>
    <s v="C6645"/>
    <s v="R2169"/>
    <d v="2024-01-16T00:00:00"/>
    <d v="1899-12-30T00:27:00"/>
    <d v="2024-01-16T00:00:00"/>
    <d v="1899-12-30T01:59:00"/>
    <n v="1313"/>
    <n v="20"/>
    <s v="Cash on Delivery"/>
    <x v="4"/>
    <n v="656.5"/>
    <s v="Off Promo"/>
    <n v="80"/>
    <n v="6.0929169840060933"/>
    <n v="10"/>
    <n v="0"/>
    <n v="80"/>
    <x v="504"/>
    <n v="-606.5"/>
    <n v="0"/>
    <n v="0"/>
    <n v="20"/>
    <n v="0"/>
    <n v="0"/>
    <n v="0"/>
    <n v="0"/>
    <n v="0"/>
    <n v="0"/>
    <n v="0"/>
    <n v="0"/>
    <x v="3"/>
  </r>
  <r>
    <n v="557"/>
    <s v="C4486"/>
    <s v="R2355"/>
    <d v="2024-02-04T00:00:00"/>
    <d v="1899-12-30T00:49:00"/>
    <d v="2024-02-04T00:00:00"/>
    <d v="1899-12-30T02:30:00"/>
    <n v="1391"/>
    <n v="50"/>
    <s v="Digital Wallet"/>
    <x v="4"/>
    <n v="695.5"/>
    <s v="Off Promo"/>
    <n v="104"/>
    <n v="7.4766355140186906"/>
    <n v="44"/>
    <n v="0"/>
    <n v="104"/>
    <x v="505"/>
    <n v="-685.5"/>
    <n v="0"/>
    <n v="0"/>
    <n v="20"/>
    <n v="0"/>
    <n v="0"/>
    <n v="0"/>
    <n v="0"/>
    <n v="0"/>
    <n v="0"/>
    <n v="0"/>
    <n v="0"/>
    <x v="5"/>
  </r>
  <r>
    <n v="558"/>
    <s v="C4584"/>
    <s v="R2190"/>
    <d v="2024-01-06T00:00:00"/>
    <d v="1899-12-30T01:01:00"/>
    <d v="2024-01-06T00:00:00"/>
    <d v="1899-12-30T02:48:00"/>
    <n v="1444"/>
    <n v="50"/>
    <s v="Credit Card"/>
    <x v="1"/>
    <n v="144.4"/>
    <s v="Referal"/>
    <n v="59"/>
    <n v="4.0858725761772856"/>
    <n v="40"/>
    <n v="0"/>
    <n v="59"/>
    <x v="506"/>
    <n v="-175.4"/>
    <n v="1444"/>
    <n v="40"/>
    <n v="20"/>
    <n v="288.8"/>
    <n v="50"/>
    <n v="0.1"/>
    <n v="144.4"/>
    <n v="0"/>
    <n v="288.8"/>
    <n v="234.4"/>
    <n v="54.400000000000006"/>
    <x v="6"/>
  </r>
  <r>
    <n v="559"/>
    <s v="C9053"/>
    <s v="R2666"/>
    <d v="2024-01-25T00:00:00"/>
    <d v="1899-12-30T22:22:00"/>
    <d v="2024-01-25T00:00:00"/>
    <d v="1899-12-30T23:24:00"/>
    <n v="206"/>
    <n v="50"/>
    <s v="Digital Wallet"/>
    <x v="1"/>
    <n v="20.6"/>
    <s v="Referal"/>
    <n v="179"/>
    <n v="86.893203883495147"/>
    <n v="10"/>
    <n v="0"/>
    <n v="179"/>
    <x v="507"/>
    <n v="98.4"/>
    <n v="206"/>
    <n v="10"/>
    <n v="20"/>
    <n v="41.2"/>
    <n v="50"/>
    <n v="0.1"/>
    <n v="20.6"/>
    <n v="0"/>
    <n v="41.2"/>
    <n v="80.599999999999994"/>
    <n v="-39.399999999999991"/>
    <x v="0"/>
  </r>
  <r>
    <n v="560"/>
    <s v="C4330"/>
    <s v="R2421"/>
    <d v="2024-01-29T00:00:00"/>
    <d v="1899-12-30T03:08:00"/>
    <d v="2024-01-29T00:00:00"/>
    <d v="1899-12-30T05:04:00"/>
    <n v="1355"/>
    <n v="20"/>
    <s v="Digital Wallet"/>
    <x v="0"/>
    <n v="67.75"/>
    <s v="In App"/>
    <n v="64"/>
    <n v="4.7232472324723247"/>
    <n v="12"/>
    <n v="0"/>
    <n v="64"/>
    <x v="508"/>
    <n v="-35.75"/>
    <n v="1355"/>
    <n v="12"/>
    <n v="20"/>
    <n v="271"/>
    <n v="20"/>
    <n v="0.05"/>
    <n v="67.75"/>
    <n v="0"/>
    <n v="271"/>
    <n v="99.75"/>
    <n v="171.25"/>
    <x v="4"/>
  </r>
  <r>
    <n v="561"/>
    <s v="C3703"/>
    <s v="R2699"/>
    <d v="2024-02-07T00:00:00"/>
    <d v="1899-12-30T13:19:00"/>
    <d v="2024-02-07T00:00:00"/>
    <d v="1899-12-30T14:09:00"/>
    <n v="1165"/>
    <n v="50"/>
    <s v="Credit Card"/>
    <x v="1"/>
    <n v="116.5"/>
    <s v="Referal"/>
    <n v="52"/>
    <n v="4.4635193133047206"/>
    <n v="12"/>
    <n v="150"/>
    <n v="52"/>
    <x v="509"/>
    <n v="-276.5"/>
    <n v="1165"/>
    <n v="12"/>
    <n v="20"/>
    <n v="233"/>
    <n v="50"/>
    <n v="0.1"/>
    <n v="116.5"/>
    <n v="150"/>
    <n v="233"/>
    <n v="328.5"/>
    <n v="-95.5"/>
    <x v="2"/>
  </r>
  <r>
    <n v="562"/>
    <s v="C9662"/>
    <s v="R2006"/>
    <d v="2024-01-15T00:00:00"/>
    <d v="1899-12-30T05:54:00"/>
    <d v="2024-01-15T00:00:00"/>
    <d v="1899-12-30T07:18:00"/>
    <n v="1825"/>
    <n v="30"/>
    <s v="Credit Card"/>
    <x v="2"/>
    <n v="273.75"/>
    <s v="New User"/>
    <n v="92"/>
    <n v="5.0410958904109595"/>
    <n v="46"/>
    <n v="0"/>
    <n v="92"/>
    <x v="510"/>
    <n v="-257.75"/>
    <n v="1825"/>
    <n v="46"/>
    <n v="20"/>
    <n v="365"/>
    <n v="30"/>
    <n v="0.15"/>
    <n v="273.75"/>
    <n v="0"/>
    <n v="365"/>
    <n v="349.75"/>
    <n v="15.25"/>
    <x v="4"/>
  </r>
  <r>
    <n v="563"/>
    <s v="C9120"/>
    <s v="R2132"/>
    <d v="2024-02-05T00:00:00"/>
    <d v="1899-12-30T19:43:00"/>
    <d v="2024-02-05T00:00:00"/>
    <d v="1899-12-30T21:28:00"/>
    <n v="982"/>
    <n v="20"/>
    <s v="Cash on Delivery"/>
    <x v="3"/>
    <n v="0"/>
    <s v="None"/>
    <n v="116"/>
    <n v="11.812627291242363"/>
    <n v="28"/>
    <n v="0"/>
    <n v="116"/>
    <x v="511"/>
    <n v="68"/>
    <n v="982"/>
    <n v="28"/>
    <n v="20"/>
    <n v="196.4"/>
    <n v="20"/>
    <n v="0"/>
    <n v="0"/>
    <n v="0"/>
    <n v="196.4"/>
    <n v="48"/>
    <n v="148.4"/>
    <x v="4"/>
  </r>
  <r>
    <n v="564"/>
    <s v="C8114"/>
    <s v="R2746"/>
    <d v="2024-01-29T00:00:00"/>
    <d v="1899-12-30T10:14:00"/>
    <d v="2024-01-29T00:00:00"/>
    <d v="1899-12-30T11:40:00"/>
    <n v="238"/>
    <n v="30"/>
    <s v="Cash on Delivery"/>
    <x v="1"/>
    <n v="23.8"/>
    <s v="Referal"/>
    <n v="105"/>
    <n v="44.117647058823529"/>
    <n v="38"/>
    <n v="0"/>
    <n v="105"/>
    <x v="512"/>
    <n v="13.200000000000003"/>
    <n v="238"/>
    <n v="38"/>
    <n v="20"/>
    <n v="47.6"/>
    <n v="30"/>
    <n v="0.1"/>
    <n v="23.8"/>
    <n v="0"/>
    <n v="47.6"/>
    <n v="91.8"/>
    <n v="-44.199999999999996"/>
    <x v="4"/>
  </r>
  <r>
    <n v="565"/>
    <s v="C2353"/>
    <s v="R2556"/>
    <d v="2024-01-06T00:00:00"/>
    <d v="1899-12-30T16:00:00"/>
    <d v="2024-01-06T00:00:00"/>
    <d v="1899-12-30T16:31:00"/>
    <n v="714"/>
    <n v="20"/>
    <s v="Digital Wallet"/>
    <x v="4"/>
    <n v="357"/>
    <s v="Off Promo"/>
    <n v="112"/>
    <n v="15.686274509803921"/>
    <n v="34"/>
    <n v="100"/>
    <n v="112"/>
    <x v="513"/>
    <n v="-399"/>
    <n v="0"/>
    <n v="0"/>
    <n v="20"/>
    <n v="0"/>
    <n v="0"/>
    <n v="0"/>
    <n v="0"/>
    <n v="0"/>
    <n v="0"/>
    <n v="0"/>
    <n v="0"/>
    <x v="6"/>
  </r>
  <r>
    <n v="566"/>
    <s v="C6063"/>
    <s v="R2825"/>
    <d v="2024-01-04T00:00:00"/>
    <d v="1899-12-30T08:14:00"/>
    <d v="2024-01-04T00:00:00"/>
    <d v="1899-12-30T08:56:00"/>
    <n v="1806"/>
    <n v="50"/>
    <s v="Credit Card"/>
    <x v="2"/>
    <n v="270.89999999999998"/>
    <s v="New User"/>
    <n v="64"/>
    <n v="3.5437430786267994"/>
    <n v="42"/>
    <n v="0"/>
    <n v="64"/>
    <x v="514"/>
    <n v="-298.89999999999998"/>
    <n v="1806"/>
    <n v="42"/>
    <n v="20"/>
    <n v="361.2"/>
    <n v="50"/>
    <n v="0.15"/>
    <n v="270.89999999999998"/>
    <n v="0"/>
    <n v="361.2"/>
    <n v="362.9"/>
    <n v="-1.6999999999999886"/>
    <x v="0"/>
  </r>
  <r>
    <n v="567"/>
    <s v="C9549"/>
    <s v="R2760"/>
    <d v="2024-01-10T00:00:00"/>
    <d v="1899-12-30T10:07:00"/>
    <d v="2024-01-10T00:00:00"/>
    <d v="1899-12-30T10:40:00"/>
    <n v="962"/>
    <n v="30"/>
    <s v="Credit Card"/>
    <x v="4"/>
    <n v="481"/>
    <s v="Off Promo"/>
    <n v="158"/>
    <n v="16.424116424116423"/>
    <n v="45"/>
    <n v="0"/>
    <n v="158"/>
    <x v="515"/>
    <n v="-398"/>
    <n v="0"/>
    <n v="0"/>
    <n v="20"/>
    <n v="0"/>
    <n v="0"/>
    <n v="0"/>
    <n v="0"/>
    <n v="0"/>
    <n v="0"/>
    <n v="0"/>
    <n v="0"/>
    <x v="2"/>
  </r>
  <r>
    <n v="568"/>
    <s v="C8575"/>
    <s v="R2030"/>
    <d v="2024-01-20T00:00:00"/>
    <d v="1899-12-30T08:38:00"/>
    <d v="2024-01-20T00:00:00"/>
    <d v="1899-12-30T10:31:00"/>
    <n v="372"/>
    <n v="30"/>
    <s v="Cash on Delivery"/>
    <x v="2"/>
    <n v="55.8"/>
    <s v="New User"/>
    <n v="165"/>
    <n v="44.354838709677416"/>
    <n v="38"/>
    <n v="0"/>
    <n v="165"/>
    <x v="484"/>
    <n v="41.2"/>
    <n v="372"/>
    <n v="38"/>
    <n v="20"/>
    <n v="74.400000000000006"/>
    <n v="30"/>
    <n v="0.15"/>
    <n v="55.8"/>
    <n v="0"/>
    <n v="74.400000000000006"/>
    <n v="123.8"/>
    <n v="-49.399999999999991"/>
    <x v="6"/>
  </r>
  <r>
    <n v="569"/>
    <s v="C1667"/>
    <s v="R2534"/>
    <d v="2024-01-07T00:00:00"/>
    <d v="1899-12-30T10:17:00"/>
    <d v="2024-01-07T00:00:00"/>
    <d v="1899-12-30T11:36:00"/>
    <n v="1604"/>
    <n v="30"/>
    <s v="Digital Wallet"/>
    <x v="1"/>
    <n v="160.4"/>
    <s v="Referal"/>
    <n v="141"/>
    <n v="8.7905236907730675"/>
    <n v="35"/>
    <n v="0"/>
    <n v="141"/>
    <x v="516"/>
    <n v="-84.4"/>
    <n v="1604"/>
    <n v="35"/>
    <n v="20"/>
    <n v="320.8"/>
    <n v="30"/>
    <n v="0.1"/>
    <n v="160.4"/>
    <n v="0"/>
    <n v="320.8"/>
    <n v="225.4"/>
    <n v="95.4"/>
    <x v="5"/>
  </r>
  <r>
    <n v="570"/>
    <s v="C5468"/>
    <s v="R2425"/>
    <d v="2024-01-11T00:00:00"/>
    <d v="1899-12-30T17:37:00"/>
    <d v="2024-01-11T00:00:00"/>
    <d v="1899-12-30T18:54:00"/>
    <n v="515"/>
    <n v="20"/>
    <s v="Digital Wallet"/>
    <x v="3"/>
    <n v="0"/>
    <s v="None"/>
    <n v="187"/>
    <n v="36.310679611650485"/>
    <n v="13"/>
    <n v="50"/>
    <n v="187"/>
    <x v="517"/>
    <n v="104"/>
    <n v="515"/>
    <n v="13"/>
    <n v="20"/>
    <n v="103"/>
    <n v="20"/>
    <n v="0"/>
    <n v="0"/>
    <n v="50"/>
    <n v="103"/>
    <n v="83"/>
    <n v="20"/>
    <x v="0"/>
  </r>
  <r>
    <n v="571"/>
    <s v="C7819"/>
    <s v="R2393"/>
    <d v="2024-01-18T00:00:00"/>
    <d v="1899-12-30T21:30:00"/>
    <d v="2024-01-18T00:00:00"/>
    <d v="1899-12-30T23:17:00"/>
    <n v="605"/>
    <n v="40"/>
    <s v="Cash on Delivery"/>
    <x v="4"/>
    <n v="302.5"/>
    <s v="Off Promo"/>
    <n v="96"/>
    <n v="15.867768595041323"/>
    <n v="23"/>
    <n v="0"/>
    <n v="96"/>
    <x v="518"/>
    <n v="-269.5"/>
    <n v="0"/>
    <n v="0"/>
    <n v="20"/>
    <n v="0"/>
    <n v="0"/>
    <n v="0"/>
    <n v="0"/>
    <n v="0"/>
    <n v="0"/>
    <n v="0"/>
    <n v="0"/>
    <x v="0"/>
  </r>
  <r>
    <n v="572"/>
    <s v="C4719"/>
    <s v="R2671"/>
    <d v="2024-02-07T00:00:00"/>
    <d v="1899-12-30T07:01:00"/>
    <d v="2024-02-07T00:00:00"/>
    <d v="1899-12-30T08:00:00"/>
    <n v="832"/>
    <n v="50"/>
    <s v="Credit Card"/>
    <x v="2"/>
    <n v="124.8"/>
    <s v="New User"/>
    <n v="106"/>
    <n v="12.740384615384615"/>
    <n v="36"/>
    <n v="0"/>
    <n v="106"/>
    <x v="519"/>
    <n v="-104.80000000000001"/>
    <n v="832"/>
    <n v="36"/>
    <n v="20"/>
    <n v="166.4"/>
    <n v="50"/>
    <n v="0.15"/>
    <n v="124.8"/>
    <n v="0"/>
    <n v="166.4"/>
    <n v="210.8"/>
    <n v="-44.400000000000006"/>
    <x v="2"/>
  </r>
  <r>
    <n v="573"/>
    <s v="C3745"/>
    <s v="R2362"/>
    <d v="2024-01-15T00:00:00"/>
    <d v="1899-12-30T08:53:00"/>
    <d v="2024-01-15T00:00:00"/>
    <d v="1899-12-30T09:51:00"/>
    <n v="1848"/>
    <n v="30"/>
    <s v="Cash on Delivery"/>
    <x v="0"/>
    <n v="92.4"/>
    <s v="In App"/>
    <n v="99"/>
    <n v="5.3571428571428568"/>
    <n v="42"/>
    <n v="0"/>
    <n v="99"/>
    <x v="520"/>
    <n v="-65.400000000000006"/>
    <n v="1848"/>
    <n v="42"/>
    <n v="20"/>
    <n v="369.6"/>
    <n v="30"/>
    <n v="0.05"/>
    <n v="92.4"/>
    <n v="0"/>
    <n v="369.6"/>
    <n v="164.4"/>
    <n v="205.20000000000002"/>
    <x v="4"/>
  </r>
  <r>
    <n v="574"/>
    <s v="C8483"/>
    <s v="R2436"/>
    <d v="2024-01-27T00:00:00"/>
    <d v="1899-12-30T12:21:00"/>
    <d v="2024-01-27T00:00:00"/>
    <d v="1899-12-30T12:58:00"/>
    <n v="1976"/>
    <n v="40"/>
    <s v="Cash on Delivery"/>
    <x v="1"/>
    <n v="197.60000000000002"/>
    <s v="Referal"/>
    <n v="120"/>
    <n v="6.0728744939271255"/>
    <n v="31"/>
    <n v="0"/>
    <n v="120"/>
    <x v="521"/>
    <n v="-148.60000000000002"/>
    <n v="1976"/>
    <n v="31"/>
    <n v="20"/>
    <n v="395.2"/>
    <n v="40"/>
    <n v="0.1"/>
    <n v="197.60000000000002"/>
    <n v="0"/>
    <n v="395.2"/>
    <n v="268.60000000000002"/>
    <n v="126.59999999999997"/>
    <x v="6"/>
  </r>
  <r>
    <n v="575"/>
    <s v="C1539"/>
    <s v="R2669"/>
    <d v="2024-01-07T00:00:00"/>
    <d v="1899-12-30T21:05:00"/>
    <d v="2024-01-07T00:00:00"/>
    <d v="1899-12-30T21:46:00"/>
    <n v="523"/>
    <n v="50"/>
    <s v="Cash on Delivery"/>
    <x v="3"/>
    <n v="0"/>
    <s v="None"/>
    <n v="192"/>
    <n v="36.711281070745699"/>
    <n v="12"/>
    <n v="0"/>
    <n v="192"/>
    <x v="522"/>
    <n v="130"/>
    <n v="523"/>
    <n v="12"/>
    <n v="20"/>
    <n v="104.6"/>
    <n v="50"/>
    <n v="0"/>
    <n v="0"/>
    <n v="0"/>
    <n v="104.6"/>
    <n v="62"/>
    <n v="42.599999999999994"/>
    <x v="5"/>
  </r>
  <r>
    <n v="576"/>
    <s v="C5964"/>
    <s v="R2550"/>
    <d v="2024-01-01T00:00:00"/>
    <d v="1899-12-30T17:30:00"/>
    <d v="2024-01-01T00:00:00"/>
    <d v="1899-12-30T18:40:00"/>
    <n v="1530"/>
    <n v="50"/>
    <s v="Cash on Delivery"/>
    <x v="1"/>
    <n v="153"/>
    <s v="Referal"/>
    <n v="195"/>
    <n v="12.745098039215685"/>
    <n v="32"/>
    <n v="150"/>
    <n v="195"/>
    <x v="523"/>
    <n v="-190"/>
    <n v="1530"/>
    <n v="32"/>
    <n v="20"/>
    <n v="306"/>
    <n v="50"/>
    <n v="0.1"/>
    <n v="153"/>
    <n v="150"/>
    <n v="306"/>
    <n v="385"/>
    <n v="-79"/>
    <x v="4"/>
  </r>
  <r>
    <n v="577"/>
    <s v="C5835"/>
    <s v="R2926"/>
    <d v="2024-01-31T00:00:00"/>
    <d v="1899-12-30T09:59:00"/>
    <d v="2024-01-31T00:00:00"/>
    <d v="1899-12-30T10:54:00"/>
    <n v="1691"/>
    <n v="30"/>
    <s v="Credit Card"/>
    <x v="0"/>
    <n v="84.550000000000011"/>
    <s v="In App"/>
    <n v="131"/>
    <n v="7.7468953282081614"/>
    <n v="30"/>
    <n v="0"/>
    <n v="131"/>
    <x v="524"/>
    <n v="-13.550000000000011"/>
    <n v="1691"/>
    <n v="30"/>
    <n v="20"/>
    <n v="338.2"/>
    <n v="30"/>
    <n v="0.05"/>
    <n v="84.550000000000011"/>
    <n v="0"/>
    <n v="338.2"/>
    <n v="144.55000000000001"/>
    <n v="193.64999999999998"/>
    <x v="2"/>
  </r>
  <r>
    <n v="578"/>
    <s v="C4775"/>
    <s v="R2081"/>
    <d v="2024-02-01T00:00:00"/>
    <d v="1899-12-30T16:40:00"/>
    <d v="2024-02-01T00:00:00"/>
    <d v="1899-12-30T17:59:00"/>
    <n v="489"/>
    <n v="30"/>
    <s v="Cash on Delivery"/>
    <x v="3"/>
    <n v="0"/>
    <s v="None"/>
    <n v="165"/>
    <n v="33.742331288343557"/>
    <n v="50"/>
    <n v="0"/>
    <n v="165"/>
    <x v="150"/>
    <n v="85"/>
    <n v="489"/>
    <n v="50"/>
    <n v="20"/>
    <n v="97.8"/>
    <n v="30"/>
    <n v="0"/>
    <n v="0"/>
    <n v="0"/>
    <n v="97.8"/>
    <n v="80"/>
    <n v="17.799999999999997"/>
    <x v="0"/>
  </r>
  <r>
    <n v="579"/>
    <s v="C7042"/>
    <s v="R2355"/>
    <d v="2024-01-15T00:00:00"/>
    <d v="1899-12-30T20:19:00"/>
    <d v="2024-01-15T00:00:00"/>
    <d v="1899-12-30T20:50:00"/>
    <n v="441"/>
    <n v="20"/>
    <s v="Credit Card"/>
    <x v="0"/>
    <n v="22.05"/>
    <s v="In App"/>
    <n v="154"/>
    <n v="34.920634920634917"/>
    <n v="32"/>
    <n v="50"/>
    <n v="154"/>
    <x v="525"/>
    <n v="29.950000000000003"/>
    <n v="441"/>
    <n v="32"/>
    <n v="20"/>
    <n v="88.2"/>
    <n v="20"/>
    <n v="0.05"/>
    <n v="22.05"/>
    <n v="50"/>
    <n v="88.2"/>
    <n v="124.05"/>
    <n v="-35.849999999999994"/>
    <x v="4"/>
  </r>
  <r>
    <n v="580"/>
    <s v="C8102"/>
    <s v="R2257"/>
    <d v="2024-01-03T00:00:00"/>
    <d v="1899-12-30T08:46:00"/>
    <d v="2024-01-03T00:00:00"/>
    <d v="1899-12-30T10:10:00"/>
    <n v="1045"/>
    <n v="40"/>
    <s v="Cash on Delivery"/>
    <x v="1"/>
    <n v="104.5"/>
    <s v="Referal"/>
    <n v="137"/>
    <n v="13.110047846889952"/>
    <n v="13"/>
    <n v="0"/>
    <n v="137"/>
    <x v="293"/>
    <n v="-20.5"/>
    <n v="1045"/>
    <n v="13"/>
    <n v="20"/>
    <n v="209"/>
    <n v="40"/>
    <n v="0.1"/>
    <n v="104.5"/>
    <n v="0"/>
    <n v="209"/>
    <n v="157.5"/>
    <n v="51.5"/>
    <x v="2"/>
  </r>
  <r>
    <n v="581"/>
    <s v="C8312"/>
    <s v="R2717"/>
    <d v="2024-01-06T00:00:00"/>
    <d v="1899-12-30T19:33:00"/>
    <d v="2024-01-06T00:00:00"/>
    <d v="1899-12-30T20:58:00"/>
    <n v="713"/>
    <n v="40"/>
    <s v="Digital Wallet"/>
    <x v="2"/>
    <n v="106.95"/>
    <s v="New User"/>
    <n v="51"/>
    <n v="7.1528751753155682"/>
    <n v="30"/>
    <n v="50"/>
    <n v="51"/>
    <x v="526"/>
    <n v="-175.95"/>
    <n v="713"/>
    <n v="30"/>
    <n v="20"/>
    <n v="142.6"/>
    <n v="40"/>
    <n v="0.15"/>
    <n v="106.95"/>
    <n v="50"/>
    <n v="142.6"/>
    <n v="226.95"/>
    <n v="-84.35"/>
    <x v="6"/>
  </r>
  <r>
    <n v="582"/>
    <s v="C6320"/>
    <s v="R2588"/>
    <d v="2024-01-27T00:00:00"/>
    <d v="1899-12-30T01:23:00"/>
    <d v="2024-01-27T00:00:00"/>
    <d v="1899-12-30T02:06:00"/>
    <n v="592"/>
    <n v="30"/>
    <s v="Credit Card"/>
    <x v="1"/>
    <n v="59.2"/>
    <s v="Referal"/>
    <n v="153"/>
    <n v="25.844594594594593"/>
    <n v="46"/>
    <n v="150"/>
    <n v="153"/>
    <x v="527"/>
    <n v="-132.19999999999999"/>
    <n v="592"/>
    <n v="46"/>
    <n v="20"/>
    <n v="118.4"/>
    <n v="30"/>
    <n v="0.1"/>
    <n v="59.2"/>
    <n v="150"/>
    <n v="118.4"/>
    <n v="285.2"/>
    <n v="-166.79999999999998"/>
    <x v="6"/>
  </r>
  <r>
    <n v="583"/>
    <s v="C7132"/>
    <s v="R2988"/>
    <d v="2024-01-16T00:00:00"/>
    <d v="1899-12-30T10:45:00"/>
    <d v="2024-01-16T00:00:00"/>
    <d v="1899-12-30T11:20:00"/>
    <n v="291"/>
    <n v="50"/>
    <s v="Digital Wallet"/>
    <x v="1"/>
    <n v="29.1"/>
    <s v="Referal"/>
    <n v="133"/>
    <n v="45.704467353951891"/>
    <n v="40"/>
    <n v="0"/>
    <n v="133"/>
    <x v="528"/>
    <n v="13.900000000000006"/>
    <n v="291"/>
    <n v="40"/>
    <n v="20"/>
    <n v="58.2"/>
    <n v="50"/>
    <n v="0.1"/>
    <n v="29.1"/>
    <n v="0"/>
    <n v="58.2"/>
    <n v="119.1"/>
    <n v="-60.899999999999991"/>
    <x v="3"/>
  </r>
  <r>
    <n v="584"/>
    <s v="C8891"/>
    <s v="R2523"/>
    <d v="2024-01-20T00:00:00"/>
    <d v="1899-12-30T10:26:00"/>
    <d v="2024-01-20T00:00:00"/>
    <d v="1899-12-30T12:16:00"/>
    <n v="598"/>
    <n v="30"/>
    <s v="Cash on Delivery"/>
    <x v="1"/>
    <n v="59.800000000000004"/>
    <s v="Referal"/>
    <n v="92"/>
    <n v="15.384615384615385"/>
    <n v="30"/>
    <n v="0"/>
    <n v="92"/>
    <x v="529"/>
    <n v="-27.800000000000011"/>
    <n v="598"/>
    <n v="30"/>
    <n v="20"/>
    <n v="119.6"/>
    <n v="30"/>
    <n v="0.1"/>
    <n v="59.800000000000004"/>
    <n v="0"/>
    <n v="119.6"/>
    <n v="119.80000000000001"/>
    <n v="-0.20000000000001705"/>
    <x v="6"/>
  </r>
  <r>
    <n v="585"/>
    <s v="C3779"/>
    <s v="R2294"/>
    <d v="2024-01-13T00:00:00"/>
    <d v="1899-12-30T00:23:00"/>
    <d v="2024-01-13T00:00:00"/>
    <d v="1899-12-30T02:21:00"/>
    <n v="921"/>
    <n v="50"/>
    <s v="Cash on Delivery"/>
    <x v="4"/>
    <n v="460.5"/>
    <s v="Off Promo"/>
    <n v="120"/>
    <n v="13.029315960912053"/>
    <n v="35"/>
    <n v="100"/>
    <n v="120"/>
    <x v="530"/>
    <n v="-525.5"/>
    <n v="0"/>
    <n v="0"/>
    <n v="20"/>
    <n v="0"/>
    <n v="0"/>
    <n v="0"/>
    <n v="0"/>
    <n v="0"/>
    <n v="0"/>
    <n v="0"/>
    <n v="0"/>
    <x v="6"/>
  </r>
  <r>
    <n v="586"/>
    <s v="C1924"/>
    <s v="R2961"/>
    <d v="2024-01-08T00:00:00"/>
    <d v="1899-12-30T15:35:00"/>
    <d v="2024-01-08T00:00:00"/>
    <d v="1899-12-30T17:05:00"/>
    <n v="1835"/>
    <n v="50"/>
    <s v="Cash on Delivery"/>
    <x v="0"/>
    <n v="91.75"/>
    <s v="In App"/>
    <n v="143"/>
    <n v="7.7929155313351499"/>
    <n v="50"/>
    <n v="0"/>
    <n v="143"/>
    <x v="531"/>
    <n v="-48.75"/>
    <n v="1835"/>
    <n v="50"/>
    <n v="20"/>
    <n v="367"/>
    <n v="50"/>
    <n v="0.05"/>
    <n v="91.75"/>
    <n v="0"/>
    <n v="367"/>
    <n v="191.75"/>
    <n v="175.25"/>
    <x v="4"/>
  </r>
  <r>
    <n v="587"/>
    <s v="C2581"/>
    <s v="R2223"/>
    <d v="2024-01-18T00:00:00"/>
    <d v="1899-12-30T19:15:00"/>
    <d v="2024-01-18T00:00:00"/>
    <d v="1899-12-30T19:56:00"/>
    <n v="1356"/>
    <n v="30"/>
    <s v="Credit Card"/>
    <x v="0"/>
    <n v="67.8"/>
    <s v="In App"/>
    <n v="91"/>
    <n v="6.7109144542772867"/>
    <n v="44"/>
    <n v="0"/>
    <n v="91"/>
    <x v="532"/>
    <n v="-50.800000000000011"/>
    <n v="1356"/>
    <n v="44"/>
    <n v="20"/>
    <n v="271.2"/>
    <n v="30"/>
    <n v="0.05"/>
    <n v="67.8"/>
    <n v="0"/>
    <n v="271.2"/>
    <n v="141.80000000000001"/>
    <n v="129.39999999999998"/>
    <x v="0"/>
  </r>
  <r>
    <n v="588"/>
    <s v="C8714"/>
    <s v="R2524"/>
    <d v="2024-01-13T00:00:00"/>
    <d v="1899-12-30T20:03:00"/>
    <d v="2024-01-13T00:00:00"/>
    <d v="1899-12-30T20:45:00"/>
    <n v="326"/>
    <n v="0"/>
    <s v="Digital Wallet"/>
    <x v="0"/>
    <n v="16.3"/>
    <s v="In App"/>
    <n v="182"/>
    <n v="55.828220858895705"/>
    <n v="47"/>
    <n v="0"/>
    <n v="182"/>
    <x v="533"/>
    <n v="118.7"/>
    <n v="326"/>
    <n v="47"/>
    <n v="20"/>
    <n v="65.2"/>
    <n v="0"/>
    <n v="0.05"/>
    <n v="16.3"/>
    <n v="0"/>
    <n v="65.2"/>
    <n v="63.3"/>
    <n v="1.9000000000000057"/>
    <x v="6"/>
  </r>
  <r>
    <n v="589"/>
    <s v="C4324"/>
    <s v="R2045"/>
    <d v="2024-01-20T00:00:00"/>
    <d v="1899-12-30T23:37:00"/>
    <d v="2024-01-21T00:00:00"/>
    <d v="1899-12-30T00:25:00"/>
    <n v="1494"/>
    <n v="40"/>
    <s v="Credit Card"/>
    <x v="4"/>
    <n v="747"/>
    <s v="Off Promo"/>
    <n v="188"/>
    <n v="12.583668005354752"/>
    <n v="33"/>
    <n v="0"/>
    <n v="188"/>
    <x v="534"/>
    <n v="-632"/>
    <n v="0"/>
    <n v="0"/>
    <n v="20"/>
    <n v="0"/>
    <n v="0"/>
    <n v="0"/>
    <n v="0"/>
    <n v="0"/>
    <n v="0"/>
    <n v="0"/>
    <n v="0"/>
    <x v="6"/>
  </r>
  <r>
    <n v="590"/>
    <s v="C6713"/>
    <s v="R2666"/>
    <d v="2024-01-16T00:00:00"/>
    <d v="1899-12-30T20:34:00"/>
    <d v="2024-01-16T00:00:00"/>
    <d v="1899-12-30T21:47:00"/>
    <n v="238"/>
    <n v="50"/>
    <s v="Credit Card"/>
    <x v="2"/>
    <n v="35.699999999999996"/>
    <s v="New User"/>
    <n v="114"/>
    <n v="47.899159663865547"/>
    <n v="20"/>
    <n v="0"/>
    <n v="114"/>
    <x v="535"/>
    <n v="8.3000000000000114"/>
    <n v="238"/>
    <n v="20"/>
    <n v="20"/>
    <n v="47.6"/>
    <n v="50"/>
    <n v="0.15"/>
    <n v="35.699999999999996"/>
    <n v="0"/>
    <n v="47.6"/>
    <n v="105.69999999999999"/>
    <n v="-58.099999999999987"/>
    <x v="3"/>
  </r>
  <r>
    <n v="591"/>
    <s v="C8026"/>
    <s v="R2112"/>
    <d v="2024-01-20T00:00:00"/>
    <d v="1899-12-30T12:19:00"/>
    <d v="2024-01-20T00:00:00"/>
    <d v="1899-12-30T14:17:00"/>
    <n v="955"/>
    <n v="50"/>
    <s v="Cash on Delivery"/>
    <x v="1"/>
    <n v="95.5"/>
    <s v="Referal"/>
    <n v="83"/>
    <n v="8.691099476439792"/>
    <n v="50"/>
    <n v="100"/>
    <n v="83"/>
    <x v="536"/>
    <n v="-212.5"/>
    <n v="955"/>
    <n v="50"/>
    <n v="20"/>
    <n v="191"/>
    <n v="50"/>
    <n v="0.1"/>
    <n v="95.5"/>
    <n v="100"/>
    <n v="191"/>
    <n v="295.5"/>
    <n v="-104.5"/>
    <x v="6"/>
  </r>
  <r>
    <n v="592"/>
    <s v="C1255"/>
    <s v="R2232"/>
    <d v="2024-01-15T00:00:00"/>
    <d v="1899-12-30T07:23:00"/>
    <d v="2024-01-15T00:00:00"/>
    <d v="1899-12-30T08:51:00"/>
    <n v="916"/>
    <n v="0"/>
    <s v="Digital Wallet"/>
    <x v="2"/>
    <n v="137.4"/>
    <s v="New User"/>
    <n v="169"/>
    <n v="18.449781659388648"/>
    <n v="38"/>
    <n v="100"/>
    <n v="169"/>
    <x v="537"/>
    <n v="-106.39999999999998"/>
    <n v="916"/>
    <n v="38"/>
    <n v="20"/>
    <n v="183.2"/>
    <n v="0"/>
    <n v="0.15"/>
    <n v="137.4"/>
    <n v="100"/>
    <n v="183.2"/>
    <n v="275.39999999999998"/>
    <n v="-92.199999999999989"/>
    <x v="4"/>
  </r>
  <r>
    <n v="593"/>
    <s v="C5804"/>
    <s v="R2016"/>
    <d v="2024-01-31T00:00:00"/>
    <d v="1899-12-30T12:38:00"/>
    <d v="2024-01-31T00:00:00"/>
    <d v="1899-12-30T13:44:00"/>
    <n v="1272"/>
    <n v="20"/>
    <s v="Cash on Delivery"/>
    <x v="4"/>
    <n v="636"/>
    <s v="Off Promo"/>
    <n v="50"/>
    <n v="3.9308176100628929"/>
    <n v="12"/>
    <n v="0"/>
    <n v="50"/>
    <x v="538"/>
    <n v="-618"/>
    <n v="0"/>
    <n v="0"/>
    <n v="20"/>
    <n v="0"/>
    <n v="0"/>
    <n v="0"/>
    <n v="0"/>
    <n v="0"/>
    <n v="0"/>
    <n v="0"/>
    <n v="0"/>
    <x v="2"/>
  </r>
  <r>
    <n v="594"/>
    <s v="C2838"/>
    <s v="R2359"/>
    <d v="2024-02-07T00:00:00"/>
    <d v="1899-12-30T13:46:00"/>
    <d v="2024-02-07T00:00:00"/>
    <d v="1899-12-30T14:40:00"/>
    <n v="1238"/>
    <n v="0"/>
    <s v="Credit Card"/>
    <x v="0"/>
    <n v="61.900000000000006"/>
    <s v="In App"/>
    <n v="179"/>
    <n v="14.458804523424879"/>
    <n v="10"/>
    <n v="0"/>
    <n v="179"/>
    <x v="539"/>
    <n v="107.1"/>
    <n v="1238"/>
    <n v="10"/>
    <n v="20"/>
    <n v="247.6"/>
    <n v="0"/>
    <n v="0.05"/>
    <n v="61.900000000000006"/>
    <n v="0"/>
    <n v="247.6"/>
    <n v="71.900000000000006"/>
    <n v="175.7"/>
    <x v="2"/>
  </r>
  <r>
    <n v="595"/>
    <s v="C1009"/>
    <s v="R2222"/>
    <d v="2024-01-09T00:00:00"/>
    <d v="1899-12-30T03:07:00"/>
    <d v="2024-01-09T00:00:00"/>
    <d v="1899-12-30T03:52:00"/>
    <n v="1573"/>
    <n v="0"/>
    <s v="Cash on Delivery"/>
    <x v="1"/>
    <n v="157.30000000000001"/>
    <s v="Referal"/>
    <n v="197"/>
    <n v="12.523839796567069"/>
    <n v="28"/>
    <n v="0"/>
    <n v="197"/>
    <x v="540"/>
    <n v="11.699999999999989"/>
    <n v="1573"/>
    <n v="28"/>
    <n v="20"/>
    <n v="314.60000000000002"/>
    <n v="0"/>
    <n v="0.1"/>
    <n v="157.30000000000001"/>
    <n v="0"/>
    <n v="314.60000000000002"/>
    <n v="185.3"/>
    <n v="129.30000000000001"/>
    <x v="3"/>
  </r>
  <r>
    <n v="596"/>
    <s v="C3871"/>
    <s v="R2865"/>
    <d v="2024-01-30T00:00:00"/>
    <d v="1899-12-30T10:36:00"/>
    <d v="2024-01-30T00:00:00"/>
    <d v="1899-12-30T11:43:00"/>
    <n v="1186"/>
    <n v="50"/>
    <s v="Digital Wallet"/>
    <x v="3"/>
    <n v="0"/>
    <s v="None"/>
    <n v="110"/>
    <n v="9.2748735244519391"/>
    <n v="31"/>
    <n v="0"/>
    <n v="110"/>
    <x v="69"/>
    <n v="29"/>
    <n v="1186"/>
    <n v="31"/>
    <n v="20"/>
    <n v="237.2"/>
    <n v="50"/>
    <n v="0"/>
    <n v="0"/>
    <n v="0"/>
    <n v="237.2"/>
    <n v="81"/>
    <n v="156.19999999999999"/>
    <x v="3"/>
  </r>
  <r>
    <n v="597"/>
    <s v="C9989"/>
    <s v="R2699"/>
    <d v="2024-02-01T00:00:00"/>
    <d v="1899-12-30T20:46:00"/>
    <d v="2024-02-01T00:00:00"/>
    <d v="1899-12-30T21:58:00"/>
    <n v="203"/>
    <n v="40"/>
    <s v="Cash on Delivery"/>
    <x v="3"/>
    <n v="0"/>
    <s v="None"/>
    <n v="198"/>
    <n v="97.536945812807886"/>
    <n v="23"/>
    <n v="0"/>
    <n v="198"/>
    <x v="541"/>
    <n v="135"/>
    <n v="203"/>
    <n v="23"/>
    <n v="20"/>
    <n v="40.6"/>
    <n v="40"/>
    <n v="0"/>
    <n v="0"/>
    <n v="0"/>
    <n v="40.6"/>
    <n v="63"/>
    <n v="-22.4"/>
    <x v="0"/>
  </r>
  <r>
    <n v="598"/>
    <s v="C8409"/>
    <s v="R2447"/>
    <d v="2024-01-28T00:00:00"/>
    <d v="1899-12-30T07:24:00"/>
    <d v="2024-01-28T00:00:00"/>
    <d v="1899-12-30T09:20:00"/>
    <n v="1974"/>
    <n v="0"/>
    <s v="Digital Wallet"/>
    <x v="2"/>
    <n v="296.09999999999997"/>
    <s v="New User"/>
    <n v="137"/>
    <n v="6.9402228976697069"/>
    <n v="23"/>
    <n v="100"/>
    <n v="137"/>
    <x v="542"/>
    <n v="-282.09999999999997"/>
    <n v="1974"/>
    <n v="23"/>
    <n v="20"/>
    <n v="394.8"/>
    <n v="0"/>
    <n v="0.15"/>
    <n v="296.09999999999997"/>
    <n v="100"/>
    <n v="394.8"/>
    <n v="419.09999999999997"/>
    <n v="-24.299999999999955"/>
    <x v="5"/>
  </r>
  <r>
    <n v="599"/>
    <s v="C8418"/>
    <s v="R2855"/>
    <d v="2024-01-16T00:00:00"/>
    <d v="1899-12-30T15:35:00"/>
    <d v="2024-01-16T00:00:00"/>
    <d v="1899-12-30T16:18:00"/>
    <n v="970"/>
    <n v="20"/>
    <s v="Digital Wallet"/>
    <x v="0"/>
    <n v="48.5"/>
    <s v="In App"/>
    <n v="117"/>
    <n v="12.061855670103093"/>
    <n v="25"/>
    <n v="0"/>
    <n v="117"/>
    <x v="543"/>
    <n v="23.5"/>
    <n v="970"/>
    <n v="25"/>
    <n v="20"/>
    <n v="194"/>
    <n v="20"/>
    <n v="0.05"/>
    <n v="48.5"/>
    <n v="0"/>
    <n v="194"/>
    <n v="93.5"/>
    <n v="100.5"/>
    <x v="3"/>
  </r>
  <r>
    <n v="600"/>
    <s v="C6124"/>
    <s v="R2364"/>
    <d v="2024-01-18T00:00:00"/>
    <d v="1899-12-30T22:55:00"/>
    <d v="2024-01-18T00:00:00"/>
    <d v="1899-12-30T23:30:00"/>
    <n v="767"/>
    <n v="30"/>
    <s v="Cash on Delivery"/>
    <x v="3"/>
    <n v="0"/>
    <s v="None"/>
    <n v="176"/>
    <n v="22.946544980443285"/>
    <n v="42"/>
    <n v="0"/>
    <n v="176"/>
    <x v="443"/>
    <n v="104"/>
    <n v="767"/>
    <n v="42"/>
    <n v="20"/>
    <n v="153.4"/>
    <n v="30"/>
    <n v="0"/>
    <n v="0"/>
    <n v="0"/>
    <n v="153.4"/>
    <n v="72"/>
    <n v="81.400000000000006"/>
    <x v="0"/>
  </r>
  <r>
    <n v="601"/>
    <s v="C2015"/>
    <s v="R2674"/>
    <d v="2024-01-12T00:00:00"/>
    <d v="1899-12-30T05:47:00"/>
    <d v="2024-01-12T00:00:00"/>
    <d v="1899-12-30T07:45:00"/>
    <n v="372"/>
    <n v="0"/>
    <s v="Credit Card"/>
    <x v="2"/>
    <n v="55.8"/>
    <s v="New User"/>
    <n v="189"/>
    <n v="50.806451612903224"/>
    <n v="22"/>
    <n v="0"/>
    <n v="189"/>
    <x v="460"/>
    <n v="111.2"/>
    <n v="372"/>
    <n v="22"/>
    <n v="20"/>
    <n v="74.400000000000006"/>
    <n v="0"/>
    <n v="0.15"/>
    <n v="55.8"/>
    <n v="0"/>
    <n v="74.400000000000006"/>
    <n v="77.8"/>
    <n v="-3.3999999999999915"/>
    <x v="1"/>
  </r>
  <r>
    <n v="602"/>
    <s v="C3193"/>
    <s v="R2325"/>
    <d v="2024-01-06T00:00:00"/>
    <d v="1899-12-30T08:45:00"/>
    <d v="2024-01-06T00:00:00"/>
    <d v="1899-12-30T09:37:00"/>
    <n v="1129"/>
    <n v="0"/>
    <s v="Cash on Delivery"/>
    <x v="4"/>
    <n v="564.5"/>
    <s v="Off Promo"/>
    <n v="71"/>
    <n v="6.288751107174491"/>
    <n v="47"/>
    <n v="0"/>
    <n v="71"/>
    <x v="544"/>
    <n v="-540.5"/>
    <n v="0"/>
    <n v="0"/>
    <n v="20"/>
    <n v="0"/>
    <n v="0"/>
    <n v="0"/>
    <n v="0"/>
    <n v="0"/>
    <n v="0"/>
    <n v="0"/>
    <n v="0"/>
    <x v="6"/>
  </r>
  <r>
    <n v="603"/>
    <s v="C9415"/>
    <s v="R2466"/>
    <d v="2024-01-29T00:00:00"/>
    <d v="1899-12-30T22:43:00"/>
    <d v="2024-01-30T00:00:00"/>
    <d v="1899-12-30T00:12:00"/>
    <n v="1270"/>
    <n v="20"/>
    <s v="Credit Card"/>
    <x v="2"/>
    <n v="190.5"/>
    <s v="New User"/>
    <n v="197"/>
    <n v="15.511811023622046"/>
    <n v="21"/>
    <n v="0"/>
    <n v="197"/>
    <x v="545"/>
    <n v="-34.5"/>
    <n v="1270"/>
    <n v="21"/>
    <n v="20"/>
    <n v="254"/>
    <n v="20"/>
    <n v="0.15"/>
    <n v="190.5"/>
    <n v="0"/>
    <n v="254"/>
    <n v="231.5"/>
    <n v="22.5"/>
    <x v="4"/>
  </r>
  <r>
    <n v="604"/>
    <s v="C8449"/>
    <s v="R2413"/>
    <d v="2024-01-14T00:00:00"/>
    <d v="1899-12-30T17:00:00"/>
    <d v="2024-01-14T00:00:00"/>
    <d v="1899-12-30T17:41:00"/>
    <n v="283"/>
    <n v="40"/>
    <s v="Credit Card"/>
    <x v="2"/>
    <n v="42.449999999999996"/>
    <s v="New User"/>
    <n v="131"/>
    <n v="46.289752650176681"/>
    <n v="47"/>
    <n v="150"/>
    <n v="131"/>
    <x v="546"/>
    <n v="-148.44999999999999"/>
    <n v="283"/>
    <n v="47"/>
    <n v="20"/>
    <n v="56.6"/>
    <n v="40"/>
    <n v="0.15"/>
    <n v="42.449999999999996"/>
    <n v="150"/>
    <n v="56.6"/>
    <n v="279.45"/>
    <n v="-222.85"/>
    <x v="5"/>
  </r>
  <r>
    <n v="605"/>
    <s v="C5158"/>
    <s v="R2454"/>
    <d v="2024-01-16T00:00:00"/>
    <d v="1899-12-30T10:19:00"/>
    <d v="2024-01-16T00:00:00"/>
    <d v="1899-12-30T11:01:00"/>
    <n v="1151"/>
    <n v="0"/>
    <s v="Cash on Delivery"/>
    <x v="2"/>
    <n v="172.65"/>
    <s v="New User"/>
    <n v="178"/>
    <n v="15.464813205907907"/>
    <n v="48"/>
    <n v="0"/>
    <n v="178"/>
    <x v="547"/>
    <n v="-42.650000000000006"/>
    <n v="1151"/>
    <n v="48"/>
    <n v="20"/>
    <n v="230.2"/>
    <n v="0"/>
    <n v="0.15"/>
    <n v="172.65"/>
    <n v="0"/>
    <n v="230.2"/>
    <n v="220.65"/>
    <n v="9.5499999999999829"/>
    <x v="3"/>
  </r>
  <r>
    <n v="606"/>
    <s v="C4925"/>
    <s v="R2585"/>
    <d v="2024-01-31T00:00:00"/>
    <d v="1899-12-30T04:16:00"/>
    <d v="2024-01-31T00:00:00"/>
    <d v="1899-12-30T04:51:00"/>
    <n v="1673"/>
    <n v="0"/>
    <s v="Credit Card"/>
    <x v="1"/>
    <n v="167.3"/>
    <s v="Referal"/>
    <n v="79"/>
    <n v="4.7220561864913329"/>
    <n v="42"/>
    <n v="150"/>
    <n v="79"/>
    <x v="548"/>
    <n v="-280.3"/>
    <n v="1673"/>
    <n v="42"/>
    <n v="20"/>
    <n v="334.6"/>
    <n v="0"/>
    <n v="0.1"/>
    <n v="167.3"/>
    <n v="150"/>
    <n v="334.6"/>
    <n v="359.3"/>
    <n v="-24.699999999999989"/>
    <x v="2"/>
  </r>
  <r>
    <n v="607"/>
    <s v="C7970"/>
    <s v="R2232"/>
    <d v="2024-01-20T00:00:00"/>
    <d v="1899-12-30T14:23:00"/>
    <d v="2024-01-20T00:00:00"/>
    <d v="1899-12-30T15:55:00"/>
    <n v="1242"/>
    <n v="40"/>
    <s v="Credit Card"/>
    <x v="2"/>
    <n v="186.29999999999998"/>
    <s v="New User"/>
    <n v="175"/>
    <n v="14.090177133655393"/>
    <n v="42"/>
    <n v="0"/>
    <n v="175"/>
    <x v="549"/>
    <n v="-93.299999999999955"/>
    <n v="1242"/>
    <n v="42"/>
    <n v="20"/>
    <n v="248.4"/>
    <n v="40"/>
    <n v="0.15"/>
    <n v="186.29999999999998"/>
    <n v="0"/>
    <n v="248.4"/>
    <n v="268.29999999999995"/>
    <n v="-19.899999999999949"/>
    <x v="6"/>
  </r>
  <r>
    <n v="608"/>
    <s v="C7938"/>
    <s v="R2223"/>
    <d v="2024-01-22T00:00:00"/>
    <d v="1899-12-30T04:38:00"/>
    <d v="2024-01-22T00:00:00"/>
    <d v="1899-12-30T05:45:00"/>
    <n v="392"/>
    <n v="20"/>
    <s v="Cash on Delivery"/>
    <x v="2"/>
    <n v="58.8"/>
    <s v="New User"/>
    <n v="146"/>
    <n v="37.244897959183675"/>
    <n v="38"/>
    <n v="0"/>
    <n v="146"/>
    <x v="550"/>
    <n v="29.200000000000003"/>
    <n v="392"/>
    <n v="38"/>
    <n v="20"/>
    <n v="78.400000000000006"/>
    <n v="20"/>
    <n v="0.15"/>
    <n v="58.8"/>
    <n v="0"/>
    <n v="78.400000000000006"/>
    <n v="116.8"/>
    <n v="-38.399999999999991"/>
    <x v="4"/>
  </r>
  <r>
    <n v="609"/>
    <s v="C5784"/>
    <s v="R2993"/>
    <d v="2024-01-13T00:00:00"/>
    <d v="1899-12-30T06:15:00"/>
    <d v="2024-01-13T00:00:00"/>
    <d v="1899-12-30T07:34:00"/>
    <n v="1494"/>
    <n v="0"/>
    <s v="Cash on Delivery"/>
    <x v="1"/>
    <n v="149.4"/>
    <s v="Referal"/>
    <n v="73"/>
    <n v="4.8862115127175363"/>
    <n v="14"/>
    <n v="0"/>
    <n v="73"/>
    <x v="551"/>
    <n v="-90.4"/>
    <n v="1494"/>
    <n v="14"/>
    <n v="20"/>
    <n v="298.8"/>
    <n v="0"/>
    <n v="0.1"/>
    <n v="149.4"/>
    <n v="0"/>
    <n v="298.8"/>
    <n v="163.4"/>
    <n v="135.4"/>
    <x v="6"/>
  </r>
  <r>
    <n v="610"/>
    <s v="C5000"/>
    <s v="R2830"/>
    <d v="2024-02-01T00:00:00"/>
    <d v="1899-12-30T13:06:00"/>
    <d v="2024-02-01T00:00:00"/>
    <d v="1899-12-30T14:27:00"/>
    <n v="1367"/>
    <n v="40"/>
    <s v="Cash on Delivery"/>
    <x v="1"/>
    <n v="136.70000000000002"/>
    <s v="Referal"/>
    <n v="63"/>
    <n v="4.6086320409656185"/>
    <n v="15"/>
    <n v="0"/>
    <n v="63"/>
    <x v="552"/>
    <n v="-128.70000000000002"/>
    <n v="1367"/>
    <n v="15"/>
    <n v="20"/>
    <n v="273.39999999999998"/>
    <n v="40"/>
    <n v="0.1"/>
    <n v="136.70000000000002"/>
    <n v="0"/>
    <n v="273.39999999999998"/>
    <n v="191.70000000000002"/>
    <n v="81.69999999999996"/>
    <x v="0"/>
  </r>
  <r>
    <n v="611"/>
    <s v="C2633"/>
    <s v="R2411"/>
    <d v="2024-01-21T00:00:00"/>
    <d v="1899-12-30T00:17:00"/>
    <d v="2024-01-21T00:00:00"/>
    <d v="1899-12-30T01:26:00"/>
    <n v="1703"/>
    <n v="0"/>
    <s v="Credit Card"/>
    <x v="4"/>
    <n v="851.5"/>
    <s v="Off Promo"/>
    <n v="85"/>
    <n v="4.9911920140927775"/>
    <n v="40"/>
    <n v="100"/>
    <n v="85"/>
    <x v="162"/>
    <n v="-906.5"/>
    <n v="0"/>
    <n v="0"/>
    <n v="20"/>
    <n v="0"/>
    <n v="0"/>
    <n v="0"/>
    <n v="0"/>
    <n v="0"/>
    <n v="0"/>
    <n v="0"/>
    <n v="0"/>
    <x v="5"/>
  </r>
  <r>
    <n v="612"/>
    <s v="C8266"/>
    <s v="R2571"/>
    <d v="2024-01-23T00:00:00"/>
    <d v="1899-12-30T17:26:00"/>
    <d v="2024-01-23T00:00:00"/>
    <d v="1899-12-30T18:03:00"/>
    <n v="1849"/>
    <n v="30"/>
    <s v="Digital Wallet"/>
    <x v="0"/>
    <n v="92.45"/>
    <s v="In App"/>
    <n v="73"/>
    <n v="3.9480800432666308"/>
    <n v="25"/>
    <n v="0"/>
    <n v="73"/>
    <x v="553"/>
    <n v="-74.449999999999989"/>
    <n v="1849"/>
    <n v="25"/>
    <n v="20"/>
    <n v="369.8"/>
    <n v="30"/>
    <n v="0.05"/>
    <n v="92.45"/>
    <n v="0"/>
    <n v="369.8"/>
    <n v="147.44999999999999"/>
    <n v="222.35000000000002"/>
    <x v="3"/>
  </r>
  <r>
    <n v="613"/>
    <s v="C9702"/>
    <s v="R2334"/>
    <d v="2024-01-16T00:00:00"/>
    <d v="1899-12-30T14:30:00"/>
    <d v="2024-01-16T00:00:00"/>
    <d v="1899-12-30T16:00:00"/>
    <n v="1341"/>
    <n v="50"/>
    <s v="Credit Card"/>
    <x v="3"/>
    <n v="0"/>
    <s v="None"/>
    <n v="144"/>
    <n v="10.738255033557047"/>
    <n v="40"/>
    <n v="100"/>
    <n v="144"/>
    <x v="554"/>
    <n v="-46"/>
    <n v="1341"/>
    <n v="40"/>
    <n v="20"/>
    <n v="268.2"/>
    <n v="50"/>
    <n v="0"/>
    <n v="0"/>
    <n v="100"/>
    <n v="268.2"/>
    <n v="190"/>
    <n v="78.199999999999989"/>
    <x v="3"/>
  </r>
  <r>
    <n v="614"/>
    <s v="C1384"/>
    <s v="R2221"/>
    <d v="2024-01-03T00:00:00"/>
    <d v="1899-12-30T14:30:00"/>
    <d v="2024-01-03T00:00:00"/>
    <d v="1899-12-30T15:07:00"/>
    <n v="276"/>
    <n v="30"/>
    <s v="Digital Wallet"/>
    <x v="3"/>
    <n v="0"/>
    <s v="None"/>
    <n v="104"/>
    <n v="37.681159420289859"/>
    <n v="34"/>
    <n v="0"/>
    <n v="104"/>
    <x v="351"/>
    <n v="40"/>
    <n v="276"/>
    <n v="34"/>
    <n v="20"/>
    <n v="55.2"/>
    <n v="30"/>
    <n v="0"/>
    <n v="0"/>
    <n v="0"/>
    <n v="55.2"/>
    <n v="64"/>
    <n v="-8.7999999999999972"/>
    <x v="2"/>
  </r>
  <r>
    <n v="615"/>
    <s v="C1404"/>
    <s v="R2036"/>
    <d v="2024-01-18T00:00:00"/>
    <d v="1899-12-30T01:45:00"/>
    <d v="2024-01-18T00:00:00"/>
    <d v="1899-12-30T02:48:00"/>
    <n v="1422"/>
    <n v="0"/>
    <s v="Cash on Delivery"/>
    <x v="2"/>
    <n v="213.29999999999998"/>
    <s v="New User"/>
    <n v="73"/>
    <n v="5.133614627285513"/>
    <n v="42"/>
    <n v="0"/>
    <n v="73"/>
    <x v="555"/>
    <n v="-182.29999999999998"/>
    <n v="1422"/>
    <n v="42"/>
    <n v="20"/>
    <n v="284.39999999999998"/>
    <n v="0"/>
    <n v="0.15"/>
    <n v="213.29999999999998"/>
    <n v="0"/>
    <n v="284.39999999999998"/>
    <n v="255.29999999999998"/>
    <n v="29.099999999999994"/>
    <x v="0"/>
  </r>
  <r>
    <n v="616"/>
    <s v="C9175"/>
    <s v="R2988"/>
    <d v="2024-01-22T00:00:00"/>
    <d v="1899-12-30T11:37:00"/>
    <d v="2024-01-22T00:00:00"/>
    <d v="1899-12-30T13:25:00"/>
    <n v="1799"/>
    <n v="20"/>
    <s v="Digital Wallet"/>
    <x v="4"/>
    <n v="899.5"/>
    <s v="Off Promo"/>
    <n v="75"/>
    <n v="4.1689827682045575"/>
    <n v="22"/>
    <n v="50"/>
    <n v="75"/>
    <x v="162"/>
    <n v="-916.5"/>
    <n v="0"/>
    <n v="0"/>
    <n v="20"/>
    <n v="0"/>
    <n v="0"/>
    <n v="0"/>
    <n v="0"/>
    <n v="0"/>
    <n v="0"/>
    <n v="0"/>
    <n v="0"/>
    <x v="4"/>
  </r>
  <r>
    <n v="617"/>
    <s v="C3000"/>
    <s v="R2277"/>
    <d v="2024-01-07T00:00:00"/>
    <d v="1899-12-30T21:53:00"/>
    <d v="2024-01-07T00:00:00"/>
    <d v="1899-12-30T23:22:00"/>
    <n v="157"/>
    <n v="50"/>
    <s v="Cash on Delivery"/>
    <x v="2"/>
    <n v="23.55"/>
    <s v="New User"/>
    <n v="129"/>
    <n v="82.165605095541409"/>
    <n v="19"/>
    <n v="0"/>
    <n v="129"/>
    <x v="556"/>
    <n v="36.450000000000003"/>
    <n v="157"/>
    <n v="19"/>
    <n v="20"/>
    <n v="31.4"/>
    <n v="50"/>
    <n v="0.15"/>
    <n v="23.55"/>
    <n v="0"/>
    <n v="31.4"/>
    <n v="92.55"/>
    <n v="-61.15"/>
    <x v="5"/>
  </r>
  <r>
    <n v="618"/>
    <s v="C6989"/>
    <s v="R2195"/>
    <d v="2024-01-10T00:00:00"/>
    <d v="1899-12-30T10:57:00"/>
    <d v="2024-01-10T00:00:00"/>
    <d v="1899-12-30T12:23:00"/>
    <n v="1392"/>
    <n v="30"/>
    <s v="Cash on Delivery"/>
    <x v="3"/>
    <n v="0"/>
    <s v="None"/>
    <n v="114"/>
    <n v="8.1896551724137936"/>
    <n v="33"/>
    <n v="0"/>
    <n v="114"/>
    <x v="541"/>
    <n v="51"/>
    <n v="1392"/>
    <n v="33"/>
    <n v="20"/>
    <n v="278.39999999999998"/>
    <n v="30"/>
    <n v="0"/>
    <n v="0"/>
    <n v="0"/>
    <n v="278.39999999999998"/>
    <n v="63"/>
    <n v="215.39999999999998"/>
    <x v="2"/>
  </r>
  <r>
    <n v="619"/>
    <s v="C2460"/>
    <s v="R2915"/>
    <d v="2024-01-23T00:00:00"/>
    <d v="1899-12-30T23:39:00"/>
    <d v="2024-01-24T00:00:00"/>
    <d v="1899-12-30T00:54:00"/>
    <n v="407"/>
    <n v="40"/>
    <s v="Digital Wallet"/>
    <x v="1"/>
    <n v="40.700000000000003"/>
    <s v="Referal"/>
    <n v="124"/>
    <n v="30.466830466830469"/>
    <n v="19"/>
    <n v="100"/>
    <n v="124"/>
    <x v="462"/>
    <n v="-75.699999999999989"/>
    <n v="407"/>
    <n v="19"/>
    <n v="20"/>
    <n v="81.400000000000006"/>
    <n v="40"/>
    <n v="0.1"/>
    <n v="40.700000000000003"/>
    <n v="100"/>
    <n v="81.400000000000006"/>
    <n v="199.7"/>
    <n v="-118.29999999999998"/>
    <x v="3"/>
  </r>
  <r>
    <n v="620"/>
    <s v="C8190"/>
    <s v="R2863"/>
    <d v="2024-01-09T00:00:00"/>
    <d v="1899-12-30T07:50:00"/>
    <d v="2024-01-09T00:00:00"/>
    <d v="1899-12-30T08:41:00"/>
    <n v="1693"/>
    <n v="20"/>
    <s v="Cash on Delivery"/>
    <x v="0"/>
    <n v="84.65"/>
    <s v="In App"/>
    <n v="92"/>
    <n v="5.4341405788541053"/>
    <n v="50"/>
    <n v="0"/>
    <n v="92"/>
    <x v="557"/>
    <n v="-62.650000000000006"/>
    <n v="1693"/>
    <n v="50"/>
    <n v="20"/>
    <n v="338.6"/>
    <n v="20"/>
    <n v="0.05"/>
    <n v="84.65"/>
    <n v="0"/>
    <n v="338.6"/>
    <n v="154.65"/>
    <n v="183.95000000000002"/>
    <x v="3"/>
  </r>
  <r>
    <n v="621"/>
    <s v="C8140"/>
    <s v="R2483"/>
    <d v="2024-01-25T00:00:00"/>
    <d v="1899-12-30T00:23:00"/>
    <d v="2024-01-25T00:00:00"/>
    <d v="1899-12-30T02:19:00"/>
    <n v="1411"/>
    <n v="30"/>
    <s v="Digital Wallet"/>
    <x v="4"/>
    <n v="705.5"/>
    <s v="Off Promo"/>
    <n v="78"/>
    <n v="5.5279943302622252"/>
    <n v="40"/>
    <n v="0"/>
    <n v="78"/>
    <x v="558"/>
    <n v="-697.5"/>
    <n v="0"/>
    <n v="0"/>
    <n v="20"/>
    <n v="0"/>
    <n v="0"/>
    <n v="0"/>
    <n v="0"/>
    <n v="0"/>
    <n v="0"/>
    <n v="0"/>
    <n v="0"/>
    <x v="0"/>
  </r>
  <r>
    <n v="622"/>
    <s v="C4636"/>
    <s v="R2241"/>
    <d v="2024-01-17T00:00:00"/>
    <d v="1899-12-30T12:41:00"/>
    <d v="2024-01-17T00:00:00"/>
    <d v="1899-12-30T13:50:00"/>
    <n v="1076"/>
    <n v="40"/>
    <s v="Cash on Delivery"/>
    <x v="1"/>
    <n v="107.60000000000001"/>
    <s v="Referal"/>
    <n v="130"/>
    <n v="12.0817843866171"/>
    <n v="22"/>
    <n v="0"/>
    <n v="130"/>
    <x v="559"/>
    <n v="-39.600000000000023"/>
    <n v="1076"/>
    <n v="22"/>
    <n v="20"/>
    <n v="215.2"/>
    <n v="40"/>
    <n v="0.1"/>
    <n v="107.60000000000001"/>
    <n v="0"/>
    <n v="215.2"/>
    <n v="169.60000000000002"/>
    <n v="45.599999999999966"/>
    <x v="2"/>
  </r>
  <r>
    <n v="623"/>
    <s v="C5809"/>
    <s v="R2323"/>
    <d v="2024-01-13T00:00:00"/>
    <d v="1899-12-30T18:05:00"/>
    <d v="2024-01-13T00:00:00"/>
    <d v="1899-12-30T19:19:00"/>
    <n v="1228"/>
    <n v="0"/>
    <s v="Credit Card"/>
    <x v="0"/>
    <n v="61.400000000000006"/>
    <s v="In App"/>
    <n v="103"/>
    <n v="8.3876221498371333"/>
    <n v="12"/>
    <n v="0"/>
    <n v="103"/>
    <x v="560"/>
    <n v="29.599999999999994"/>
    <n v="1228"/>
    <n v="12"/>
    <n v="20"/>
    <n v="245.6"/>
    <n v="0"/>
    <n v="0.05"/>
    <n v="61.400000000000006"/>
    <n v="0"/>
    <n v="245.6"/>
    <n v="73.400000000000006"/>
    <n v="172.2"/>
    <x v="6"/>
  </r>
  <r>
    <n v="624"/>
    <s v="C5178"/>
    <s v="R2730"/>
    <d v="2024-01-30T00:00:00"/>
    <d v="1899-12-30T04:21:00"/>
    <d v="2024-01-30T00:00:00"/>
    <d v="1899-12-30T05:45:00"/>
    <n v="1351"/>
    <n v="40"/>
    <s v="Credit Card"/>
    <x v="4"/>
    <n v="675.5"/>
    <s v="Off Promo"/>
    <n v="88"/>
    <n v="6.5136935603256845"/>
    <n v="43"/>
    <n v="0"/>
    <n v="88"/>
    <x v="561"/>
    <n v="-670.5"/>
    <n v="0"/>
    <n v="0"/>
    <n v="20"/>
    <n v="0"/>
    <n v="0"/>
    <n v="0"/>
    <n v="0"/>
    <n v="0"/>
    <n v="0"/>
    <n v="0"/>
    <n v="0"/>
    <x v="3"/>
  </r>
  <r>
    <n v="625"/>
    <s v="C8245"/>
    <s v="R2191"/>
    <d v="2024-01-25T00:00:00"/>
    <d v="1899-12-30T07:25:00"/>
    <d v="2024-01-25T00:00:00"/>
    <d v="1899-12-30T08:45:00"/>
    <n v="1370"/>
    <n v="30"/>
    <s v="Cash on Delivery"/>
    <x v="4"/>
    <n v="685"/>
    <s v="Off Promo"/>
    <n v="91"/>
    <n v="6.6423357664233578"/>
    <n v="37"/>
    <n v="0"/>
    <n v="91"/>
    <x v="562"/>
    <n v="-661"/>
    <n v="0"/>
    <n v="0"/>
    <n v="20"/>
    <n v="0"/>
    <n v="0"/>
    <n v="0"/>
    <n v="0"/>
    <n v="0"/>
    <n v="0"/>
    <n v="0"/>
    <n v="0"/>
    <x v="0"/>
  </r>
  <r>
    <n v="626"/>
    <s v="C7600"/>
    <s v="R2016"/>
    <d v="2024-01-23T00:00:00"/>
    <d v="1899-12-30T06:52:00"/>
    <d v="2024-01-23T00:00:00"/>
    <d v="1899-12-30T08:47:00"/>
    <n v="799"/>
    <n v="30"/>
    <s v="Cash on Delivery"/>
    <x v="3"/>
    <n v="0"/>
    <s v="None"/>
    <n v="78"/>
    <n v="9.7622027534418017"/>
    <n v="28"/>
    <n v="100"/>
    <n v="78"/>
    <x v="63"/>
    <n v="-80"/>
    <n v="799"/>
    <n v="28"/>
    <n v="20"/>
    <n v="159.80000000000001"/>
    <n v="30"/>
    <n v="0"/>
    <n v="0"/>
    <n v="100"/>
    <n v="159.80000000000001"/>
    <n v="158"/>
    <n v="1.8000000000000114"/>
    <x v="3"/>
  </r>
  <r>
    <n v="627"/>
    <s v="C6997"/>
    <s v="R2523"/>
    <d v="2024-02-01T00:00:00"/>
    <d v="1899-12-30T13:13:00"/>
    <d v="2024-02-01T00:00:00"/>
    <d v="1899-12-30T13:47:00"/>
    <n v="1617"/>
    <n v="0"/>
    <s v="Digital Wallet"/>
    <x v="1"/>
    <n v="161.70000000000002"/>
    <s v="Referal"/>
    <n v="180"/>
    <n v="11.131725417439704"/>
    <n v="32"/>
    <n v="0"/>
    <n v="180"/>
    <x v="563"/>
    <n v="-13.700000000000017"/>
    <n v="1617"/>
    <n v="32"/>
    <n v="20"/>
    <n v="323.39999999999998"/>
    <n v="0"/>
    <n v="0.1"/>
    <n v="161.70000000000002"/>
    <n v="0"/>
    <n v="323.39999999999998"/>
    <n v="193.70000000000002"/>
    <n v="129.69999999999996"/>
    <x v="0"/>
  </r>
  <r>
    <n v="628"/>
    <s v="C3048"/>
    <s v="R2917"/>
    <d v="2024-01-15T00:00:00"/>
    <d v="1899-12-30T09:38:00"/>
    <d v="2024-01-15T00:00:00"/>
    <d v="1899-12-30T10:20:00"/>
    <n v="182"/>
    <n v="40"/>
    <s v="Credit Card"/>
    <x v="4"/>
    <n v="91"/>
    <s v="Off Promo"/>
    <n v="187"/>
    <n v="102.74725274725273"/>
    <n v="41"/>
    <n v="100"/>
    <n v="187"/>
    <x v="564"/>
    <n v="-85"/>
    <n v="0"/>
    <n v="0"/>
    <n v="20"/>
    <n v="0"/>
    <n v="0"/>
    <n v="0"/>
    <n v="0"/>
    <n v="0"/>
    <n v="0"/>
    <n v="0"/>
    <n v="0"/>
    <x v="4"/>
  </r>
  <r>
    <n v="629"/>
    <s v="C5780"/>
    <s v="R2400"/>
    <d v="2024-01-06T00:00:00"/>
    <d v="1899-12-30T03:02:00"/>
    <d v="2024-01-06T00:00:00"/>
    <d v="1899-12-30T03:59:00"/>
    <n v="1309"/>
    <n v="40"/>
    <s v="Digital Wallet"/>
    <x v="4"/>
    <n v="654.5"/>
    <s v="Off Promo"/>
    <n v="191"/>
    <n v="14.591291061879296"/>
    <n v="22"/>
    <n v="0"/>
    <n v="191"/>
    <x v="565"/>
    <n v="-525.5"/>
    <n v="0"/>
    <n v="0"/>
    <n v="20"/>
    <n v="0"/>
    <n v="0"/>
    <n v="0"/>
    <n v="0"/>
    <n v="0"/>
    <n v="0"/>
    <n v="0"/>
    <n v="0"/>
    <x v="6"/>
  </r>
  <r>
    <n v="630"/>
    <s v="C1716"/>
    <s v="R2905"/>
    <d v="2024-01-13T00:00:00"/>
    <d v="1899-12-30T04:16:00"/>
    <d v="2024-01-13T00:00:00"/>
    <d v="1899-12-30T06:09:00"/>
    <n v="351"/>
    <n v="0"/>
    <s v="Cash on Delivery"/>
    <x v="0"/>
    <n v="17.55"/>
    <s v="In App"/>
    <n v="91"/>
    <n v="25.925925925925924"/>
    <n v="42"/>
    <n v="100"/>
    <n v="91"/>
    <x v="566"/>
    <n v="-68.550000000000011"/>
    <n v="351"/>
    <n v="42"/>
    <n v="20"/>
    <n v="70.2"/>
    <n v="0"/>
    <n v="0.05"/>
    <n v="17.55"/>
    <n v="100"/>
    <n v="70.2"/>
    <n v="159.55000000000001"/>
    <n v="-89.350000000000009"/>
    <x v="6"/>
  </r>
  <r>
    <n v="631"/>
    <s v="C8939"/>
    <s v="R2885"/>
    <d v="2024-02-07T00:00:00"/>
    <d v="1899-12-30T23:56:00"/>
    <d v="2024-02-08T00:00:00"/>
    <d v="1899-12-30T01:45:00"/>
    <n v="1478"/>
    <n v="40"/>
    <s v="Cash on Delivery"/>
    <x v="3"/>
    <n v="0"/>
    <s v="None"/>
    <n v="143"/>
    <n v="9.6752368064952634"/>
    <n v="43"/>
    <n v="100"/>
    <n v="143"/>
    <x v="567"/>
    <n v="-40"/>
    <n v="1478"/>
    <n v="43"/>
    <n v="20"/>
    <n v="295.60000000000002"/>
    <n v="40"/>
    <n v="0"/>
    <n v="0"/>
    <n v="100"/>
    <n v="295.60000000000002"/>
    <n v="183"/>
    <n v="112.60000000000002"/>
    <x v="2"/>
  </r>
  <r>
    <n v="632"/>
    <s v="C6565"/>
    <s v="R2704"/>
    <d v="2024-01-04T00:00:00"/>
    <d v="1899-12-30T12:30:00"/>
    <d v="2024-01-04T00:00:00"/>
    <d v="1899-12-30T14:01:00"/>
    <n v="1873"/>
    <n v="0"/>
    <s v="Digital Wallet"/>
    <x v="2"/>
    <n v="280.95"/>
    <s v="New User"/>
    <n v="81"/>
    <n v="4.3246129204484784"/>
    <n v="42"/>
    <n v="0"/>
    <n v="81"/>
    <x v="568"/>
    <n v="-241.95"/>
    <n v="1873"/>
    <n v="42"/>
    <n v="20"/>
    <n v="374.6"/>
    <n v="0"/>
    <n v="0.15"/>
    <n v="280.95"/>
    <n v="0"/>
    <n v="374.6"/>
    <n v="322.95"/>
    <n v="51.650000000000034"/>
    <x v="0"/>
  </r>
  <r>
    <n v="633"/>
    <s v="C5544"/>
    <s v="R2021"/>
    <d v="2024-01-03T00:00:00"/>
    <d v="1899-12-30T13:09:00"/>
    <d v="2024-01-03T00:00:00"/>
    <d v="1899-12-30T15:05:00"/>
    <n v="1995"/>
    <n v="20"/>
    <s v="Cash on Delivery"/>
    <x v="3"/>
    <n v="0"/>
    <s v="None"/>
    <n v="75"/>
    <n v="3.7593984962406015"/>
    <n v="14"/>
    <n v="0"/>
    <n v="75"/>
    <x v="569"/>
    <n v="41"/>
    <n v="1995"/>
    <n v="14"/>
    <n v="20"/>
    <n v="399"/>
    <n v="20"/>
    <n v="0"/>
    <n v="0"/>
    <n v="0"/>
    <n v="399"/>
    <n v="34"/>
    <n v="365"/>
    <x v="2"/>
  </r>
  <r>
    <n v="634"/>
    <s v="C5976"/>
    <s v="R2473"/>
    <d v="2024-02-01T00:00:00"/>
    <d v="1899-12-30T09:16:00"/>
    <d v="2024-02-01T00:00:00"/>
    <d v="1899-12-30T10:09:00"/>
    <n v="1819"/>
    <n v="30"/>
    <s v="Credit Card"/>
    <x v="2"/>
    <n v="272.84999999999997"/>
    <s v="New User"/>
    <n v="164"/>
    <n v="9.0159428257284215"/>
    <n v="12"/>
    <n v="0"/>
    <n v="164"/>
    <x v="570"/>
    <n v="-150.84999999999997"/>
    <n v="1819"/>
    <n v="12"/>
    <n v="20"/>
    <n v="363.8"/>
    <n v="30"/>
    <n v="0.15"/>
    <n v="272.84999999999997"/>
    <n v="0"/>
    <n v="363.8"/>
    <n v="314.84999999999997"/>
    <n v="48.950000000000045"/>
    <x v="0"/>
  </r>
  <r>
    <n v="635"/>
    <s v="C4419"/>
    <s v="R2119"/>
    <d v="2024-01-17T00:00:00"/>
    <d v="1899-12-30T22:07:00"/>
    <d v="2024-01-17T00:00:00"/>
    <d v="1899-12-30T22:43:00"/>
    <n v="895"/>
    <n v="20"/>
    <s v="Digital Wallet"/>
    <x v="1"/>
    <n v="89.5"/>
    <s v="Referal"/>
    <n v="178"/>
    <n v="19.888268156424584"/>
    <n v="16"/>
    <n v="0"/>
    <n v="178"/>
    <x v="571"/>
    <n v="52.5"/>
    <n v="895"/>
    <n v="16"/>
    <n v="20"/>
    <n v="179"/>
    <n v="20"/>
    <n v="0.1"/>
    <n v="89.5"/>
    <n v="0"/>
    <n v="179"/>
    <n v="125.5"/>
    <n v="53.5"/>
    <x v="2"/>
  </r>
  <r>
    <n v="636"/>
    <s v="C8239"/>
    <s v="R2209"/>
    <d v="2024-01-07T00:00:00"/>
    <d v="1899-12-30T09:35:00"/>
    <d v="2024-01-07T00:00:00"/>
    <d v="1899-12-30T10:42:00"/>
    <n v="996"/>
    <n v="50"/>
    <s v="Credit Card"/>
    <x v="1"/>
    <n v="99.600000000000009"/>
    <s v="Referal"/>
    <n v="105"/>
    <n v="10.542168674698797"/>
    <n v="33"/>
    <n v="0"/>
    <n v="105"/>
    <x v="572"/>
    <n v="-77.600000000000023"/>
    <n v="996"/>
    <n v="33"/>
    <n v="20"/>
    <n v="199.2"/>
    <n v="50"/>
    <n v="0.1"/>
    <n v="99.600000000000009"/>
    <n v="0"/>
    <n v="199.2"/>
    <n v="182.60000000000002"/>
    <n v="16.599999999999966"/>
    <x v="5"/>
  </r>
  <r>
    <n v="637"/>
    <s v="C1249"/>
    <s v="R2305"/>
    <d v="2024-01-20T00:00:00"/>
    <d v="1899-12-30T15:01:00"/>
    <d v="2024-01-20T00:00:00"/>
    <d v="1899-12-30T16:07:00"/>
    <n v="309"/>
    <n v="50"/>
    <s v="Credit Card"/>
    <x v="4"/>
    <n v="154.5"/>
    <s v="Off Promo"/>
    <n v="171"/>
    <n v="55.339805825242713"/>
    <n v="31"/>
    <n v="100"/>
    <n v="171"/>
    <x v="573"/>
    <n v="-164.5"/>
    <n v="0"/>
    <n v="0"/>
    <n v="20"/>
    <n v="0"/>
    <n v="0"/>
    <n v="0"/>
    <n v="0"/>
    <n v="0"/>
    <n v="0"/>
    <n v="0"/>
    <n v="0"/>
    <x v="6"/>
  </r>
  <r>
    <n v="638"/>
    <s v="C9865"/>
    <s v="R2269"/>
    <d v="2024-01-27T00:00:00"/>
    <d v="1899-12-30T20:12:00"/>
    <d v="2024-01-27T00:00:00"/>
    <d v="1899-12-30T21:49:00"/>
    <n v="915"/>
    <n v="50"/>
    <s v="Credit Card"/>
    <x v="1"/>
    <n v="91.5"/>
    <s v="Referal"/>
    <n v="155"/>
    <n v="16.939890710382514"/>
    <n v="32"/>
    <n v="0"/>
    <n v="155"/>
    <x v="574"/>
    <n v="-18.5"/>
    <n v="915"/>
    <n v="32"/>
    <n v="20"/>
    <n v="183"/>
    <n v="50"/>
    <n v="0.1"/>
    <n v="91.5"/>
    <n v="0"/>
    <n v="183"/>
    <n v="173.5"/>
    <n v="9.5"/>
    <x v="6"/>
  </r>
  <r>
    <n v="639"/>
    <s v="C1770"/>
    <s v="R2703"/>
    <d v="2024-01-24T00:00:00"/>
    <d v="1899-12-30T23:54:00"/>
    <d v="2024-01-25T00:00:00"/>
    <d v="1899-12-30T01:05:00"/>
    <n v="1931"/>
    <n v="0"/>
    <s v="Digital Wallet"/>
    <x v="4"/>
    <n v="965.5"/>
    <s v="Off Promo"/>
    <n v="179"/>
    <n v="9.269808389435525"/>
    <n v="39"/>
    <n v="50"/>
    <n v="179"/>
    <x v="575"/>
    <n v="-875.5"/>
    <n v="0"/>
    <n v="0"/>
    <n v="20"/>
    <n v="0"/>
    <n v="0"/>
    <n v="0"/>
    <n v="0"/>
    <n v="0"/>
    <n v="0"/>
    <n v="0"/>
    <n v="0"/>
    <x v="2"/>
  </r>
  <r>
    <n v="640"/>
    <s v="C5363"/>
    <s v="R2686"/>
    <d v="2024-01-17T00:00:00"/>
    <d v="1899-12-30T15:34:00"/>
    <d v="2024-01-17T00:00:00"/>
    <d v="1899-12-30T17:29:00"/>
    <n v="708"/>
    <n v="40"/>
    <s v="Cash on Delivery"/>
    <x v="3"/>
    <n v="0"/>
    <s v="None"/>
    <n v="130"/>
    <n v="18.361581920903955"/>
    <n v="27"/>
    <n v="100"/>
    <n v="130"/>
    <x v="576"/>
    <n v="-37"/>
    <n v="708"/>
    <n v="27"/>
    <n v="20"/>
    <n v="141.6"/>
    <n v="40"/>
    <n v="0"/>
    <n v="0"/>
    <n v="100"/>
    <n v="141.6"/>
    <n v="167"/>
    <n v="-25.400000000000006"/>
    <x v="2"/>
  </r>
  <r>
    <n v="641"/>
    <s v="C2077"/>
    <s v="R2284"/>
    <d v="2024-01-09T00:00:00"/>
    <d v="1899-12-30T15:52:00"/>
    <d v="2024-01-09T00:00:00"/>
    <d v="1899-12-30T16:26:00"/>
    <n v="546"/>
    <n v="20"/>
    <s v="Credit Card"/>
    <x v="1"/>
    <n v="54.6"/>
    <s v="Referal"/>
    <n v="169"/>
    <n v="30.952380952380953"/>
    <n v="41"/>
    <n v="150"/>
    <n v="169"/>
    <x v="577"/>
    <n v="-96.600000000000023"/>
    <n v="546"/>
    <n v="41"/>
    <n v="20"/>
    <n v="109.2"/>
    <n v="20"/>
    <n v="0.1"/>
    <n v="54.6"/>
    <n v="150"/>
    <n v="109.2"/>
    <n v="265.60000000000002"/>
    <n v="-156.40000000000003"/>
    <x v="3"/>
  </r>
  <r>
    <n v="642"/>
    <s v="C9427"/>
    <s v="R2715"/>
    <d v="2024-01-31T00:00:00"/>
    <d v="1899-12-30T03:50:00"/>
    <d v="2024-01-31T00:00:00"/>
    <d v="1899-12-30T05:23:00"/>
    <n v="559"/>
    <n v="20"/>
    <s v="Credit Card"/>
    <x v="3"/>
    <n v="0"/>
    <s v="None"/>
    <n v="101"/>
    <n v="18.067978533094813"/>
    <n v="16"/>
    <n v="150"/>
    <n v="101"/>
    <x v="578"/>
    <n v="-85"/>
    <n v="559"/>
    <n v="16"/>
    <n v="20"/>
    <n v="111.8"/>
    <n v="20"/>
    <n v="0"/>
    <n v="0"/>
    <n v="150"/>
    <n v="111.8"/>
    <n v="186"/>
    <n v="-74.2"/>
    <x v="2"/>
  </r>
  <r>
    <n v="643"/>
    <s v="C9580"/>
    <s v="R2675"/>
    <d v="2024-01-30T00:00:00"/>
    <d v="1899-12-30T03:42:00"/>
    <d v="2024-01-30T00:00:00"/>
    <d v="1899-12-30T05:01:00"/>
    <n v="1067"/>
    <n v="20"/>
    <s v="Credit Card"/>
    <x v="3"/>
    <n v="0"/>
    <s v="None"/>
    <n v="140"/>
    <n v="13.120899718837864"/>
    <n v="42"/>
    <n v="0"/>
    <n v="140"/>
    <x v="522"/>
    <n v="78"/>
    <n v="1067"/>
    <n v="42"/>
    <n v="20"/>
    <n v="213.4"/>
    <n v="20"/>
    <n v="0"/>
    <n v="0"/>
    <n v="0"/>
    <n v="213.4"/>
    <n v="62"/>
    <n v="151.4"/>
    <x v="3"/>
  </r>
  <r>
    <n v="644"/>
    <s v="C8901"/>
    <s v="R2762"/>
    <d v="2024-01-20T00:00:00"/>
    <d v="1899-12-30T23:50:00"/>
    <d v="2024-01-21T00:00:00"/>
    <d v="1899-12-30T01:46:00"/>
    <n v="571"/>
    <n v="20"/>
    <s v="Cash on Delivery"/>
    <x v="1"/>
    <n v="57.1"/>
    <s v="Referal"/>
    <n v="186"/>
    <n v="32.574430823117339"/>
    <n v="14"/>
    <n v="150"/>
    <n v="186"/>
    <x v="579"/>
    <n v="-55.099999999999994"/>
    <n v="571"/>
    <n v="14"/>
    <n v="20"/>
    <n v="114.2"/>
    <n v="20"/>
    <n v="0.1"/>
    <n v="57.1"/>
    <n v="150"/>
    <n v="114.2"/>
    <n v="241.1"/>
    <n v="-126.89999999999999"/>
    <x v="6"/>
  </r>
  <r>
    <n v="645"/>
    <s v="C5858"/>
    <s v="R2226"/>
    <d v="2024-02-02T00:00:00"/>
    <d v="1899-12-30T10:15:00"/>
    <d v="2024-02-02T00:00:00"/>
    <d v="1899-12-30T10:59:00"/>
    <n v="1843"/>
    <n v="50"/>
    <s v="Cash on Delivery"/>
    <x v="3"/>
    <n v="0"/>
    <s v="None"/>
    <n v="71"/>
    <n v="3.8524145415084101"/>
    <n v="37"/>
    <n v="0"/>
    <n v="71"/>
    <x v="204"/>
    <n v="-16"/>
    <n v="1843"/>
    <n v="37"/>
    <n v="20"/>
    <n v="368.6"/>
    <n v="50"/>
    <n v="0"/>
    <n v="0"/>
    <n v="0"/>
    <n v="368.6"/>
    <n v="87"/>
    <n v="281.60000000000002"/>
    <x v="1"/>
  </r>
  <r>
    <n v="646"/>
    <s v="C7544"/>
    <s v="R2947"/>
    <d v="2024-02-05T00:00:00"/>
    <d v="1899-12-30T17:51:00"/>
    <d v="2024-02-05T00:00:00"/>
    <d v="1899-12-30T19:33:00"/>
    <n v="469"/>
    <n v="20"/>
    <s v="Digital Wallet"/>
    <x v="1"/>
    <n v="46.900000000000006"/>
    <s v="Referal"/>
    <n v="83"/>
    <n v="17.697228144989339"/>
    <n v="17"/>
    <n v="0"/>
    <n v="83"/>
    <x v="580"/>
    <n v="-0.90000000000000568"/>
    <n v="469"/>
    <n v="17"/>
    <n v="20"/>
    <n v="93.8"/>
    <n v="20"/>
    <n v="0.1"/>
    <n v="46.900000000000006"/>
    <n v="0"/>
    <n v="93.8"/>
    <n v="83.9"/>
    <n v="9.8999999999999915"/>
    <x v="4"/>
  </r>
  <r>
    <n v="647"/>
    <s v="C5719"/>
    <s v="R2380"/>
    <d v="2024-01-13T00:00:00"/>
    <d v="1899-12-30T05:14:00"/>
    <d v="2024-01-13T00:00:00"/>
    <d v="1899-12-30T06:36:00"/>
    <n v="999"/>
    <n v="40"/>
    <s v="Cash on Delivery"/>
    <x v="1"/>
    <n v="99.9"/>
    <s v="Referal"/>
    <n v="159"/>
    <n v="15.915915915915916"/>
    <n v="24"/>
    <n v="0"/>
    <n v="159"/>
    <x v="581"/>
    <n v="-4.9000000000000057"/>
    <n v="999"/>
    <n v="24"/>
    <n v="20"/>
    <n v="199.8"/>
    <n v="40"/>
    <n v="0.1"/>
    <n v="99.9"/>
    <n v="0"/>
    <n v="199.8"/>
    <n v="163.9"/>
    <n v="35.900000000000006"/>
    <x v="6"/>
  </r>
  <r>
    <n v="648"/>
    <s v="C3814"/>
    <s v="R2459"/>
    <d v="2024-01-22T00:00:00"/>
    <d v="1899-12-30T02:15:00"/>
    <d v="2024-01-22T00:00:00"/>
    <d v="1899-12-30T03:09:00"/>
    <n v="1615"/>
    <n v="50"/>
    <s v="Digital Wallet"/>
    <x v="1"/>
    <n v="161.5"/>
    <s v="Referal"/>
    <n v="98"/>
    <n v="6.068111455108359"/>
    <n v="13"/>
    <n v="0"/>
    <n v="98"/>
    <x v="582"/>
    <n v="-126.5"/>
    <n v="1615"/>
    <n v="13"/>
    <n v="20"/>
    <n v="323"/>
    <n v="50"/>
    <n v="0.1"/>
    <n v="161.5"/>
    <n v="0"/>
    <n v="323"/>
    <n v="224.5"/>
    <n v="98.5"/>
    <x v="4"/>
  </r>
  <r>
    <n v="649"/>
    <s v="C4374"/>
    <s v="R2006"/>
    <d v="2024-01-31T00:00:00"/>
    <d v="1899-12-30T23:52:00"/>
    <d v="2024-02-01T00:00:00"/>
    <d v="1899-12-30T01:50:00"/>
    <n v="1022"/>
    <n v="20"/>
    <s v="Digital Wallet"/>
    <x v="2"/>
    <n v="153.29999999999998"/>
    <s v="New User"/>
    <n v="178"/>
    <n v="17.416829745596868"/>
    <n v="43"/>
    <n v="0"/>
    <n v="178"/>
    <x v="583"/>
    <n v="-38.299999999999983"/>
    <n v="1022"/>
    <n v="43"/>
    <n v="20"/>
    <n v="204.4"/>
    <n v="20"/>
    <n v="0.15"/>
    <n v="153.29999999999998"/>
    <n v="0"/>
    <n v="204.4"/>
    <n v="216.29999999999998"/>
    <n v="-11.899999999999977"/>
    <x v="2"/>
  </r>
  <r>
    <n v="650"/>
    <s v="C2252"/>
    <s v="R2028"/>
    <d v="2024-02-07T00:00:00"/>
    <d v="1899-12-30T12:40:00"/>
    <d v="2024-02-07T00:00:00"/>
    <d v="1899-12-30T14:34:00"/>
    <n v="236"/>
    <n v="0"/>
    <s v="Digital Wallet"/>
    <x v="3"/>
    <n v="0"/>
    <s v="None"/>
    <n v="122"/>
    <n v="51.694915254237287"/>
    <n v="14"/>
    <n v="50"/>
    <n v="122"/>
    <x v="351"/>
    <n v="58"/>
    <n v="236"/>
    <n v="14"/>
    <n v="20"/>
    <n v="47.2"/>
    <n v="0"/>
    <n v="0"/>
    <n v="0"/>
    <n v="50"/>
    <n v="47.2"/>
    <n v="64"/>
    <n v="-16.799999999999997"/>
    <x v="2"/>
  </r>
  <r>
    <n v="651"/>
    <s v="C7996"/>
    <s v="R2906"/>
    <d v="2024-01-12T00:00:00"/>
    <d v="1899-12-30T04:06:00"/>
    <d v="2024-01-12T00:00:00"/>
    <d v="1899-12-30T04:44:00"/>
    <n v="466"/>
    <n v="30"/>
    <s v="Digital Wallet"/>
    <x v="0"/>
    <n v="23.3"/>
    <s v="In App"/>
    <n v="133"/>
    <n v="28.540772532188839"/>
    <n v="42"/>
    <n v="0"/>
    <n v="133"/>
    <x v="584"/>
    <n v="37.700000000000003"/>
    <n v="466"/>
    <n v="42"/>
    <n v="20"/>
    <n v="93.2"/>
    <n v="30"/>
    <n v="0.05"/>
    <n v="23.3"/>
    <n v="0"/>
    <n v="93.2"/>
    <n v="95.3"/>
    <n v="-2.0999999999999943"/>
    <x v="1"/>
  </r>
  <r>
    <n v="652"/>
    <s v="C5673"/>
    <s v="R2032"/>
    <d v="2024-01-07T00:00:00"/>
    <d v="1899-12-30T09:59:00"/>
    <d v="2024-01-07T00:00:00"/>
    <d v="1899-12-30T11:06:00"/>
    <n v="1011"/>
    <n v="30"/>
    <s v="Digital Wallet"/>
    <x v="1"/>
    <n v="101.10000000000001"/>
    <s v="Referal"/>
    <n v="102"/>
    <n v="10.089020771513352"/>
    <n v="14"/>
    <n v="150"/>
    <n v="102"/>
    <x v="585"/>
    <n v="-193.10000000000002"/>
    <n v="1011"/>
    <n v="14"/>
    <n v="20"/>
    <n v="202.2"/>
    <n v="30"/>
    <n v="0.1"/>
    <n v="101.10000000000001"/>
    <n v="150"/>
    <n v="202.2"/>
    <n v="295.10000000000002"/>
    <n v="-92.900000000000034"/>
    <x v="5"/>
  </r>
  <r>
    <n v="653"/>
    <s v="C5530"/>
    <s v="R2645"/>
    <d v="2024-01-26T00:00:00"/>
    <d v="1899-12-30T00:18:00"/>
    <d v="2024-01-26T00:00:00"/>
    <d v="1899-12-30T01:09:00"/>
    <n v="283"/>
    <n v="30"/>
    <s v="Credit Card"/>
    <x v="3"/>
    <n v="0"/>
    <s v="None"/>
    <n v="149"/>
    <n v="52.650176678445227"/>
    <n v="47"/>
    <n v="0"/>
    <n v="149"/>
    <x v="3"/>
    <n v="72"/>
    <n v="283"/>
    <n v="47"/>
    <n v="20"/>
    <n v="56.6"/>
    <n v="30"/>
    <n v="0"/>
    <n v="0"/>
    <n v="0"/>
    <n v="56.6"/>
    <n v="77"/>
    <n v="-20.399999999999999"/>
    <x v="1"/>
  </r>
  <r>
    <n v="654"/>
    <s v="C7881"/>
    <s v="R2878"/>
    <d v="2024-01-27T00:00:00"/>
    <d v="1899-12-30T20:34:00"/>
    <d v="2024-01-27T00:00:00"/>
    <d v="1899-12-30T22:30:00"/>
    <n v="1711"/>
    <n v="50"/>
    <s v="Cash on Delivery"/>
    <x v="4"/>
    <n v="855.5"/>
    <s v="Off Promo"/>
    <n v="173"/>
    <n v="10.11104617182934"/>
    <n v="43"/>
    <n v="0"/>
    <n v="173"/>
    <x v="586"/>
    <n v="-775.5"/>
    <n v="0"/>
    <n v="0"/>
    <n v="20"/>
    <n v="0"/>
    <n v="0"/>
    <n v="0"/>
    <n v="0"/>
    <n v="0"/>
    <n v="0"/>
    <n v="0"/>
    <n v="0"/>
    <x v="6"/>
  </r>
  <r>
    <n v="655"/>
    <s v="C7949"/>
    <s v="R2078"/>
    <d v="2024-02-02T00:00:00"/>
    <d v="1899-12-30T16:09:00"/>
    <d v="2024-02-02T00:00:00"/>
    <d v="1899-12-30T17:27:00"/>
    <n v="1410"/>
    <n v="20"/>
    <s v="Credit Card"/>
    <x v="1"/>
    <n v="141"/>
    <s v="Referal"/>
    <n v="94"/>
    <n v="6.666666666666667"/>
    <n v="35"/>
    <n v="0"/>
    <n v="94"/>
    <x v="587"/>
    <n v="-102"/>
    <n v="1410"/>
    <n v="35"/>
    <n v="20"/>
    <n v="282"/>
    <n v="20"/>
    <n v="0.1"/>
    <n v="141"/>
    <n v="0"/>
    <n v="282"/>
    <n v="196"/>
    <n v="86"/>
    <x v="1"/>
  </r>
  <r>
    <n v="656"/>
    <s v="C7241"/>
    <s v="R2927"/>
    <d v="2024-01-06T00:00:00"/>
    <d v="1899-12-30T15:25:00"/>
    <d v="2024-01-06T00:00:00"/>
    <d v="1899-12-30T17:02:00"/>
    <n v="571"/>
    <n v="50"/>
    <s v="Digital Wallet"/>
    <x v="1"/>
    <n v="57.1"/>
    <s v="Referal"/>
    <n v="186"/>
    <n v="32.574430823117339"/>
    <n v="10"/>
    <n v="0"/>
    <n v="186"/>
    <x v="588"/>
    <n v="68.900000000000006"/>
    <n v="571"/>
    <n v="10"/>
    <n v="20"/>
    <n v="114.2"/>
    <n v="50"/>
    <n v="0.1"/>
    <n v="57.1"/>
    <n v="0"/>
    <n v="114.2"/>
    <n v="117.1"/>
    <n v="-2.8999999999999915"/>
    <x v="6"/>
  </r>
  <r>
    <n v="657"/>
    <s v="C9017"/>
    <s v="R2946"/>
    <d v="2024-01-26T00:00:00"/>
    <d v="1899-12-30T00:11:00"/>
    <d v="2024-01-26T00:00:00"/>
    <d v="1899-12-30T00:55:00"/>
    <n v="1498"/>
    <n v="40"/>
    <s v="Cash on Delivery"/>
    <x v="0"/>
    <n v="74.900000000000006"/>
    <s v="In App"/>
    <n v="154"/>
    <n v="10.2803738317757"/>
    <n v="13"/>
    <n v="0"/>
    <n v="154"/>
    <x v="589"/>
    <n v="26.099999999999994"/>
    <n v="1498"/>
    <n v="13"/>
    <n v="20"/>
    <n v="299.60000000000002"/>
    <n v="40"/>
    <n v="0.05"/>
    <n v="74.900000000000006"/>
    <n v="0"/>
    <n v="299.60000000000002"/>
    <n v="127.9"/>
    <n v="171.70000000000002"/>
    <x v="1"/>
  </r>
  <r>
    <n v="658"/>
    <s v="C7941"/>
    <s v="R2458"/>
    <d v="2024-01-19T00:00:00"/>
    <d v="1899-12-30T12:42:00"/>
    <d v="2024-01-19T00:00:00"/>
    <d v="1899-12-30T14:16:00"/>
    <n v="753"/>
    <n v="0"/>
    <s v="Credit Card"/>
    <x v="2"/>
    <n v="112.95"/>
    <s v="New User"/>
    <n v="199"/>
    <n v="26.427622841965469"/>
    <n v="48"/>
    <n v="0"/>
    <n v="199"/>
    <x v="590"/>
    <n v="38.050000000000011"/>
    <n v="753"/>
    <n v="48"/>
    <n v="20"/>
    <n v="150.6"/>
    <n v="0"/>
    <n v="0.15"/>
    <n v="112.95"/>
    <n v="0"/>
    <n v="150.6"/>
    <n v="160.94999999999999"/>
    <n v="-10.349999999999994"/>
    <x v="1"/>
  </r>
  <r>
    <n v="659"/>
    <s v="C8002"/>
    <s v="R2569"/>
    <d v="2024-01-20T00:00:00"/>
    <d v="1899-12-30T08:57:00"/>
    <d v="2024-01-20T00:00:00"/>
    <d v="1899-12-30T10:20:00"/>
    <n v="848"/>
    <n v="0"/>
    <s v="Credit Card"/>
    <x v="2"/>
    <n v="127.19999999999999"/>
    <s v="New User"/>
    <n v="195"/>
    <n v="22.995283018867923"/>
    <n v="35"/>
    <n v="0"/>
    <n v="195"/>
    <x v="591"/>
    <n v="32.800000000000011"/>
    <n v="848"/>
    <n v="35"/>
    <n v="20"/>
    <n v="169.6"/>
    <n v="0"/>
    <n v="0.15"/>
    <n v="127.19999999999999"/>
    <n v="0"/>
    <n v="169.6"/>
    <n v="162.19999999999999"/>
    <n v="7.4000000000000057"/>
    <x v="6"/>
  </r>
  <r>
    <n v="660"/>
    <s v="C2331"/>
    <s v="R2982"/>
    <d v="2024-01-21T00:00:00"/>
    <d v="1899-12-30T14:39:00"/>
    <d v="2024-01-21T00:00:00"/>
    <d v="1899-12-30T15:38:00"/>
    <n v="636"/>
    <n v="30"/>
    <s v="Digital Wallet"/>
    <x v="1"/>
    <n v="63.6"/>
    <s v="Referal"/>
    <n v="155"/>
    <n v="24.371069182389938"/>
    <n v="42"/>
    <n v="0"/>
    <n v="155"/>
    <x v="592"/>
    <n v="19.400000000000006"/>
    <n v="636"/>
    <n v="42"/>
    <n v="20"/>
    <n v="127.2"/>
    <n v="30"/>
    <n v="0.1"/>
    <n v="63.6"/>
    <n v="0"/>
    <n v="127.2"/>
    <n v="135.6"/>
    <n v="-8.3999999999999915"/>
    <x v="5"/>
  </r>
  <r>
    <n v="661"/>
    <s v="C5261"/>
    <s v="R2537"/>
    <d v="2024-01-23T00:00:00"/>
    <d v="1899-12-30T04:56:00"/>
    <d v="2024-01-23T00:00:00"/>
    <d v="1899-12-30T05:45:00"/>
    <n v="1634"/>
    <n v="30"/>
    <s v="Credit Card"/>
    <x v="3"/>
    <n v="0"/>
    <s v="None"/>
    <n v="92"/>
    <n v="5.6303549571603426"/>
    <n v="42"/>
    <n v="0"/>
    <n v="92"/>
    <x v="443"/>
    <n v="20"/>
    <n v="1634"/>
    <n v="42"/>
    <n v="20"/>
    <n v="326.8"/>
    <n v="30"/>
    <n v="0"/>
    <n v="0"/>
    <n v="0"/>
    <n v="326.8"/>
    <n v="72"/>
    <n v="254.8"/>
    <x v="3"/>
  </r>
  <r>
    <n v="662"/>
    <s v="C8648"/>
    <s v="R2481"/>
    <d v="2024-01-11T00:00:00"/>
    <d v="1899-12-30T02:59:00"/>
    <d v="2024-01-11T00:00:00"/>
    <d v="1899-12-30T04:01:00"/>
    <n v="901"/>
    <n v="30"/>
    <s v="Credit Card"/>
    <x v="4"/>
    <n v="450.5"/>
    <s v="Off Promo"/>
    <n v="183"/>
    <n v="20.310765815760266"/>
    <n v="17"/>
    <n v="0"/>
    <n v="183"/>
    <x v="593"/>
    <n v="-314.5"/>
    <n v="0"/>
    <n v="0"/>
    <n v="20"/>
    <n v="0"/>
    <n v="0"/>
    <n v="0"/>
    <n v="0"/>
    <n v="0"/>
    <n v="0"/>
    <n v="0"/>
    <n v="0"/>
    <x v="0"/>
  </r>
  <r>
    <n v="663"/>
    <s v="C6115"/>
    <s v="R2429"/>
    <d v="2024-02-05T00:00:00"/>
    <d v="1899-12-30T09:51:00"/>
    <d v="2024-02-05T00:00:00"/>
    <d v="1899-12-30T11:46:00"/>
    <n v="1702"/>
    <n v="20"/>
    <s v="Credit Card"/>
    <x v="4"/>
    <n v="851"/>
    <s v="Off Promo"/>
    <n v="97"/>
    <n v="5.6991774383078733"/>
    <n v="29"/>
    <n v="0"/>
    <n v="97"/>
    <x v="594"/>
    <n v="-803"/>
    <n v="0"/>
    <n v="0"/>
    <n v="20"/>
    <n v="0"/>
    <n v="0"/>
    <n v="0"/>
    <n v="0"/>
    <n v="0"/>
    <n v="0"/>
    <n v="0"/>
    <n v="0"/>
    <x v="4"/>
  </r>
  <r>
    <n v="664"/>
    <s v="C5637"/>
    <s v="R2737"/>
    <d v="2024-01-02T00:00:00"/>
    <d v="1899-12-30T15:13:00"/>
    <d v="2024-01-02T00:00:00"/>
    <d v="1899-12-30T16:59:00"/>
    <n v="1373"/>
    <n v="40"/>
    <s v="Credit Card"/>
    <x v="3"/>
    <n v="0"/>
    <s v="None"/>
    <n v="175"/>
    <n v="12.745812090313184"/>
    <n v="25"/>
    <n v="0"/>
    <n v="175"/>
    <x v="265"/>
    <n v="110"/>
    <n v="1373"/>
    <n v="25"/>
    <n v="20"/>
    <n v="274.60000000000002"/>
    <n v="40"/>
    <n v="0"/>
    <n v="0"/>
    <n v="0"/>
    <n v="274.60000000000002"/>
    <n v="65"/>
    <n v="209.60000000000002"/>
    <x v="3"/>
  </r>
  <r>
    <n v="665"/>
    <s v="C5854"/>
    <s v="R2284"/>
    <d v="2024-02-01T00:00:00"/>
    <d v="1899-12-30T16:08:00"/>
    <d v="2024-02-01T00:00:00"/>
    <d v="1899-12-30T16:44:00"/>
    <n v="1019"/>
    <n v="40"/>
    <s v="Credit Card"/>
    <x v="1"/>
    <n v="101.9"/>
    <s v="Referal"/>
    <n v="56"/>
    <n v="5.4955839057899896"/>
    <n v="30"/>
    <n v="0"/>
    <n v="56"/>
    <x v="595"/>
    <n v="-115.9"/>
    <n v="1019"/>
    <n v="30"/>
    <n v="20"/>
    <n v="203.8"/>
    <n v="40"/>
    <n v="0.1"/>
    <n v="101.9"/>
    <n v="0"/>
    <n v="203.8"/>
    <n v="171.9"/>
    <n v="31.900000000000006"/>
    <x v="0"/>
  </r>
  <r>
    <n v="666"/>
    <s v="C4177"/>
    <s v="R2515"/>
    <d v="2024-01-19T00:00:00"/>
    <d v="1899-12-30T18:20:00"/>
    <d v="2024-01-19T00:00:00"/>
    <d v="1899-12-30T18:57:00"/>
    <n v="609"/>
    <n v="40"/>
    <s v="Digital Wallet"/>
    <x v="4"/>
    <n v="304.5"/>
    <s v="Off Promo"/>
    <n v="65"/>
    <n v="10.673234811165845"/>
    <n v="35"/>
    <n v="0"/>
    <n v="65"/>
    <x v="596"/>
    <n v="-314.5"/>
    <n v="0"/>
    <n v="0"/>
    <n v="20"/>
    <n v="0"/>
    <n v="0"/>
    <n v="0"/>
    <n v="0"/>
    <n v="0"/>
    <n v="0"/>
    <n v="0"/>
    <n v="0"/>
    <x v="1"/>
  </r>
  <r>
    <n v="667"/>
    <s v="C8730"/>
    <s v="R2976"/>
    <d v="2024-01-05T00:00:00"/>
    <d v="1899-12-30T15:58:00"/>
    <d v="2024-01-05T00:00:00"/>
    <d v="1899-12-30T16:55:00"/>
    <n v="729"/>
    <n v="40"/>
    <s v="Digital Wallet"/>
    <x v="2"/>
    <n v="109.35"/>
    <s v="New User"/>
    <n v="178"/>
    <n v="24.417009602194785"/>
    <n v="32"/>
    <n v="0"/>
    <n v="178"/>
    <x v="597"/>
    <n v="-3.3499999999999943"/>
    <n v="729"/>
    <n v="32"/>
    <n v="20"/>
    <n v="145.80000000000001"/>
    <n v="40"/>
    <n v="0.15"/>
    <n v="109.35"/>
    <n v="0"/>
    <n v="145.80000000000001"/>
    <n v="181.35"/>
    <n v="-35.549999999999983"/>
    <x v="1"/>
  </r>
  <r>
    <n v="668"/>
    <s v="C3180"/>
    <s v="R2098"/>
    <d v="2024-01-03T00:00:00"/>
    <d v="1899-12-30T07:52:00"/>
    <d v="2024-01-03T00:00:00"/>
    <d v="1899-12-30T09:06:00"/>
    <n v="1101"/>
    <n v="30"/>
    <s v="Credit Card"/>
    <x v="3"/>
    <n v="0"/>
    <s v="None"/>
    <n v="164"/>
    <n v="14.895549500454134"/>
    <n v="27"/>
    <n v="0"/>
    <n v="164"/>
    <x v="354"/>
    <n v="107"/>
    <n v="1101"/>
    <n v="27"/>
    <n v="20"/>
    <n v="220.2"/>
    <n v="30"/>
    <n v="0"/>
    <n v="0"/>
    <n v="0"/>
    <n v="220.2"/>
    <n v="57"/>
    <n v="163.19999999999999"/>
    <x v="2"/>
  </r>
  <r>
    <n v="669"/>
    <s v="C5892"/>
    <s v="R2396"/>
    <d v="2024-01-12T00:00:00"/>
    <d v="1899-12-30T21:41:00"/>
    <d v="2024-01-12T00:00:00"/>
    <d v="1899-12-30T23:23:00"/>
    <n v="1196"/>
    <n v="0"/>
    <s v="Digital Wallet"/>
    <x v="0"/>
    <n v="59.800000000000004"/>
    <s v="In App"/>
    <n v="86"/>
    <n v="7.1906354515050159"/>
    <n v="40"/>
    <n v="0"/>
    <n v="86"/>
    <x v="598"/>
    <n v="-13.800000000000011"/>
    <n v="1196"/>
    <n v="40"/>
    <n v="20"/>
    <n v="239.2"/>
    <n v="0"/>
    <n v="0.05"/>
    <n v="59.800000000000004"/>
    <n v="0"/>
    <n v="239.2"/>
    <n v="99.800000000000011"/>
    <n v="139.39999999999998"/>
    <x v="1"/>
  </r>
  <r>
    <n v="670"/>
    <s v="C8043"/>
    <s v="R2488"/>
    <d v="2024-01-12T00:00:00"/>
    <d v="1899-12-30T19:41:00"/>
    <d v="2024-01-12T00:00:00"/>
    <d v="1899-12-30T21:39:00"/>
    <n v="1405"/>
    <n v="30"/>
    <s v="Digital Wallet"/>
    <x v="1"/>
    <n v="140.5"/>
    <s v="Referal"/>
    <n v="174"/>
    <n v="12.384341637010676"/>
    <n v="21"/>
    <n v="0"/>
    <n v="174"/>
    <x v="599"/>
    <n v="-17.5"/>
    <n v="1405"/>
    <n v="21"/>
    <n v="20"/>
    <n v="281"/>
    <n v="30"/>
    <n v="0.1"/>
    <n v="140.5"/>
    <n v="0"/>
    <n v="281"/>
    <n v="191.5"/>
    <n v="89.5"/>
    <x v="1"/>
  </r>
  <r>
    <n v="671"/>
    <s v="C1137"/>
    <s v="R2038"/>
    <d v="2024-02-01T00:00:00"/>
    <d v="1899-12-30T19:01:00"/>
    <d v="2024-02-01T00:00:00"/>
    <d v="1899-12-30T20:50:00"/>
    <n v="1015"/>
    <n v="40"/>
    <s v="Cash on Delivery"/>
    <x v="3"/>
    <n v="0"/>
    <s v="None"/>
    <n v="130"/>
    <n v="12.807881773399016"/>
    <n v="10"/>
    <n v="0"/>
    <n v="130"/>
    <x v="600"/>
    <n v="80"/>
    <n v="1015"/>
    <n v="10"/>
    <n v="20"/>
    <n v="203"/>
    <n v="40"/>
    <n v="0"/>
    <n v="0"/>
    <n v="0"/>
    <n v="203"/>
    <n v="50"/>
    <n v="153"/>
    <x v="0"/>
  </r>
  <r>
    <n v="672"/>
    <s v="C7327"/>
    <s v="R2270"/>
    <d v="2024-02-01T00:00:00"/>
    <d v="1899-12-30T01:57:00"/>
    <d v="2024-02-01T00:00:00"/>
    <d v="1899-12-30T03:40:00"/>
    <n v="1483"/>
    <n v="30"/>
    <s v="Credit Card"/>
    <x v="4"/>
    <n v="741.5"/>
    <s v="Off Promo"/>
    <n v="111"/>
    <n v="7.4848280512474723"/>
    <n v="18"/>
    <n v="0"/>
    <n v="111"/>
    <x v="505"/>
    <n v="-678.5"/>
    <n v="0"/>
    <n v="0"/>
    <n v="20"/>
    <n v="0"/>
    <n v="0"/>
    <n v="0"/>
    <n v="0"/>
    <n v="0"/>
    <n v="0"/>
    <n v="0"/>
    <n v="0"/>
    <x v="0"/>
  </r>
  <r>
    <n v="673"/>
    <s v="C4472"/>
    <s v="R2886"/>
    <d v="2024-01-18T00:00:00"/>
    <d v="1899-12-30T08:34:00"/>
    <d v="2024-01-18T00:00:00"/>
    <d v="1899-12-30T09:14:00"/>
    <n v="1133"/>
    <n v="40"/>
    <s v="Digital Wallet"/>
    <x v="1"/>
    <n v="113.30000000000001"/>
    <s v="Referal"/>
    <n v="121"/>
    <n v="10.679611650485436"/>
    <n v="12"/>
    <n v="0"/>
    <n v="121"/>
    <x v="601"/>
    <n v="-44.300000000000011"/>
    <n v="1133"/>
    <n v="12"/>
    <n v="20"/>
    <n v="226.6"/>
    <n v="40"/>
    <n v="0.1"/>
    <n v="113.30000000000001"/>
    <n v="0"/>
    <n v="226.6"/>
    <n v="165.3"/>
    <n v="61.299999999999983"/>
    <x v="0"/>
  </r>
  <r>
    <n v="674"/>
    <s v="C6449"/>
    <s v="R2796"/>
    <d v="2024-01-14T00:00:00"/>
    <d v="1899-12-30T23:29:00"/>
    <d v="2024-01-15T00:00:00"/>
    <d v="1899-12-30T00:29:00"/>
    <n v="1334"/>
    <n v="50"/>
    <s v="Digital Wallet"/>
    <x v="2"/>
    <n v="200.1"/>
    <s v="New User"/>
    <n v="174"/>
    <n v="13.043478260869565"/>
    <n v="35"/>
    <n v="0"/>
    <n v="174"/>
    <x v="602"/>
    <n v="-111.10000000000002"/>
    <n v="1334"/>
    <n v="35"/>
    <n v="20"/>
    <n v="266.8"/>
    <n v="50"/>
    <n v="0.15"/>
    <n v="200.1"/>
    <n v="0"/>
    <n v="266.8"/>
    <n v="285.10000000000002"/>
    <n v="-18.300000000000011"/>
    <x v="5"/>
  </r>
  <r>
    <n v="675"/>
    <s v="C3832"/>
    <s v="R2156"/>
    <d v="2024-01-02T00:00:00"/>
    <d v="1899-12-30T01:43:00"/>
    <d v="2024-01-02T00:00:00"/>
    <d v="1899-12-30T02:24:00"/>
    <n v="1958"/>
    <n v="0"/>
    <s v="Credit Card"/>
    <x v="1"/>
    <n v="195.8"/>
    <s v="Referal"/>
    <n v="115"/>
    <n v="5.8733401430030643"/>
    <n v="18"/>
    <n v="100"/>
    <n v="115"/>
    <x v="603"/>
    <n v="-198.8"/>
    <n v="1958"/>
    <n v="18"/>
    <n v="20"/>
    <n v="391.6"/>
    <n v="0"/>
    <n v="0.1"/>
    <n v="195.8"/>
    <n v="100"/>
    <n v="391.6"/>
    <n v="313.8"/>
    <n v="77.800000000000011"/>
    <x v="3"/>
  </r>
  <r>
    <n v="676"/>
    <s v="C4579"/>
    <s v="R2074"/>
    <d v="2024-02-06T00:00:00"/>
    <d v="1899-12-30T18:08:00"/>
    <d v="2024-02-06T00:00:00"/>
    <d v="1899-12-30T19:55:00"/>
    <n v="251"/>
    <n v="50"/>
    <s v="Cash on Delivery"/>
    <x v="1"/>
    <n v="25.1"/>
    <s v="Referal"/>
    <n v="79"/>
    <n v="31.474103585657371"/>
    <n v="25"/>
    <n v="0"/>
    <n v="79"/>
    <x v="604"/>
    <n v="-21.099999999999994"/>
    <n v="251"/>
    <n v="25"/>
    <n v="20"/>
    <n v="50.2"/>
    <n v="50"/>
    <n v="0.1"/>
    <n v="25.1"/>
    <n v="0"/>
    <n v="50.2"/>
    <n v="100.1"/>
    <n v="-49.899999999999991"/>
    <x v="3"/>
  </r>
  <r>
    <n v="677"/>
    <s v="C6971"/>
    <s v="R2883"/>
    <d v="2024-01-08T00:00:00"/>
    <d v="1899-12-30T06:44:00"/>
    <d v="2024-01-08T00:00:00"/>
    <d v="1899-12-30T08:04:00"/>
    <n v="1128"/>
    <n v="20"/>
    <s v="Credit Card"/>
    <x v="2"/>
    <n v="169.2"/>
    <s v="New User"/>
    <n v="69"/>
    <n v="6.1170212765957448"/>
    <n v="33"/>
    <n v="0"/>
    <n v="69"/>
    <x v="605"/>
    <n v="-153.19999999999999"/>
    <n v="1128"/>
    <n v="33"/>
    <n v="20"/>
    <n v="225.6"/>
    <n v="20"/>
    <n v="0.15"/>
    <n v="169.2"/>
    <n v="0"/>
    <n v="225.6"/>
    <n v="222.2"/>
    <n v="3.4000000000000057"/>
    <x v="4"/>
  </r>
  <r>
    <n v="678"/>
    <s v="C5164"/>
    <s v="R2799"/>
    <d v="2024-01-23T00:00:00"/>
    <d v="1899-12-30T16:25:00"/>
    <d v="2024-01-23T00:00:00"/>
    <d v="1899-12-30T17:38:00"/>
    <n v="1318"/>
    <n v="30"/>
    <s v="Cash on Delivery"/>
    <x v="2"/>
    <n v="197.7"/>
    <s v="New User"/>
    <n v="131"/>
    <n v="9.9393019726858878"/>
    <n v="23"/>
    <n v="0"/>
    <n v="131"/>
    <x v="606"/>
    <n v="-119.69999999999999"/>
    <n v="1318"/>
    <n v="23"/>
    <n v="20"/>
    <n v="263.60000000000002"/>
    <n v="30"/>
    <n v="0.15"/>
    <n v="197.7"/>
    <n v="0"/>
    <n v="263.60000000000002"/>
    <n v="250.7"/>
    <n v="12.900000000000034"/>
    <x v="3"/>
  </r>
  <r>
    <n v="679"/>
    <s v="C8941"/>
    <s v="R2129"/>
    <d v="2024-02-04T00:00:00"/>
    <d v="1899-12-30T20:04:00"/>
    <d v="2024-02-04T00:00:00"/>
    <d v="1899-12-30T21:23:00"/>
    <n v="1406"/>
    <n v="20"/>
    <s v="Credit Card"/>
    <x v="1"/>
    <n v="140.6"/>
    <s v="Referal"/>
    <n v="156"/>
    <n v="11.095305832147938"/>
    <n v="12"/>
    <n v="100"/>
    <n v="156"/>
    <x v="607"/>
    <n v="-116.60000000000002"/>
    <n v="1406"/>
    <n v="12"/>
    <n v="20"/>
    <n v="281.2"/>
    <n v="20"/>
    <n v="0.1"/>
    <n v="140.6"/>
    <n v="100"/>
    <n v="281.2"/>
    <n v="272.60000000000002"/>
    <n v="8.5999999999999659"/>
    <x v="5"/>
  </r>
  <r>
    <n v="680"/>
    <s v="C6569"/>
    <s v="R2686"/>
    <d v="2024-01-18T00:00:00"/>
    <d v="1899-12-30T13:41:00"/>
    <d v="2024-01-18T00:00:00"/>
    <d v="1899-12-30T14:27:00"/>
    <n v="563"/>
    <n v="30"/>
    <s v="Credit Card"/>
    <x v="2"/>
    <n v="84.45"/>
    <s v="New User"/>
    <n v="181"/>
    <n v="32.149200710479576"/>
    <n v="43"/>
    <n v="0"/>
    <n v="181"/>
    <x v="608"/>
    <n v="23.550000000000011"/>
    <n v="563"/>
    <n v="43"/>
    <n v="20"/>
    <n v="112.6"/>
    <n v="30"/>
    <n v="0.15"/>
    <n v="84.45"/>
    <n v="0"/>
    <n v="112.6"/>
    <n v="157.44999999999999"/>
    <n v="-44.849999999999994"/>
    <x v="0"/>
  </r>
  <r>
    <n v="681"/>
    <s v="C5300"/>
    <s v="R2973"/>
    <d v="2024-01-20T00:00:00"/>
    <d v="1899-12-30T18:49:00"/>
    <d v="2024-01-20T00:00:00"/>
    <d v="1899-12-30T19:53:00"/>
    <n v="1236"/>
    <n v="50"/>
    <s v="Credit Card"/>
    <x v="3"/>
    <n v="0"/>
    <s v="None"/>
    <n v="86"/>
    <n v="6.9579288025889969"/>
    <n v="42"/>
    <n v="0"/>
    <n v="86"/>
    <x v="609"/>
    <n v="-6"/>
    <n v="1236"/>
    <n v="42"/>
    <n v="20"/>
    <n v="247.2"/>
    <n v="50"/>
    <n v="0"/>
    <n v="0"/>
    <n v="0"/>
    <n v="247.2"/>
    <n v="92"/>
    <n v="155.19999999999999"/>
    <x v="6"/>
  </r>
  <r>
    <n v="682"/>
    <s v="C7269"/>
    <s v="R2083"/>
    <d v="2024-01-24T00:00:00"/>
    <d v="1899-12-30T07:15:00"/>
    <d v="2024-01-24T00:00:00"/>
    <d v="1899-12-30T07:45:00"/>
    <n v="370"/>
    <n v="40"/>
    <s v="Credit Card"/>
    <x v="2"/>
    <n v="55.5"/>
    <s v="New User"/>
    <n v="181"/>
    <n v="48.918918918918919"/>
    <n v="33"/>
    <n v="0"/>
    <n v="181"/>
    <x v="610"/>
    <n v="52.5"/>
    <n v="370"/>
    <n v="33"/>
    <n v="20"/>
    <n v="74"/>
    <n v="40"/>
    <n v="0.15"/>
    <n v="55.5"/>
    <n v="0"/>
    <n v="74"/>
    <n v="128.5"/>
    <n v="-54.5"/>
    <x v="2"/>
  </r>
  <r>
    <n v="683"/>
    <s v="C4818"/>
    <s v="R2021"/>
    <d v="2024-01-22T00:00:00"/>
    <d v="1899-12-30T17:32:00"/>
    <d v="2024-01-22T00:00:00"/>
    <d v="1899-12-30T18:30:00"/>
    <n v="1286"/>
    <n v="40"/>
    <s v="Cash on Delivery"/>
    <x v="2"/>
    <n v="192.9"/>
    <s v="New User"/>
    <n v="126"/>
    <n v="9.79782270606532"/>
    <n v="18"/>
    <n v="0"/>
    <n v="126"/>
    <x v="611"/>
    <n v="-124.9"/>
    <n v="1286"/>
    <n v="18"/>
    <n v="20"/>
    <n v="257.2"/>
    <n v="40"/>
    <n v="0.15"/>
    <n v="192.9"/>
    <n v="0"/>
    <n v="257.2"/>
    <n v="250.9"/>
    <n v="6.2999999999999829"/>
    <x v="4"/>
  </r>
  <r>
    <n v="684"/>
    <s v="C2906"/>
    <s v="R2458"/>
    <d v="2024-01-30T00:00:00"/>
    <d v="1899-12-30T03:37:00"/>
    <d v="2024-01-30T00:00:00"/>
    <d v="1899-12-30T04:57:00"/>
    <n v="559"/>
    <n v="30"/>
    <s v="Cash on Delivery"/>
    <x v="1"/>
    <n v="55.900000000000006"/>
    <s v="Referal"/>
    <n v="138"/>
    <n v="24.686940966010734"/>
    <n v="22"/>
    <n v="50"/>
    <n v="138"/>
    <x v="612"/>
    <n v="-19.900000000000006"/>
    <n v="559"/>
    <n v="22"/>
    <n v="20"/>
    <n v="111.8"/>
    <n v="30"/>
    <n v="0.1"/>
    <n v="55.900000000000006"/>
    <n v="50"/>
    <n v="111.8"/>
    <n v="157.9"/>
    <n v="-46.100000000000009"/>
    <x v="3"/>
  </r>
  <r>
    <n v="685"/>
    <s v="C7254"/>
    <s v="R2538"/>
    <d v="2024-01-07T00:00:00"/>
    <d v="1899-12-30T23:31:00"/>
    <d v="2024-01-08T00:00:00"/>
    <d v="1899-12-30T01:04:00"/>
    <n v="204"/>
    <n v="40"/>
    <s v="Digital Wallet"/>
    <x v="3"/>
    <n v="0"/>
    <s v="None"/>
    <n v="195"/>
    <n v="95.588235294117652"/>
    <n v="11"/>
    <n v="0"/>
    <n v="195"/>
    <x v="613"/>
    <n v="144"/>
    <n v="204"/>
    <n v="11"/>
    <n v="20"/>
    <n v="40.799999999999997"/>
    <n v="40"/>
    <n v="0"/>
    <n v="0"/>
    <n v="0"/>
    <n v="40.799999999999997"/>
    <n v="51"/>
    <n v="-10.200000000000003"/>
    <x v="5"/>
  </r>
  <r>
    <n v="686"/>
    <s v="C1760"/>
    <s v="R2706"/>
    <d v="2024-01-01T00:00:00"/>
    <d v="1899-12-30T10:54:00"/>
    <d v="2024-01-01T00:00:00"/>
    <d v="1899-12-30T11:27:00"/>
    <n v="1816"/>
    <n v="50"/>
    <s v="Credit Card"/>
    <x v="0"/>
    <n v="90.800000000000011"/>
    <s v="In App"/>
    <n v="137"/>
    <n v="7.5440528634361232"/>
    <n v="16"/>
    <n v="0"/>
    <n v="137"/>
    <x v="614"/>
    <n v="-19.800000000000011"/>
    <n v="1816"/>
    <n v="16"/>
    <n v="20"/>
    <n v="363.2"/>
    <n v="50"/>
    <n v="0.05"/>
    <n v="90.800000000000011"/>
    <n v="0"/>
    <n v="363.2"/>
    <n v="156.80000000000001"/>
    <n v="206.39999999999998"/>
    <x v="4"/>
  </r>
  <r>
    <n v="687"/>
    <s v="C8830"/>
    <s v="R2848"/>
    <d v="2024-01-05T00:00:00"/>
    <d v="1899-12-30T07:18:00"/>
    <d v="2024-01-05T00:00:00"/>
    <d v="1899-12-30T09:14:00"/>
    <n v="1679"/>
    <n v="40"/>
    <s v="Cash on Delivery"/>
    <x v="0"/>
    <n v="83.95"/>
    <s v="In App"/>
    <n v="82"/>
    <n v="4.8838594401429427"/>
    <n v="30"/>
    <n v="0"/>
    <n v="82"/>
    <x v="615"/>
    <n v="-71.949999999999989"/>
    <n v="1679"/>
    <n v="30"/>
    <n v="20"/>
    <n v="335.8"/>
    <n v="40"/>
    <n v="0.05"/>
    <n v="83.95"/>
    <n v="0"/>
    <n v="335.8"/>
    <n v="153.94999999999999"/>
    <n v="181.85000000000002"/>
    <x v="1"/>
  </r>
  <r>
    <n v="688"/>
    <s v="C8350"/>
    <s v="R2381"/>
    <d v="2024-01-24T00:00:00"/>
    <d v="1899-12-30T00:46:00"/>
    <d v="2024-01-24T00:00:00"/>
    <d v="1899-12-30T01:43:00"/>
    <n v="1405"/>
    <n v="50"/>
    <s v="Cash on Delivery"/>
    <x v="4"/>
    <n v="702.5"/>
    <s v="Off Promo"/>
    <n v="107"/>
    <n v="7.6156583629893237"/>
    <n v="28"/>
    <n v="150"/>
    <n v="107"/>
    <x v="616"/>
    <n v="-823.5"/>
    <n v="0"/>
    <n v="0"/>
    <n v="20"/>
    <n v="0"/>
    <n v="0"/>
    <n v="0"/>
    <n v="0"/>
    <n v="0"/>
    <n v="0"/>
    <n v="0"/>
    <n v="0"/>
    <x v="2"/>
  </r>
  <r>
    <n v="689"/>
    <s v="C7238"/>
    <s v="R2747"/>
    <d v="2024-01-26T00:00:00"/>
    <d v="1899-12-30T23:50:00"/>
    <d v="2024-01-27T00:00:00"/>
    <d v="1899-12-30T00:35:00"/>
    <n v="1810"/>
    <n v="20"/>
    <s v="Cash on Delivery"/>
    <x v="2"/>
    <n v="271.5"/>
    <s v="New User"/>
    <n v="77"/>
    <n v="4.2541436464088394"/>
    <n v="34"/>
    <n v="100"/>
    <n v="77"/>
    <x v="617"/>
    <n v="-348.5"/>
    <n v="1810"/>
    <n v="34"/>
    <n v="20"/>
    <n v="362"/>
    <n v="20"/>
    <n v="0.15"/>
    <n v="271.5"/>
    <n v="100"/>
    <n v="362"/>
    <n v="425.5"/>
    <n v="-63.5"/>
    <x v="1"/>
  </r>
  <r>
    <n v="690"/>
    <s v="C7090"/>
    <s v="R2439"/>
    <d v="2024-01-13T00:00:00"/>
    <d v="1899-12-30T20:13:00"/>
    <d v="2024-01-13T00:00:00"/>
    <d v="1899-12-30T21:45:00"/>
    <n v="261"/>
    <n v="50"/>
    <s v="Credit Card"/>
    <x v="2"/>
    <n v="39.15"/>
    <s v="New User"/>
    <n v="84"/>
    <n v="32.183908045977013"/>
    <n v="31"/>
    <n v="0"/>
    <n v="84"/>
    <x v="618"/>
    <n v="-36.150000000000006"/>
    <n v="261"/>
    <n v="31"/>
    <n v="20"/>
    <n v="52.2"/>
    <n v="50"/>
    <n v="0.15"/>
    <n v="39.15"/>
    <n v="0"/>
    <n v="52.2"/>
    <n v="120.15"/>
    <n v="-67.95"/>
    <x v="6"/>
  </r>
  <r>
    <n v="691"/>
    <s v="C7031"/>
    <s v="R2603"/>
    <d v="2024-02-03T00:00:00"/>
    <d v="1899-12-30T05:30:00"/>
    <d v="2024-02-03T00:00:00"/>
    <d v="1899-12-30T07:15:00"/>
    <n v="450"/>
    <n v="0"/>
    <s v="Digital Wallet"/>
    <x v="3"/>
    <n v="0"/>
    <s v="None"/>
    <n v="174"/>
    <n v="38.666666666666664"/>
    <n v="20"/>
    <n v="100"/>
    <n v="174"/>
    <x v="619"/>
    <n v="54"/>
    <n v="450"/>
    <n v="20"/>
    <n v="20"/>
    <n v="90"/>
    <n v="0"/>
    <n v="0"/>
    <n v="0"/>
    <n v="100"/>
    <n v="90"/>
    <n v="120"/>
    <n v="-30"/>
    <x v="6"/>
  </r>
  <r>
    <n v="692"/>
    <s v="C8687"/>
    <s v="R2988"/>
    <d v="2024-01-16T00:00:00"/>
    <d v="1899-12-30T01:54:00"/>
    <d v="2024-01-16T00:00:00"/>
    <d v="1899-12-30T03:16:00"/>
    <n v="533"/>
    <n v="0"/>
    <s v="Cash on Delivery"/>
    <x v="0"/>
    <n v="26.650000000000002"/>
    <s v="In App"/>
    <n v="187"/>
    <n v="35.084427767354597"/>
    <n v="42"/>
    <n v="0"/>
    <n v="187"/>
    <x v="620"/>
    <n v="118.35"/>
    <n v="533"/>
    <n v="42"/>
    <n v="20"/>
    <n v="106.6"/>
    <n v="0"/>
    <n v="0.05"/>
    <n v="26.650000000000002"/>
    <n v="0"/>
    <n v="106.6"/>
    <n v="68.650000000000006"/>
    <n v="37.949999999999989"/>
    <x v="3"/>
  </r>
  <r>
    <n v="693"/>
    <s v="C9472"/>
    <s v="R2020"/>
    <d v="2024-02-01T00:00:00"/>
    <d v="1899-12-30T19:42:00"/>
    <d v="2024-02-01T00:00:00"/>
    <d v="1899-12-30T21:36:00"/>
    <n v="951"/>
    <n v="0"/>
    <s v="Credit Card"/>
    <x v="4"/>
    <n v="475.5"/>
    <s v="Off Promo"/>
    <n v="114"/>
    <n v="11.987381703470032"/>
    <n v="41"/>
    <n v="0"/>
    <n v="114"/>
    <x v="621"/>
    <n v="-402.5"/>
    <n v="0"/>
    <n v="0"/>
    <n v="20"/>
    <n v="0"/>
    <n v="0"/>
    <n v="0"/>
    <n v="0"/>
    <n v="0"/>
    <n v="0"/>
    <n v="0"/>
    <n v="0"/>
    <x v="0"/>
  </r>
  <r>
    <n v="694"/>
    <s v="C2887"/>
    <s v="R2302"/>
    <d v="2024-01-21T00:00:00"/>
    <d v="1899-12-30T03:04:00"/>
    <d v="2024-01-21T00:00:00"/>
    <d v="1899-12-30T03:50:00"/>
    <n v="239"/>
    <n v="30"/>
    <s v="Cash on Delivery"/>
    <x v="3"/>
    <n v="0"/>
    <s v="None"/>
    <n v="91"/>
    <n v="38.07531380753138"/>
    <n v="30"/>
    <n v="0"/>
    <n v="91"/>
    <x v="336"/>
    <n v="31"/>
    <n v="239"/>
    <n v="30"/>
    <n v="20"/>
    <n v="47.8"/>
    <n v="30"/>
    <n v="0"/>
    <n v="0"/>
    <n v="0"/>
    <n v="47.8"/>
    <n v="60"/>
    <n v="-12.200000000000003"/>
    <x v="5"/>
  </r>
  <r>
    <n v="695"/>
    <s v="C4266"/>
    <s v="R2975"/>
    <d v="2024-01-06T00:00:00"/>
    <d v="1899-12-30T03:42:00"/>
    <d v="2024-01-06T00:00:00"/>
    <d v="1899-12-30T04:51:00"/>
    <n v="1594"/>
    <n v="30"/>
    <s v="Cash on Delivery"/>
    <x v="2"/>
    <n v="239.1"/>
    <s v="New User"/>
    <n v="134"/>
    <n v="8.4065244667503141"/>
    <n v="48"/>
    <n v="50"/>
    <n v="134"/>
    <x v="622"/>
    <n v="-233.10000000000002"/>
    <n v="1594"/>
    <n v="48"/>
    <n v="20"/>
    <n v="318.8"/>
    <n v="30"/>
    <n v="0.15"/>
    <n v="239.1"/>
    <n v="50"/>
    <n v="318.8"/>
    <n v="367.1"/>
    <n v="-48.300000000000011"/>
    <x v="6"/>
  </r>
  <r>
    <n v="696"/>
    <s v="C1666"/>
    <s v="R2868"/>
    <d v="2024-01-18T00:00:00"/>
    <d v="1899-12-30T19:21:00"/>
    <d v="2024-01-18T00:00:00"/>
    <d v="1899-12-30T20:03:00"/>
    <n v="1255"/>
    <n v="30"/>
    <s v="Digital Wallet"/>
    <x v="0"/>
    <n v="62.75"/>
    <s v="In App"/>
    <n v="186"/>
    <n v="14.820717131474105"/>
    <n v="29"/>
    <n v="0"/>
    <n v="186"/>
    <x v="623"/>
    <n v="64.25"/>
    <n v="1255"/>
    <n v="29"/>
    <n v="20"/>
    <n v="251"/>
    <n v="30"/>
    <n v="0.05"/>
    <n v="62.75"/>
    <n v="0"/>
    <n v="251"/>
    <n v="121.75"/>
    <n v="129.25"/>
    <x v="0"/>
  </r>
  <r>
    <n v="697"/>
    <s v="C5188"/>
    <s v="R2954"/>
    <d v="2024-01-31T00:00:00"/>
    <d v="1899-12-30T06:44:00"/>
    <d v="2024-01-31T00:00:00"/>
    <d v="1899-12-30T08:05:00"/>
    <n v="186"/>
    <n v="50"/>
    <s v="Cash on Delivery"/>
    <x v="4"/>
    <n v="93"/>
    <s v="Off Promo"/>
    <n v="160"/>
    <n v="86.021505376344081"/>
    <n v="17"/>
    <n v="0"/>
    <n v="160"/>
    <x v="624"/>
    <n v="0"/>
    <n v="0"/>
    <n v="0"/>
    <n v="20"/>
    <n v="0"/>
    <n v="0"/>
    <n v="0"/>
    <n v="0"/>
    <n v="0"/>
    <n v="0"/>
    <n v="0"/>
    <n v="0"/>
    <x v="2"/>
  </r>
  <r>
    <n v="698"/>
    <s v="C1671"/>
    <s v="R2083"/>
    <d v="2024-02-02T00:00:00"/>
    <d v="1899-12-30T21:53:00"/>
    <d v="2024-02-02T00:00:00"/>
    <d v="1899-12-30T23:20:00"/>
    <n v="1811"/>
    <n v="30"/>
    <s v="Cash on Delivery"/>
    <x v="1"/>
    <n v="181.10000000000002"/>
    <s v="Referal"/>
    <n v="64"/>
    <n v="3.5339591385974605"/>
    <n v="46"/>
    <n v="0"/>
    <n v="64"/>
    <x v="625"/>
    <n v="-193.10000000000002"/>
    <n v="1811"/>
    <n v="46"/>
    <n v="20"/>
    <n v="362.2"/>
    <n v="30"/>
    <n v="0.1"/>
    <n v="181.10000000000002"/>
    <n v="0"/>
    <n v="362.2"/>
    <n v="257.10000000000002"/>
    <n v="105.09999999999997"/>
    <x v="1"/>
  </r>
  <r>
    <n v="699"/>
    <s v="C7777"/>
    <s v="R2773"/>
    <d v="2024-01-15T00:00:00"/>
    <d v="1899-12-30T13:10:00"/>
    <d v="2024-01-15T00:00:00"/>
    <d v="1899-12-30T14:16:00"/>
    <n v="282"/>
    <n v="20"/>
    <s v="Credit Card"/>
    <x v="0"/>
    <n v="14.100000000000001"/>
    <s v="In App"/>
    <n v="118"/>
    <n v="41.843971631205676"/>
    <n v="18"/>
    <n v="100"/>
    <n v="118"/>
    <x v="626"/>
    <n v="-34.099999999999994"/>
    <n v="282"/>
    <n v="18"/>
    <n v="20"/>
    <n v="56.4"/>
    <n v="20"/>
    <n v="0.05"/>
    <n v="14.100000000000001"/>
    <n v="100"/>
    <n v="56.4"/>
    <n v="152.1"/>
    <n v="-95.699999999999989"/>
    <x v="4"/>
  </r>
  <r>
    <n v="700"/>
    <s v="C8570"/>
    <s v="R2658"/>
    <d v="2024-01-27T00:00:00"/>
    <d v="1899-12-30T09:06:00"/>
    <d v="2024-01-27T00:00:00"/>
    <d v="1899-12-30T10:54:00"/>
    <n v="467"/>
    <n v="0"/>
    <s v="Credit Card"/>
    <x v="4"/>
    <n v="233.5"/>
    <s v="Off Promo"/>
    <n v="154"/>
    <n v="32.976445396145607"/>
    <n v="34"/>
    <n v="150"/>
    <n v="154"/>
    <x v="627"/>
    <n v="-263.5"/>
    <n v="0"/>
    <n v="0"/>
    <n v="20"/>
    <n v="0"/>
    <n v="0"/>
    <n v="0"/>
    <n v="0"/>
    <n v="0"/>
    <n v="0"/>
    <n v="0"/>
    <n v="0"/>
    <x v="6"/>
  </r>
  <r>
    <n v="701"/>
    <s v="C8956"/>
    <s v="R2952"/>
    <d v="2024-02-07T00:00:00"/>
    <d v="1899-12-30T12:56:00"/>
    <d v="2024-02-07T00:00:00"/>
    <d v="1899-12-30T14:41:00"/>
    <n v="228"/>
    <n v="50"/>
    <s v="Digital Wallet"/>
    <x v="3"/>
    <n v="0"/>
    <s v="None"/>
    <n v="199"/>
    <n v="87.280701754385973"/>
    <n v="34"/>
    <n v="0"/>
    <n v="199"/>
    <x v="88"/>
    <n v="115"/>
    <n v="228"/>
    <n v="34"/>
    <n v="20"/>
    <n v="45.6"/>
    <n v="50"/>
    <n v="0"/>
    <n v="0"/>
    <n v="0"/>
    <n v="45.6"/>
    <n v="84"/>
    <n v="-38.4"/>
    <x v="2"/>
  </r>
  <r>
    <n v="702"/>
    <s v="C6124"/>
    <s v="R2452"/>
    <d v="2024-01-11T00:00:00"/>
    <d v="1899-12-30T22:08:00"/>
    <d v="2024-01-11T00:00:00"/>
    <d v="1899-12-30T23:38:00"/>
    <n v="1369"/>
    <n v="0"/>
    <s v="Credit Card"/>
    <x v="1"/>
    <n v="136.9"/>
    <s v="Referal"/>
    <n v="113"/>
    <n v="8.2542001460920371"/>
    <n v="42"/>
    <n v="100"/>
    <n v="113"/>
    <x v="628"/>
    <n v="-165.89999999999998"/>
    <n v="1369"/>
    <n v="42"/>
    <n v="20"/>
    <n v="273.8"/>
    <n v="0"/>
    <n v="0.1"/>
    <n v="136.9"/>
    <n v="100"/>
    <n v="273.8"/>
    <n v="278.89999999999998"/>
    <n v="-5.0999999999999659"/>
    <x v="0"/>
  </r>
  <r>
    <n v="703"/>
    <s v="C6585"/>
    <s v="R2386"/>
    <d v="2024-01-18T00:00:00"/>
    <d v="1899-12-30T09:02:00"/>
    <d v="2024-01-18T00:00:00"/>
    <d v="1899-12-30T10:50:00"/>
    <n v="1724"/>
    <n v="30"/>
    <s v="Credit Card"/>
    <x v="4"/>
    <n v="862"/>
    <s v="Off Promo"/>
    <n v="90"/>
    <n v="5.2204176334106727"/>
    <n v="11"/>
    <n v="50"/>
    <n v="90"/>
    <x v="142"/>
    <n v="-863"/>
    <n v="0"/>
    <n v="0"/>
    <n v="20"/>
    <n v="0"/>
    <n v="0"/>
    <n v="0"/>
    <n v="0"/>
    <n v="0"/>
    <n v="0"/>
    <n v="0"/>
    <n v="0"/>
    <x v="0"/>
  </r>
  <r>
    <n v="704"/>
    <s v="C5777"/>
    <s v="R2506"/>
    <d v="2024-01-02T00:00:00"/>
    <d v="1899-12-30T10:14:00"/>
    <d v="2024-01-02T00:00:00"/>
    <d v="1899-12-30T11:17:00"/>
    <n v="1701"/>
    <n v="50"/>
    <s v="Digital Wallet"/>
    <x v="4"/>
    <n v="850.5"/>
    <s v="Off Promo"/>
    <n v="120"/>
    <n v="7.0546737213403876"/>
    <n v="28"/>
    <n v="0"/>
    <n v="120"/>
    <x v="629"/>
    <n v="-808.5"/>
    <n v="0"/>
    <n v="0"/>
    <n v="20"/>
    <n v="0"/>
    <n v="0"/>
    <n v="0"/>
    <n v="0"/>
    <n v="0"/>
    <n v="0"/>
    <n v="0"/>
    <n v="0"/>
    <x v="3"/>
  </r>
  <r>
    <n v="705"/>
    <s v="C4900"/>
    <s v="R2256"/>
    <d v="2024-02-05T00:00:00"/>
    <d v="1899-12-30T14:30:00"/>
    <d v="2024-02-05T00:00:00"/>
    <d v="1899-12-30T16:09:00"/>
    <n v="769"/>
    <n v="40"/>
    <s v="Cash on Delivery"/>
    <x v="2"/>
    <n v="115.35"/>
    <s v="New User"/>
    <n v="105"/>
    <n v="13.654096228868662"/>
    <n v="29"/>
    <n v="100"/>
    <n v="105"/>
    <x v="630"/>
    <n v="-179.35000000000002"/>
    <n v="769"/>
    <n v="29"/>
    <n v="20"/>
    <n v="153.80000000000001"/>
    <n v="40"/>
    <n v="0.15"/>
    <n v="115.35"/>
    <n v="100"/>
    <n v="153.80000000000001"/>
    <n v="284.35000000000002"/>
    <n v="-130.55000000000001"/>
    <x v="4"/>
  </r>
  <r>
    <n v="706"/>
    <s v="C7677"/>
    <s v="R2569"/>
    <d v="2024-01-16T00:00:00"/>
    <d v="1899-12-30T06:00:00"/>
    <d v="2024-01-16T00:00:00"/>
    <d v="1899-12-30T06:46:00"/>
    <n v="1501"/>
    <n v="20"/>
    <s v="Digital Wallet"/>
    <x v="0"/>
    <n v="75.05"/>
    <s v="In App"/>
    <n v="200"/>
    <n v="13.324450366422386"/>
    <n v="50"/>
    <n v="0"/>
    <n v="200"/>
    <x v="631"/>
    <n v="54.949999999999989"/>
    <n v="1501"/>
    <n v="50"/>
    <n v="20"/>
    <n v="300.2"/>
    <n v="20"/>
    <n v="0.05"/>
    <n v="75.05"/>
    <n v="0"/>
    <n v="300.2"/>
    <n v="145.05000000000001"/>
    <n v="155.14999999999998"/>
    <x v="3"/>
  </r>
  <r>
    <n v="707"/>
    <s v="C7981"/>
    <s v="R2891"/>
    <d v="2024-02-05T00:00:00"/>
    <d v="1899-12-30T13:26:00"/>
    <d v="2024-02-05T00:00:00"/>
    <d v="1899-12-30T14:15:00"/>
    <n v="248"/>
    <n v="30"/>
    <s v="Credit Card"/>
    <x v="2"/>
    <n v="37.199999999999996"/>
    <s v="New User"/>
    <n v="74"/>
    <n v="29.838709677419356"/>
    <n v="38"/>
    <n v="0"/>
    <n v="74"/>
    <x v="632"/>
    <n v="-31.199999999999989"/>
    <n v="248"/>
    <n v="38"/>
    <n v="20"/>
    <n v="49.6"/>
    <n v="30"/>
    <n v="0.15"/>
    <n v="37.199999999999996"/>
    <n v="0"/>
    <n v="49.6"/>
    <n v="105.19999999999999"/>
    <n v="-55.599999999999987"/>
    <x v="4"/>
  </r>
  <r>
    <n v="708"/>
    <s v="C7376"/>
    <s v="R2933"/>
    <d v="2024-01-12T00:00:00"/>
    <d v="1899-12-30T14:39:00"/>
    <d v="2024-01-12T00:00:00"/>
    <d v="1899-12-30T16:21:00"/>
    <n v="1084"/>
    <n v="30"/>
    <s v="Digital Wallet"/>
    <x v="1"/>
    <n v="108.4"/>
    <s v="Referal"/>
    <n v="154"/>
    <n v="14.206642066420663"/>
    <n v="15"/>
    <n v="0"/>
    <n v="154"/>
    <x v="633"/>
    <n v="0.59999999999999432"/>
    <n v="1084"/>
    <n v="15"/>
    <n v="20"/>
    <n v="216.8"/>
    <n v="30"/>
    <n v="0.1"/>
    <n v="108.4"/>
    <n v="0"/>
    <n v="216.8"/>
    <n v="153.4"/>
    <n v="63.400000000000006"/>
    <x v="1"/>
  </r>
  <r>
    <n v="709"/>
    <s v="C1523"/>
    <s v="R2526"/>
    <d v="2024-02-04T00:00:00"/>
    <d v="1899-12-30T23:03:00"/>
    <d v="2024-02-05T00:00:00"/>
    <d v="1899-12-30T00:31:00"/>
    <n v="951"/>
    <n v="20"/>
    <s v="Cash on Delivery"/>
    <x v="4"/>
    <n v="475.5"/>
    <s v="Off Promo"/>
    <n v="183"/>
    <n v="19.242902208201894"/>
    <n v="26"/>
    <n v="50"/>
    <n v="183"/>
    <x v="634"/>
    <n v="-388.5"/>
    <n v="0"/>
    <n v="0"/>
    <n v="20"/>
    <n v="0"/>
    <n v="0"/>
    <n v="0"/>
    <n v="0"/>
    <n v="0"/>
    <n v="0"/>
    <n v="0"/>
    <n v="0"/>
    <x v="5"/>
  </r>
  <r>
    <n v="710"/>
    <s v="C3393"/>
    <s v="R2161"/>
    <d v="2024-01-24T00:00:00"/>
    <d v="1899-12-30T18:26:00"/>
    <d v="2024-01-24T00:00:00"/>
    <d v="1899-12-30T20:04:00"/>
    <n v="1556"/>
    <n v="20"/>
    <s v="Digital Wallet"/>
    <x v="2"/>
    <n v="233.39999999999998"/>
    <s v="New User"/>
    <n v="168"/>
    <n v="10.796915167095115"/>
    <n v="34"/>
    <n v="0"/>
    <n v="168"/>
    <x v="635"/>
    <n v="-119.39999999999998"/>
    <n v="1556"/>
    <n v="34"/>
    <n v="20"/>
    <n v="311.2"/>
    <n v="20"/>
    <n v="0.15"/>
    <n v="233.39999999999998"/>
    <n v="0"/>
    <n v="311.2"/>
    <n v="287.39999999999998"/>
    <n v="23.800000000000011"/>
    <x v="2"/>
  </r>
  <r>
    <n v="711"/>
    <s v="C3593"/>
    <s v="R2956"/>
    <d v="2024-02-03T00:00:00"/>
    <d v="1899-12-30T13:45:00"/>
    <d v="2024-02-03T00:00:00"/>
    <d v="1899-12-30T15:41:00"/>
    <n v="727"/>
    <n v="40"/>
    <s v="Credit Card"/>
    <x v="0"/>
    <n v="36.35"/>
    <s v="In App"/>
    <n v="58"/>
    <n v="7.9779917469050883"/>
    <n v="47"/>
    <n v="0"/>
    <n v="58"/>
    <x v="636"/>
    <n v="-65.349999999999994"/>
    <n v="727"/>
    <n v="47"/>
    <n v="20"/>
    <n v="145.4"/>
    <n v="40"/>
    <n v="0.05"/>
    <n v="36.35"/>
    <n v="0"/>
    <n v="145.4"/>
    <n v="123.35"/>
    <n v="22.050000000000011"/>
    <x v="6"/>
  </r>
  <r>
    <n v="712"/>
    <s v="C8240"/>
    <s v="R2162"/>
    <d v="2024-01-16T00:00:00"/>
    <d v="1899-12-30T20:41:00"/>
    <d v="2024-01-16T00:00:00"/>
    <d v="1899-12-30T21:43:00"/>
    <n v="1849"/>
    <n v="30"/>
    <s v="Credit Card"/>
    <x v="1"/>
    <n v="184.9"/>
    <s v="Referal"/>
    <n v="109"/>
    <n v="5.8950784207679821"/>
    <n v="13"/>
    <n v="0"/>
    <n v="109"/>
    <x v="637"/>
    <n v="-118.9"/>
    <n v="1849"/>
    <n v="13"/>
    <n v="20"/>
    <n v="369.8"/>
    <n v="30"/>
    <n v="0.1"/>
    <n v="184.9"/>
    <n v="0"/>
    <n v="369.8"/>
    <n v="227.9"/>
    <n v="141.9"/>
    <x v="3"/>
  </r>
  <r>
    <n v="713"/>
    <s v="C7937"/>
    <s v="R2831"/>
    <d v="2024-02-03T00:00:00"/>
    <d v="1899-12-30T00:06:00"/>
    <d v="2024-02-03T00:00:00"/>
    <d v="1899-12-30T01:53:00"/>
    <n v="1592"/>
    <n v="30"/>
    <s v="Digital Wallet"/>
    <x v="3"/>
    <n v="0"/>
    <s v="None"/>
    <n v="174"/>
    <n v="10.92964824120603"/>
    <n v="39"/>
    <n v="50"/>
    <n v="174"/>
    <x v="145"/>
    <n v="55"/>
    <n v="1592"/>
    <n v="39"/>
    <n v="20"/>
    <n v="318.39999999999998"/>
    <n v="30"/>
    <n v="0"/>
    <n v="0"/>
    <n v="50"/>
    <n v="318.39999999999998"/>
    <n v="119"/>
    <n v="199.39999999999998"/>
    <x v="6"/>
  </r>
  <r>
    <n v="714"/>
    <s v="C7190"/>
    <s v="R2792"/>
    <d v="2024-01-20T00:00:00"/>
    <d v="1899-12-30T10:57:00"/>
    <d v="2024-01-20T00:00:00"/>
    <d v="1899-12-30T11:43:00"/>
    <n v="545"/>
    <n v="0"/>
    <s v="Cash on Delivery"/>
    <x v="2"/>
    <n v="81.75"/>
    <s v="New User"/>
    <n v="98"/>
    <n v="17.98165137614679"/>
    <n v="29"/>
    <n v="0"/>
    <n v="98"/>
    <x v="638"/>
    <n v="-12.75"/>
    <n v="545"/>
    <n v="29"/>
    <n v="20"/>
    <n v="109"/>
    <n v="0"/>
    <n v="0.15"/>
    <n v="81.75"/>
    <n v="0"/>
    <n v="109"/>
    <n v="110.75"/>
    <n v="-1.75"/>
    <x v="6"/>
  </r>
  <r>
    <n v="715"/>
    <s v="C6240"/>
    <s v="R2791"/>
    <d v="2024-01-19T00:00:00"/>
    <d v="1899-12-30T15:45:00"/>
    <d v="2024-01-19T00:00:00"/>
    <d v="1899-12-30T17:11:00"/>
    <n v="1604"/>
    <n v="50"/>
    <s v="Digital Wallet"/>
    <x v="1"/>
    <n v="160.4"/>
    <s v="Referal"/>
    <n v="100"/>
    <n v="6.2344139650872821"/>
    <n v="12"/>
    <n v="0"/>
    <n v="100"/>
    <x v="639"/>
    <n v="-122.4"/>
    <n v="1604"/>
    <n v="12"/>
    <n v="20"/>
    <n v="320.8"/>
    <n v="50"/>
    <n v="0.1"/>
    <n v="160.4"/>
    <n v="0"/>
    <n v="320.8"/>
    <n v="222.4"/>
    <n v="98.4"/>
    <x v="1"/>
  </r>
  <r>
    <n v="716"/>
    <s v="C7493"/>
    <s v="R2523"/>
    <d v="2024-01-02T00:00:00"/>
    <d v="1899-12-30T07:23:00"/>
    <d v="2024-01-02T00:00:00"/>
    <d v="1899-12-30T09:15:00"/>
    <n v="983"/>
    <n v="50"/>
    <s v="Cash on Delivery"/>
    <x v="3"/>
    <n v="0"/>
    <s v="None"/>
    <n v="119"/>
    <n v="12.105798575788402"/>
    <n v="32"/>
    <n v="0"/>
    <n v="119"/>
    <x v="640"/>
    <n v="37"/>
    <n v="983"/>
    <n v="32"/>
    <n v="20"/>
    <n v="196.6"/>
    <n v="50"/>
    <n v="0"/>
    <n v="0"/>
    <n v="0"/>
    <n v="196.6"/>
    <n v="82"/>
    <n v="114.6"/>
    <x v="3"/>
  </r>
  <r>
    <n v="717"/>
    <s v="C3878"/>
    <s v="R2785"/>
    <d v="2024-01-13T00:00:00"/>
    <d v="1899-12-30T22:34:00"/>
    <d v="2024-01-13T00:00:00"/>
    <d v="1899-12-30T23:04:00"/>
    <n v="393"/>
    <n v="0"/>
    <s v="Cash on Delivery"/>
    <x v="2"/>
    <n v="58.949999999999996"/>
    <s v="New User"/>
    <n v="86"/>
    <n v="21.882951653944023"/>
    <n v="27"/>
    <n v="0"/>
    <n v="86"/>
    <x v="641"/>
    <n v="5.0000000000011369E-2"/>
    <n v="393"/>
    <n v="27"/>
    <n v="20"/>
    <n v="78.599999999999994"/>
    <n v="0"/>
    <n v="0.15"/>
    <n v="58.949999999999996"/>
    <n v="0"/>
    <n v="78.599999999999994"/>
    <n v="85.949999999999989"/>
    <n v="-7.3499999999999943"/>
    <x v="6"/>
  </r>
  <r>
    <n v="718"/>
    <s v="C5143"/>
    <s v="R2270"/>
    <d v="2024-01-13T00:00:00"/>
    <d v="1899-12-30T05:54:00"/>
    <d v="2024-01-13T00:00:00"/>
    <d v="1899-12-30T06:36:00"/>
    <n v="1888"/>
    <n v="50"/>
    <s v="Digital Wallet"/>
    <x v="1"/>
    <n v="188.8"/>
    <s v="Referal"/>
    <n v="80"/>
    <n v="4.2372881355932197"/>
    <n v="35"/>
    <n v="0"/>
    <n v="80"/>
    <x v="62"/>
    <n v="-193.8"/>
    <n v="1888"/>
    <n v="35"/>
    <n v="20"/>
    <n v="377.6"/>
    <n v="50"/>
    <n v="0.1"/>
    <n v="188.8"/>
    <n v="0"/>
    <n v="377.6"/>
    <n v="273.8"/>
    <n v="103.80000000000001"/>
    <x v="6"/>
  </r>
  <r>
    <n v="719"/>
    <s v="C4644"/>
    <s v="R2491"/>
    <d v="2024-01-15T00:00:00"/>
    <d v="1899-12-30T08:32:00"/>
    <d v="2024-01-15T00:00:00"/>
    <d v="1899-12-30T09:28:00"/>
    <n v="1266"/>
    <n v="20"/>
    <s v="Cash on Delivery"/>
    <x v="1"/>
    <n v="126.60000000000001"/>
    <s v="Referal"/>
    <n v="111"/>
    <n v="8.7677725118483423"/>
    <n v="45"/>
    <n v="0"/>
    <n v="111"/>
    <x v="451"/>
    <n v="-80.600000000000023"/>
    <n v="1266"/>
    <n v="45"/>
    <n v="20"/>
    <n v="253.2"/>
    <n v="20"/>
    <n v="0.1"/>
    <n v="126.60000000000001"/>
    <n v="0"/>
    <n v="253.2"/>
    <n v="191.60000000000002"/>
    <n v="61.599999999999966"/>
    <x v="4"/>
  </r>
  <r>
    <n v="720"/>
    <s v="C5432"/>
    <s v="R2207"/>
    <d v="2024-01-12T00:00:00"/>
    <d v="1899-12-30T08:44:00"/>
    <d v="2024-01-12T00:00:00"/>
    <d v="1899-12-30T10:23:00"/>
    <n v="349"/>
    <n v="50"/>
    <s v="Credit Card"/>
    <x v="2"/>
    <n v="52.35"/>
    <s v="New User"/>
    <n v="142"/>
    <n v="40.687679083094558"/>
    <n v="17"/>
    <n v="150"/>
    <n v="142"/>
    <x v="642"/>
    <n v="-127.35000000000002"/>
    <n v="349"/>
    <n v="17"/>
    <n v="20"/>
    <n v="69.8"/>
    <n v="50"/>
    <n v="0.15"/>
    <n v="52.35"/>
    <n v="150"/>
    <n v="69.8"/>
    <n v="269.35000000000002"/>
    <n v="-199.55"/>
    <x v="1"/>
  </r>
  <r>
    <n v="721"/>
    <s v="C2276"/>
    <s v="R2538"/>
    <d v="2024-01-20T00:00:00"/>
    <d v="1899-12-30T07:25:00"/>
    <d v="2024-01-20T00:00:00"/>
    <d v="1899-12-30T08:53:00"/>
    <n v="977"/>
    <n v="50"/>
    <s v="Digital Wallet"/>
    <x v="1"/>
    <n v="97.7"/>
    <s v="Referal"/>
    <n v="63"/>
    <n v="6.4483111566018421"/>
    <n v="26"/>
    <n v="100"/>
    <n v="63"/>
    <x v="643"/>
    <n v="-210.7"/>
    <n v="977"/>
    <n v="26"/>
    <n v="20"/>
    <n v="195.4"/>
    <n v="50"/>
    <n v="0.1"/>
    <n v="97.7"/>
    <n v="100"/>
    <n v="195.4"/>
    <n v="273.7"/>
    <n v="-78.299999999999983"/>
    <x v="6"/>
  </r>
  <r>
    <n v="722"/>
    <s v="C6811"/>
    <s v="R2583"/>
    <d v="2024-01-09T00:00:00"/>
    <d v="1899-12-30T06:07:00"/>
    <d v="2024-01-09T00:00:00"/>
    <d v="1899-12-30T06:42:00"/>
    <n v="1047"/>
    <n v="0"/>
    <s v="Cash on Delivery"/>
    <x v="4"/>
    <n v="523.5"/>
    <s v="Off Promo"/>
    <n v="128"/>
    <n v="12.225405921680993"/>
    <n v="40"/>
    <n v="100"/>
    <n v="128"/>
    <x v="644"/>
    <n v="-535.5"/>
    <n v="0"/>
    <n v="0"/>
    <n v="20"/>
    <n v="0"/>
    <n v="0"/>
    <n v="0"/>
    <n v="0"/>
    <n v="0"/>
    <n v="0"/>
    <n v="0"/>
    <n v="0"/>
    <x v="3"/>
  </r>
  <r>
    <n v="723"/>
    <s v="C1302"/>
    <s v="R2059"/>
    <d v="2024-01-19T00:00:00"/>
    <d v="1899-12-30T17:38:00"/>
    <d v="2024-01-19T00:00:00"/>
    <d v="1899-12-30T18:30:00"/>
    <n v="1074"/>
    <n v="40"/>
    <s v="Credit Card"/>
    <x v="2"/>
    <n v="161.1"/>
    <s v="New User"/>
    <n v="57"/>
    <n v="5.3072625698324023"/>
    <n v="46"/>
    <n v="0"/>
    <n v="57"/>
    <x v="645"/>
    <n v="-190.1"/>
    <n v="1074"/>
    <n v="46"/>
    <n v="20"/>
    <n v="214.8"/>
    <n v="40"/>
    <n v="0.15"/>
    <n v="161.1"/>
    <n v="0"/>
    <n v="214.8"/>
    <n v="247.1"/>
    <n v="-32.299999999999983"/>
    <x v="1"/>
  </r>
  <r>
    <n v="724"/>
    <s v="C1638"/>
    <s v="R2429"/>
    <d v="2024-01-23T00:00:00"/>
    <d v="1899-12-30T16:30:00"/>
    <d v="2024-01-23T00:00:00"/>
    <d v="1899-12-30T17:09:00"/>
    <n v="1425"/>
    <n v="50"/>
    <s v="Digital Wallet"/>
    <x v="1"/>
    <n v="142.5"/>
    <s v="Referal"/>
    <n v="85"/>
    <n v="5.9649122807017543"/>
    <n v="42"/>
    <n v="100"/>
    <n v="85"/>
    <x v="646"/>
    <n v="-249.5"/>
    <n v="1425"/>
    <n v="42"/>
    <n v="20"/>
    <n v="285"/>
    <n v="50"/>
    <n v="0.1"/>
    <n v="142.5"/>
    <n v="100"/>
    <n v="285"/>
    <n v="334.5"/>
    <n v="-49.5"/>
    <x v="3"/>
  </r>
  <r>
    <n v="725"/>
    <s v="C1055"/>
    <s v="R2984"/>
    <d v="2024-01-18T00:00:00"/>
    <d v="1899-12-30T08:41:00"/>
    <d v="2024-01-18T00:00:00"/>
    <d v="1899-12-30T10:01:00"/>
    <n v="1148"/>
    <n v="50"/>
    <s v="Credit Card"/>
    <x v="3"/>
    <n v="0"/>
    <s v="None"/>
    <n v="97"/>
    <n v="8.4494773519163768"/>
    <n v="36"/>
    <n v="0"/>
    <n v="97"/>
    <x v="101"/>
    <n v="11"/>
    <n v="1148"/>
    <n v="36"/>
    <n v="20"/>
    <n v="229.6"/>
    <n v="50"/>
    <n v="0"/>
    <n v="0"/>
    <n v="0"/>
    <n v="229.6"/>
    <n v="86"/>
    <n v="143.6"/>
    <x v="0"/>
  </r>
  <r>
    <n v="726"/>
    <s v="C9717"/>
    <s v="R2656"/>
    <d v="2024-01-01T00:00:00"/>
    <d v="1899-12-30T07:26:00"/>
    <d v="2024-01-01T00:00:00"/>
    <d v="1899-12-30T08:14:00"/>
    <n v="888"/>
    <n v="40"/>
    <s v="Credit Card"/>
    <x v="3"/>
    <n v="0"/>
    <s v="None"/>
    <n v="134"/>
    <n v="15.090090090090092"/>
    <n v="13"/>
    <n v="0"/>
    <n v="134"/>
    <x v="226"/>
    <n v="81"/>
    <n v="888"/>
    <n v="13"/>
    <n v="20"/>
    <n v="177.6"/>
    <n v="40"/>
    <n v="0"/>
    <n v="0"/>
    <n v="0"/>
    <n v="177.6"/>
    <n v="53"/>
    <n v="124.6"/>
    <x v="4"/>
  </r>
  <r>
    <n v="727"/>
    <s v="C9150"/>
    <s v="R2604"/>
    <d v="2024-01-15T00:00:00"/>
    <d v="1899-12-30T04:10:00"/>
    <d v="2024-01-15T00:00:00"/>
    <d v="1899-12-30T05:30:00"/>
    <n v="1083"/>
    <n v="0"/>
    <s v="Credit Card"/>
    <x v="4"/>
    <n v="541.5"/>
    <s v="Off Promo"/>
    <n v="77"/>
    <n v="7.1098799630655591"/>
    <n v="31"/>
    <n v="0"/>
    <n v="77"/>
    <x v="647"/>
    <n v="-495.5"/>
    <n v="0"/>
    <n v="0"/>
    <n v="20"/>
    <n v="0"/>
    <n v="0"/>
    <n v="0"/>
    <n v="0"/>
    <n v="0"/>
    <n v="0"/>
    <n v="0"/>
    <n v="0"/>
    <x v="4"/>
  </r>
  <r>
    <n v="728"/>
    <s v="C3125"/>
    <s v="R2308"/>
    <d v="2024-01-05T00:00:00"/>
    <d v="1899-12-30T19:23:00"/>
    <d v="2024-01-05T00:00:00"/>
    <d v="1899-12-30T21:19:00"/>
    <n v="988"/>
    <n v="40"/>
    <s v="Cash on Delivery"/>
    <x v="2"/>
    <n v="148.19999999999999"/>
    <s v="New User"/>
    <n v="100"/>
    <n v="10.121457489878543"/>
    <n v="35"/>
    <n v="0"/>
    <n v="100"/>
    <x v="648"/>
    <n v="-123.19999999999999"/>
    <n v="988"/>
    <n v="35"/>
    <n v="20"/>
    <n v="197.6"/>
    <n v="40"/>
    <n v="0.15"/>
    <n v="148.19999999999999"/>
    <n v="0"/>
    <n v="197.6"/>
    <n v="223.2"/>
    <n v="-25.599999999999994"/>
    <x v="1"/>
  </r>
  <r>
    <n v="729"/>
    <s v="C1364"/>
    <s v="R2519"/>
    <d v="2024-01-01T00:00:00"/>
    <d v="1899-12-30T19:28:00"/>
    <d v="2024-01-01T00:00:00"/>
    <d v="1899-12-30T21:05:00"/>
    <n v="989"/>
    <n v="0"/>
    <s v="Digital Wallet"/>
    <x v="1"/>
    <n v="98.9"/>
    <s v="Referal"/>
    <n v="153"/>
    <n v="15.470171890798786"/>
    <n v="41"/>
    <n v="0"/>
    <n v="153"/>
    <x v="649"/>
    <n v="13.099999999999994"/>
    <n v="989"/>
    <n v="41"/>
    <n v="20"/>
    <n v="197.8"/>
    <n v="0"/>
    <n v="0.1"/>
    <n v="98.9"/>
    <n v="0"/>
    <n v="197.8"/>
    <n v="139.9"/>
    <n v="57.900000000000006"/>
    <x v="4"/>
  </r>
  <r>
    <n v="730"/>
    <s v="C7809"/>
    <s v="R2590"/>
    <d v="2024-01-22T00:00:00"/>
    <d v="1899-12-30T16:28:00"/>
    <d v="2024-01-22T00:00:00"/>
    <d v="1899-12-30T18:21:00"/>
    <n v="169"/>
    <n v="20"/>
    <s v="Digital Wallet"/>
    <x v="1"/>
    <n v="16.900000000000002"/>
    <s v="Referal"/>
    <n v="150"/>
    <n v="88.757396449704146"/>
    <n v="33"/>
    <n v="0"/>
    <n v="150"/>
    <x v="650"/>
    <n v="80.099999999999994"/>
    <n v="169"/>
    <n v="33"/>
    <n v="20"/>
    <n v="33.799999999999997"/>
    <n v="20"/>
    <n v="0.1"/>
    <n v="16.900000000000002"/>
    <n v="0"/>
    <n v="33.799999999999997"/>
    <n v="69.900000000000006"/>
    <n v="-36.100000000000009"/>
    <x v="4"/>
  </r>
  <r>
    <n v="731"/>
    <s v="C5621"/>
    <s v="R2026"/>
    <d v="2024-01-15T00:00:00"/>
    <d v="1899-12-30T06:42:00"/>
    <d v="2024-01-15T00:00:00"/>
    <d v="1899-12-30T08:34:00"/>
    <n v="724"/>
    <n v="0"/>
    <s v="Cash on Delivery"/>
    <x v="3"/>
    <n v="0"/>
    <s v="None"/>
    <n v="78"/>
    <n v="10.773480662983426"/>
    <n v="44"/>
    <n v="100"/>
    <n v="78"/>
    <x v="651"/>
    <n v="-66"/>
    <n v="724"/>
    <n v="44"/>
    <n v="20"/>
    <n v="144.80000000000001"/>
    <n v="0"/>
    <n v="0"/>
    <n v="0"/>
    <n v="100"/>
    <n v="144.80000000000001"/>
    <n v="144"/>
    <n v="0.80000000000001137"/>
    <x v="4"/>
  </r>
  <r>
    <n v="732"/>
    <s v="C6126"/>
    <s v="R2685"/>
    <d v="2024-02-01T00:00:00"/>
    <d v="1899-12-30T13:27:00"/>
    <d v="2024-02-01T00:00:00"/>
    <d v="1899-12-30T14:38:00"/>
    <n v="974"/>
    <n v="20"/>
    <s v="Digital Wallet"/>
    <x v="4"/>
    <n v="487"/>
    <s v="Off Promo"/>
    <n v="176"/>
    <n v="18.069815195071868"/>
    <n v="46"/>
    <n v="0"/>
    <n v="176"/>
    <x v="652"/>
    <n v="-377"/>
    <n v="0"/>
    <n v="0"/>
    <n v="20"/>
    <n v="0"/>
    <n v="0"/>
    <n v="0"/>
    <n v="0"/>
    <n v="0"/>
    <n v="0"/>
    <n v="0"/>
    <n v="0"/>
    <x v="0"/>
  </r>
  <r>
    <n v="733"/>
    <s v="C6122"/>
    <s v="R2561"/>
    <d v="2024-01-30T00:00:00"/>
    <d v="1899-12-30T17:16:00"/>
    <d v="2024-01-30T00:00:00"/>
    <d v="1899-12-30T18:42:00"/>
    <n v="1235"/>
    <n v="20"/>
    <s v="Credit Card"/>
    <x v="3"/>
    <n v="0"/>
    <s v="None"/>
    <n v="131"/>
    <n v="10.607287449392713"/>
    <n v="41"/>
    <n v="0"/>
    <n v="131"/>
    <x v="433"/>
    <n v="70"/>
    <n v="1235"/>
    <n v="41"/>
    <n v="20"/>
    <n v="247"/>
    <n v="20"/>
    <n v="0"/>
    <n v="0"/>
    <n v="0"/>
    <n v="247"/>
    <n v="61"/>
    <n v="186"/>
    <x v="3"/>
  </r>
  <r>
    <n v="734"/>
    <s v="C2646"/>
    <s v="R2198"/>
    <d v="2024-02-04T00:00:00"/>
    <d v="1899-12-30T10:48:00"/>
    <d v="2024-02-04T00:00:00"/>
    <d v="1899-12-30T12:25:00"/>
    <n v="1487"/>
    <n v="0"/>
    <s v="Digital Wallet"/>
    <x v="3"/>
    <n v="0"/>
    <s v="None"/>
    <n v="59"/>
    <n v="3.9677202420981841"/>
    <n v="16"/>
    <n v="0"/>
    <n v="59"/>
    <x v="14"/>
    <n v="43"/>
    <n v="1487"/>
    <n v="16"/>
    <n v="20"/>
    <n v="297.39999999999998"/>
    <n v="0"/>
    <n v="0"/>
    <n v="0"/>
    <n v="0"/>
    <n v="297.39999999999998"/>
    <n v="16"/>
    <n v="281.39999999999998"/>
    <x v="5"/>
  </r>
  <r>
    <n v="735"/>
    <s v="C1918"/>
    <s v="R2386"/>
    <d v="2024-01-18T00:00:00"/>
    <d v="1899-12-30T14:06:00"/>
    <d v="2024-01-18T00:00:00"/>
    <d v="1899-12-30T15:13:00"/>
    <n v="1426"/>
    <n v="30"/>
    <s v="Cash on Delivery"/>
    <x v="4"/>
    <n v="713"/>
    <s v="Off Promo"/>
    <n v="155"/>
    <n v="10.869565217391305"/>
    <n v="42"/>
    <n v="0"/>
    <n v="155"/>
    <x v="653"/>
    <n v="-630"/>
    <n v="0"/>
    <n v="0"/>
    <n v="20"/>
    <n v="0"/>
    <n v="0"/>
    <n v="0"/>
    <n v="0"/>
    <n v="0"/>
    <n v="0"/>
    <n v="0"/>
    <n v="0"/>
    <x v="0"/>
  </r>
  <r>
    <n v="736"/>
    <s v="C3797"/>
    <s v="R2348"/>
    <d v="2024-01-23T00:00:00"/>
    <d v="1899-12-30T18:49:00"/>
    <d v="2024-01-23T00:00:00"/>
    <d v="1899-12-30T20:20:00"/>
    <n v="570"/>
    <n v="0"/>
    <s v="Credit Card"/>
    <x v="2"/>
    <n v="85.5"/>
    <s v="New User"/>
    <n v="50"/>
    <n v="8.7719298245614024"/>
    <n v="40"/>
    <n v="0"/>
    <n v="50"/>
    <x v="571"/>
    <n v="-75.5"/>
    <n v="570"/>
    <n v="40"/>
    <n v="20"/>
    <n v="114"/>
    <n v="0"/>
    <n v="0.15"/>
    <n v="85.5"/>
    <n v="0"/>
    <n v="114"/>
    <n v="125.5"/>
    <n v="-11.5"/>
    <x v="3"/>
  </r>
  <r>
    <n v="737"/>
    <s v="C7506"/>
    <s v="R2959"/>
    <d v="2024-01-29T00:00:00"/>
    <d v="1899-12-30T23:44:00"/>
    <d v="2024-01-30T00:00:00"/>
    <d v="1899-12-30T00:20:00"/>
    <n v="190"/>
    <n v="50"/>
    <s v="Cash on Delivery"/>
    <x v="1"/>
    <n v="19"/>
    <s v="Referal"/>
    <n v="88"/>
    <n v="46.315789473684212"/>
    <n v="21"/>
    <n v="50"/>
    <n v="88"/>
    <x v="236"/>
    <n v="-52"/>
    <n v="190"/>
    <n v="21"/>
    <n v="20"/>
    <n v="38"/>
    <n v="50"/>
    <n v="0.1"/>
    <n v="19"/>
    <n v="50"/>
    <n v="38"/>
    <n v="140"/>
    <n v="-102"/>
    <x v="4"/>
  </r>
  <r>
    <n v="738"/>
    <s v="C6870"/>
    <s v="R2939"/>
    <d v="2024-01-21T00:00:00"/>
    <d v="1899-12-30T06:19:00"/>
    <d v="2024-01-21T00:00:00"/>
    <d v="1899-12-30T07:59:00"/>
    <n v="629"/>
    <n v="50"/>
    <s v="Credit Card"/>
    <x v="2"/>
    <n v="94.35"/>
    <s v="New User"/>
    <n v="70"/>
    <n v="11.128775834658187"/>
    <n v="20"/>
    <n v="0"/>
    <n v="70"/>
    <x v="654"/>
    <n v="-94.35"/>
    <n v="629"/>
    <n v="20"/>
    <n v="20"/>
    <n v="125.8"/>
    <n v="50"/>
    <n v="0.15"/>
    <n v="94.35"/>
    <n v="0"/>
    <n v="125.8"/>
    <n v="164.35"/>
    <n v="-38.549999999999997"/>
    <x v="5"/>
  </r>
  <r>
    <n v="739"/>
    <s v="C2531"/>
    <s v="R2692"/>
    <d v="2024-01-10T00:00:00"/>
    <d v="1899-12-30T23:50:00"/>
    <d v="2024-01-11T00:00:00"/>
    <d v="1899-12-30T01:09:00"/>
    <n v="760"/>
    <n v="30"/>
    <s v="Credit Card"/>
    <x v="0"/>
    <n v="38"/>
    <s v="In App"/>
    <n v="114"/>
    <n v="15"/>
    <n v="33"/>
    <n v="100"/>
    <n v="114"/>
    <x v="120"/>
    <n v="-87"/>
    <n v="760"/>
    <n v="33"/>
    <n v="20"/>
    <n v="152"/>
    <n v="30"/>
    <n v="0.05"/>
    <n v="38"/>
    <n v="100"/>
    <n v="152"/>
    <n v="201"/>
    <n v="-49"/>
    <x v="2"/>
  </r>
  <r>
    <n v="740"/>
    <s v="C9172"/>
    <s v="R2535"/>
    <d v="2024-01-11T00:00:00"/>
    <d v="1899-12-30T04:25:00"/>
    <d v="2024-01-11T00:00:00"/>
    <d v="1899-12-30T05:46:00"/>
    <n v="838"/>
    <n v="20"/>
    <s v="Digital Wallet"/>
    <x v="0"/>
    <n v="41.900000000000006"/>
    <s v="In App"/>
    <n v="64"/>
    <n v="7.6372315035799527"/>
    <n v="17"/>
    <n v="50"/>
    <n v="64"/>
    <x v="655"/>
    <n v="-64.900000000000006"/>
    <n v="838"/>
    <n v="17"/>
    <n v="20"/>
    <n v="167.6"/>
    <n v="20"/>
    <n v="0.05"/>
    <n v="41.900000000000006"/>
    <n v="50"/>
    <n v="167.6"/>
    <n v="128.9"/>
    <n v="38.699999999999989"/>
    <x v="0"/>
  </r>
  <r>
    <n v="741"/>
    <s v="C4345"/>
    <s v="R2827"/>
    <d v="2024-01-11T00:00:00"/>
    <d v="1899-12-30T05:57:00"/>
    <d v="2024-01-11T00:00:00"/>
    <d v="1899-12-30T06:52:00"/>
    <n v="825"/>
    <n v="30"/>
    <s v="Credit Card"/>
    <x v="0"/>
    <n v="41.25"/>
    <s v="In App"/>
    <n v="181"/>
    <n v="21.939393939393938"/>
    <n v="41"/>
    <n v="0"/>
    <n v="181"/>
    <x v="656"/>
    <n v="68.75"/>
    <n v="825"/>
    <n v="41"/>
    <n v="20"/>
    <n v="165"/>
    <n v="30"/>
    <n v="0.05"/>
    <n v="41.25"/>
    <n v="0"/>
    <n v="165"/>
    <n v="112.25"/>
    <n v="52.75"/>
    <x v="0"/>
  </r>
  <r>
    <n v="742"/>
    <s v="C8673"/>
    <s v="R2377"/>
    <d v="2024-01-01T00:00:00"/>
    <d v="1899-12-30T23:21:00"/>
    <d v="2024-01-02T00:00:00"/>
    <d v="1899-12-30T00:16:00"/>
    <n v="971"/>
    <n v="50"/>
    <s v="Cash on Delivery"/>
    <x v="4"/>
    <n v="485.5"/>
    <s v="Off Promo"/>
    <n v="110"/>
    <n v="11.328527291452112"/>
    <n v="47"/>
    <n v="0"/>
    <n v="110"/>
    <x v="657"/>
    <n v="-472.5"/>
    <n v="0"/>
    <n v="0"/>
    <n v="20"/>
    <n v="0"/>
    <n v="0"/>
    <n v="0"/>
    <n v="0"/>
    <n v="0"/>
    <n v="0"/>
    <n v="0"/>
    <n v="0"/>
    <x v="4"/>
  </r>
  <r>
    <n v="743"/>
    <s v="C7949"/>
    <s v="R2898"/>
    <d v="2024-01-16T00:00:00"/>
    <d v="1899-12-30T01:29:00"/>
    <d v="2024-01-16T00:00:00"/>
    <d v="1899-12-30T02:17:00"/>
    <n v="1786"/>
    <n v="30"/>
    <s v="Digital Wallet"/>
    <x v="3"/>
    <n v="0"/>
    <s v="None"/>
    <n v="197"/>
    <n v="11.030235162374021"/>
    <n v="31"/>
    <n v="0"/>
    <n v="197"/>
    <x v="433"/>
    <n v="136"/>
    <n v="1786"/>
    <n v="31"/>
    <n v="20"/>
    <n v="357.2"/>
    <n v="30"/>
    <n v="0"/>
    <n v="0"/>
    <n v="0"/>
    <n v="357.2"/>
    <n v="61"/>
    <n v="296.2"/>
    <x v="3"/>
  </r>
  <r>
    <n v="744"/>
    <s v="C7882"/>
    <s v="R2915"/>
    <d v="2024-01-12T00:00:00"/>
    <d v="1899-12-30T07:53:00"/>
    <d v="2024-01-12T00:00:00"/>
    <d v="1899-12-30T08:31:00"/>
    <n v="291"/>
    <n v="0"/>
    <s v="Cash on Delivery"/>
    <x v="2"/>
    <n v="43.65"/>
    <s v="New User"/>
    <n v="187"/>
    <n v="64.261168384879724"/>
    <n v="43"/>
    <n v="0"/>
    <n v="187"/>
    <x v="658"/>
    <n v="100.35"/>
    <n v="291"/>
    <n v="43"/>
    <n v="20"/>
    <n v="58.2"/>
    <n v="0"/>
    <n v="0.15"/>
    <n v="43.65"/>
    <n v="0"/>
    <n v="58.2"/>
    <n v="86.65"/>
    <n v="-28.450000000000003"/>
    <x v="1"/>
  </r>
  <r>
    <n v="745"/>
    <s v="C2906"/>
    <s v="R2557"/>
    <d v="2024-02-07T00:00:00"/>
    <d v="1899-12-30T07:25:00"/>
    <d v="2024-02-07T00:00:00"/>
    <d v="1899-12-30T08:55:00"/>
    <n v="1675"/>
    <n v="30"/>
    <s v="Credit Card"/>
    <x v="1"/>
    <n v="167.5"/>
    <s v="Referal"/>
    <n v="136"/>
    <n v="8.1194029850746272"/>
    <n v="28"/>
    <n v="0"/>
    <n v="136"/>
    <x v="659"/>
    <n v="-89.5"/>
    <n v="1675"/>
    <n v="28"/>
    <n v="20"/>
    <n v="335"/>
    <n v="30"/>
    <n v="0.1"/>
    <n v="167.5"/>
    <n v="0"/>
    <n v="335"/>
    <n v="225.5"/>
    <n v="109.5"/>
    <x v="2"/>
  </r>
  <r>
    <n v="746"/>
    <s v="C4086"/>
    <s v="R2526"/>
    <d v="2024-01-28T00:00:00"/>
    <d v="1899-12-30T15:55:00"/>
    <d v="2024-01-28T00:00:00"/>
    <d v="1899-12-30T16:44:00"/>
    <n v="1365"/>
    <n v="20"/>
    <s v="Cash on Delivery"/>
    <x v="0"/>
    <n v="68.25"/>
    <s v="In App"/>
    <n v="154"/>
    <n v="11.282051282051283"/>
    <n v="29"/>
    <n v="0"/>
    <n v="154"/>
    <x v="660"/>
    <n v="36.75"/>
    <n v="1365"/>
    <n v="29"/>
    <n v="20"/>
    <n v="273"/>
    <n v="20"/>
    <n v="0.05"/>
    <n v="68.25"/>
    <n v="0"/>
    <n v="273"/>
    <n v="117.25"/>
    <n v="155.75"/>
    <x v="5"/>
  </r>
  <r>
    <n v="747"/>
    <s v="C9152"/>
    <s v="R2152"/>
    <d v="2024-01-26T00:00:00"/>
    <d v="1899-12-30T17:06:00"/>
    <d v="2024-01-26T00:00:00"/>
    <d v="1899-12-30T18:25:00"/>
    <n v="237"/>
    <n v="0"/>
    <s v="Cash on Delivery"/>
    <x v="2"/>
    <n v="35.549999999999997"/>
    <s v="New User"/>
    <n v="83"/>
    <n v="35.021097046413502"/>
    <n v="23"/>
    <n v="0"/>
    <n v="83"/>
    <x v="661"/>
    <n v="24.450000000000003"/>
    <n v="237"/>
    <n v="23"/>
    <n v="20"/>
    <n v="47.4"/>
    <n v="0"/>
    <n v="0.15"/>
    <n v="35.549999999999997"/>
    <n v="0"/>
    <n v="47.4"/>
    <n v="58.55"/>
    <n v="-11.149999999999999"/>
    <x v="1"/>
  </r>
  <r>
    <n v="748"/>
    <s v="C6750"/>
    <s v="R2733"/>
    <d v="2024-01-26T00:00:00"/>
    <d v="1899-12-30T15:53:00"/>
    <d v="2024-01-26T00:00:00"/>
    <d v="1899-12-30T17:42:00"/>
    <n v="444"/>
    <n v="40"/>
    <s v="Credit Card"/>
    <x v="0"/>
    <n v="22.200000000000003"/>
    <s v="In App"/>
    <n v="173"/>
    <n v="38.963963963963963"/>
    <n v="42"/>
    <n v="0"/>
    <n v="173"/>
    <x v="662"/>
    <n v="68.8"/>
    <n v="444"/>
    <n v="42"/>
    <n v="20"/>
    <n v="88.8"/>
    <n v="40"/>
    <n v="0.05"/>
    <n v="22.200000000000003"/>
    <n v="0"/>
    <n v="88.8"/>
    <n v="104.2"/>
    <n v="-15.400000000000006"/>
    <x v="1"/>
  </r>
  <r>
    <n v="749"/>
    <s v="C9905"/>
    <s v="R2205"/>
    <d v="2024-01-03T00:00:00"/>
    <d v="1899-12-30T01:57:00"/>
    <d v="2024-01-03T00:00:00"/>
    <d v="1899-12-30T03:47:00"/>
    <n v="1303"/>
    <n v="50"/>
    <s v="Digital Wallet"/>
    <x v="0"/>
    <n v="65.150000000000006"/>
    <s v="In App"/>
    <n v="159"/>
    <n v="12.202609363008442"/>
    <n v="19"/>
    <n v="0"/>
    <n v="159"/>
    <x v="348"/>
    <n v="24.849999999999994"/>
    <n v="1303"/>
    <n v="19"/>
    <n v="20"/>
    <n v="260.60000000000002"/>
    <n v="50"/>
    <n v="0.05"/>
    <n v="65.150000000000006"/>
    <n v="0"/>
    <n v="260.60000000000002"/>
    <n v="134.15"/>
    <n v="126.45000000000002"/>
    <x v="2"/>
  </r>
  <r>
    <n v="750"/>
    <s v="C2062"/>
    <s v="R2454"/>
    <d v="2024-01-19T00:00:00"/>
    <d v="1899-12-30T00:21:00"/>
    <d v="2024-01-19T00:00:00"/>
    <d v="1899-12-30T01:12:00"/>
    <n v="1108"/>
    <n v="50"/>
    <s v="Cash on Delivery"/>
    <x v="1"/>
    <n v="110.80000000000001"/>
    <s v="Referal"/>
    <n v="82"/>
    <n v="7.4007220216606493"/>
    <n v="25"/>
    <n v="0"/>
    <n v="82"/>
    <x v="663"/>
    <n v="-103.80000000000001"/>
    <n v="1108"/>
    <n v="25"/>
    <n v="20"/>
    <n v="221.6"/>
    <n v="50"/>
    <n v="0.1"/>
    <n v="110.80000000000001"/>
    <n v="0"/>
    <n v="221.6"/>
    <n v="185.8"/>
    <n v="35.799999999999983"/>
    <x v="1"/>
  </r>
  <r>
    <n v="751"/>
    <s v="C2976"/>
    <s v="R2272"/>
    <d v="2024-01-31T00:00:00"/>
    <d v="1899-12-30T18:38:00"/>
    <d v="2024-01-31T00:00:00"/>
    <d v="1899-12-30T19:20:00"/>
    <n v="1835"/>
    <n v="30"/>
    <s v="Credit Card"/>
    <x v="4"/>
    <n v="917.5"/>
    <s v="Off Promo"/>
    <n v="147"/>
    <n v="8.0108991825613085"/>
    <n v="13"/>
    <n v="100"/>
    <n v="147"/>
    <x v="664"/>
    <n v="-913.5"/>
    <n v="0"/>
    <n v="0"/>
    <n v="20"/>
    <n v="0"/>
    <n v="0"/>
    <n v="0"/>
    <n v="0"/>
    <n v="0"/>
    <n v="0"/>
    <n v="0"/>
    <n v="0"/>
    <x v="2"/>
  </r>
  <r>
    <n v="752"/>
    <s v="C2296"/>
    <s v="R2893"/>
    <d v="2024-01-04T00:00:00"/>
    <d v="1899-12-30T13:01:00"/>
    <d v="2024-01-04T00:00:00"/>
    <d v="1899-12-30T13:42:00"/>
    <n v="602"/>
    <n v="0"/>
    <s v="Digital Wallet"/>
    <x v="3"/>
    <n v="0"/>
    <s v="None"/>
    <n v="110"/>
    <n v="18.272425249169437"/>
    <n v="36"/>
    <n v="150"/>
    <n v="110"/>
    <x v="578"/>
    <n v="-76"/>
    <n v="602"/>
    <n v="36"/>
    <n v="20"/>
    <n v="120.4"/>
    <n v="0"/>
    <n v="0"/>
    <n v="0"/>
    <n v="150"/>
    <n v="120.4"/>
    <n v="186"/>
    <n v="-65.599999999999994"/>
    <x v="0"/>
  </r>
  <r>
    <n v="753"/>
    <s v="C7229"/>
    <s v="R2235"/>
    <d v="2024-01-15T00:00:00"/>
    <d v="1899-12-30T07:28:00"/>
    <d v="2024-01-15T00:00:00"/>
    <d v="1899-12-30T08:07:00"/>
    <n v="302"/>
    <n v="40"/>
    <s v="Digital Wallet"/>
    <x v="4"/>
    <n v="151"/>
    <s v="Off Promo"/>
    <n v="59"/>
    <n v="19.536423841059602"/>
    <n v="37"/>
    <n v="0"/>
    <n v="59"/>
    <x v="665"/>
    <n v="-169"/>
    <n v="0"/>
    <n v="0"/>
    <n v="20"/>
    <n v="0"/>
    <n v="0"/>
    <n v="0"/>
    <n v="0"/>
    <n v="0"/>
    <n v="0"/>
    <n v="0"/>
    <n v="0"/>
    <x v="4"/>
  </r>
  <r>
    <n v="754"/>
    <s v="C8641"/>
    <s v="R2851"/>
    <d v="2024-01-17T00:00:00"/>
    <d v="1899-12-30T08:00:00"/>
    <d v="2024-01-17T00:00:00"/>
    <d v="1899-12-30T09:34:00"/>
    <n v="672"/>
    <n v="0"/>
    <s v="Digital Wallet"/>
    <x v="2"/>
    <n v="100.8"/>
    <s v="New User"/>
    <n v="133"/>
    <n v="19.791666666666664"/>
    <n v="25"/>
    <n v="100"/>
    <n v="133"/>
    <x v="666"/>
    <n v="-92.800000000000011"/>
    <n v="672"/>
    <n v="25"/>
    <n v="20"/>
    <n v="134.4"/>
    <n v="0"/>
    <n v="0.15"/>
    <n v="100.8"/>
    <n v="100"/>
    <n v="134.4"/>
    <n v="225.8"/>
    <n v="-91.4"/>
    <x v="2"/>
  </r>
  <r>
    <n v="755"/>
    <s v="C1125"/>
    <s v="R2739"/>
    <d v="2024-01-08T00:00:00"/>
    <d v="1899-12-30T21:50:00"/>
    <d v="2024-01-08T00:00:00"/>
    <d v="1899-12-30T22:49:00"/>
    <n v="291"/>
    <n v="50"/>
    <s v="Cash on Delivery"/>
    <x v="4"/>
    <n v="145.5"/>
    <s v="Off Promo"/>
    <n v="114"/>
    <n v="39.175257731958766"/>
    <n v="42"/>
    <n v="100"/>
    <n v="114"/>
    <x v="667"/>
    <n v="-223.5"/>
    <n v="0"/>
    <n v="0"/>
    <n v="20"/>
    <n v="0"/>
    <n v="0"/>
    <n v="0"/>
    <n v="0"/>
    <n v="0"/>
    <n v="0"/>
    <n v="0"/>
    <n v="0"/>
    <x v="4"/>
  </r>
  <r>
    <n v="756"/>
    <s v="C5632"/>
    <s v="R2520"/>
    <d v="2024-01-18T00:00:00"/>
    <d v="1899-12-30T21:47:00"/>
    <d v="2024-01-18T00:00:00"/>
    <d v="1899-12-30T22:24:00"/>
    <n v="104"/>
    <n v="0"/>
    <s v="Cash on Delivery"/>
    <x v="2"/>
    <n v="15.6"/>
    <s v="New User"/>
    <n v="126"/>
    <n v="121.15384615384615"/>
    <n v="28"/>
    <n v="0"/>
    <n v="126"/>
    <x v="668"/>
    <n v="82.4"/>
    <n v="104"/>
    <n v="28"/>
    <n v="20"/>
    <n v="20.8"/>
    <n v="0"/>
    <n v="0.15"/>
    <n v="15.6"/>
    <n v="0"/>
    <n v="20.8"/>
    <n v="43.6"/>
    <n v="-22.8"/>
    <x v="0"/>
  </r>
  <r>
    <n v="757"/>
    <s v="C7288"/>
    <s v="R2677"/>
    <d v="2024-01-29T00:00:00"/>
    <d v="1899-12-30T18:14:00"/>
    <d v="2024-01-29T00:00:00"/>
    <d v="1899-12-30T19:04:00"/>
    <n v="1360"/>
    <n v="40"/>
    <s v="Cash on Delivery"/>
    <x v="2"/>
    <n v="204"/>
    <s v="New User"/>
    <n v="50"/>
    <n v="3.6764705882352944"/>
    <n v="30"/>
    <n v="0"/>
    <n v="50"/>
    <x v="669"/>
    <n v="-224"/>
    <n v="1360"/>
    <n v="30"/>
    <n v="20"/>
    <n v="272"/>
    <n v="40"/>
    <n v="0.15"/>
    <n v="204"/>
    <n v="0"/>
    <n v="272"/>
    <n v="274"/>
    <n v="-2"/>
    <x v="4"/>
  </r>
  <r>
    <n v="758"/>
    <s v="C4596"/>
    <s v="R2943"/>
    <d v="2024-01-11T00:00:00"/>
    <d v="1899-12-30T00:36:00"/>
    <d v="2024-01-11T00:00:00"/>
    <d v="1899-12-30T01:27:00"/>
    <n v="1816"/>
    <n v="30"/>
    <s v="Digital Wallet"/>
    <x v="3"/>
    <n v="0"/>
    <s v="None"/>
    <n v="182"/>
    <n v="10.022026431718063"/>
    <n v="31"/>
    <n v="100"/>
    <n v="182"/>
    <x v="670"/>
    <n v="21"/>
    <n v="1816"/>
    <n v="31"/>
    <n v="20"/>
    <n v="363.2"/>
    <n v="30"/>
    <n v="0"/>
    <n v="0"/>
    <n v="100"/>
    <n v="363.2"/>
    <n v="161"/>
    <n v="202.2"/>
    <x v="0"/>
  </r>
  <r>
    <n v="759"/>
    <s v="C7168"/>
    <s v="R2955"/>
    <d v="2024-01-08T00:00:00"/>
    <d v="1899-12-30T05:01:00"/>
    <d v="2024-01-08T00:00:00"/>
    <d v="1899-12-30T05:48:00"/>
    <n v="410"/>
    <n v="20"/>
    <s v="Cash on Delivery"/>
    <x v="1"/>
    <n v="41"/>
    <s v="Referal"/>
    <n v="129"/>
    <n v="31.463414634146343"/>
    <n v="18"/>
    <n v="0"/>
    <n v="129"/>
    <x v="671"/>
    <n v="50"/>
    <n v="410"/>
    <n v="18"/>
    <n v="20"/>
    <n v="82"/>
    <n v="20"/>
    <n v="0.1"/>
    <n v="41"/>
    <n v="0"/>
    <n v="82"/>
    <n v="79"/>
    <n v="3"/>
    <x v="4"/>
  </r>
  <r>
    <n v="760"/>
    <s v="C8561"/>
    <s v="R2830"/>
    <d v="2024-01-10T00:00:00"/>
    <d v="1899-12-30T17:52:00"/>
    <d v="2024-01-10T00:00:00"/>
    <d v="1899-12-30T19:27:00"/>
    <n v="648"/>
    <n v="0"/>
    <s v="Credit Card"/>
    <x v="3"/>
    <n v="0"/>
    <s v="None"/>
    <n v="64"/>
    <n v="9.8765432098765427"/>
    <n v="18"/>
    <n v="0"/>
    <n v="64"/>
    <x v="672"/>
    <n v="46"/>
    <n v="648"/>
    <n v="18"/>
    <n v="20"/>
    <n v="129.6"/>
    <n v="0"/>
    <n v="0"/>
    <n v="0"/>
    <n v="0"/>
    <n v="129.6"/>
    <n v="18"/>
    <n v="111.6"/>
    <x v="2"/>
  </r>
  <r>
    <n v="761"/>
    <s v="C9258"/>
    <s v="R2725"/>
    <d v="2024-01-04T00:00:00"/>
    <d v="1899-12-30T23:45:00"/>
    <d v="2024-01-05T00:00:00"/>
    <d v="1899-12-30T01:02:00"/>
    <n v="155"/>
    <n v="20"/>
    <s v="Cash on Delivery"/>
    <x v="4"/>
    <n v="77.5"/>
    <s v="Off Promo"/>
    <n v="77"/>
    <n v="49.677419354838712"/>
    <n v="18"/>
    <n v="0"/>
    <n v="77"/>
    <x v="673"/>
    <n v="-38.5"/>
    <n v="0"/>
    <n v="0"/>
    <n v="20"/>
    <n v="0"/>
    <n v="0"/>
    <n v="0"/>
    <n v="0"/>
    <n v="0"/>
    <n v="0"/>
    <n v="0"/>
    <n v="0"/>
    <x v="0"/>
  </r>
  <r>
    <n v="762"/>
    <s v="C1232"/>
    <s v="R2500"/>
    <d v="2024-01-08T00:00:00"/>
    <d v="1899-12-30T07:42:00"/>
    <d v="2024-01-08T00:00:00"/>
    <d v="1899-12-30T08:55:00"/>
    <n v="542"/>
    <n v="50"/>
    <s v="Cash on Delivery"/>
    <x v="2"/>
    <n v="81.3"/>
    <s v="New User"/>
    <n v="72"/>
    <n v="13.284132841328415"/>
    <n v="36"/>
    <n v="50"/>
    <n v="72"/>
    <x v="674"/>
    <n v="-145.30000000000001"/>
    <n v="542"/>
    <n v="36"/>
    <n v="20"/>
    <n v="108.4"/>
    <n v="50"/>
    <n v="0.15"/>
    <n v="81.3"/>
    <n v="50"/>
    <n v="108.4"/>
    <n v="217.3"/>
    <n v="-108.9"/>
    <x v="4"/>
  </r>
  <r>
    <n v="763"/>
    <s v="C7371"/>
    <s v="R2116"/>
    <d v="2024-02-03T00:00:00"/>
    <d v="1899-12-30T08:28:00"/>
    <d v="2024-02-03T00:00:00"/>
    <d v="1899-12-30T09:06:00"/>
    <n v="1360"/>
    <n v="30"/>
    <s v="Digital Wallet"/>
    <x v="0"/>
    <n v="68"/>
    <s v="In App"/>
    <n v="158"/>
    <n v="11.617647058823529"/>
    <n v="26"/>
    <n v="150"/>
    <n v="158"/>
    <x v="669"/>
    <n v="-116"/>
    <n v="1360"/>
    <n v="26"/>
    <n v="20"/>
    <n v="272"/>
    <n v="30"/>
    <n v="0.05"/>
    <n v="68"/>
    <n v="150"/>
    <n v="272"/>
    <n v="274"/>
    <n v="-2"/>
    <x v="6"/>
  </r>
  <r>
    <n v="764"/>
    <s v="C5206"/>
    <s v="R2385"/>
    <d v="2024-02-05T00:00:00"/>
    <d v="1899-12-30T23:38:00"/>
    <d v="2024-02-06T00:00:00"/>
    <d v="1899-12-30T01:14:00"/>
    <n v="969"/>
    <n v="30"/>
    <s v="Cash on Delivery"/>
    <x v="0"/>
    <n v="48.45"/>
    <s v="In App"/>
    <n v="156"/>
    <n v="16.099071207430342"/>
    <n v="17"/>
    <n v="100"/>
    <n v="156"/>
    <x v="675"/>
    <n v="-39.449999999999989"/>
    <n v="969"/>
    <n v="17"/>
    <n v="20"/>
    <n v="193.8"/>
    <n v="30"/>
    <n v="0.05"/>
    <n v="48.45"/>
    <n v="100"/>
    <n v="193.8"/>
    <n v="195.45"/>
    <n v="-1.6499999999999773"/>
    <x v="4"/>
  </r>
  <r>
    <n v="765"/>
    <s v="C8943"/>
    <s v="R2343"/>
    <d v="2024-01-06T00:00:00"/>
    <d v="1899-12-30T05:19:00"/>
    <d v="2024-01-06T00:00:00"/>
    <d v="1899-12-30T06:42:00"/>
    <n v="1984"/>
    <n v="0"/>
    <s v="Credit Card"/>
    <x v="2"/>
    <n v="297.59999999999997"/>
    <s v="New User"/>
    <n v="194"/>
    <n v="9.7782258064516121"/>
    <n v="25"/>
    <n v="150"/>
    <n v="194"/>
    <x v="676"/>
    <n v="-278.59999999999997"/>
    <n v="1984"/>
    <n v="25"/>
    <n v="20"/>
    <n v="396.8"/>
    <n v="0"/>
    <n v="0.15"/>
    <n v="297.59999999999997"/>
    <n v="150"/>
    <n v="396.8"/>
    <n v="472.59999999999997"/>
    <n v="-75.799999999999955"/>
    <x v="6"/>
  </r>
  <r>
    <n v="766"/>
    <s v="C7891"/>
    <s v="R2583"/>
    <d v="2024-01-13T00:00:00"/>
    <d v="1899-12-30T19:23:00"/>
    <d v="2024-01-13T00:00:00"/>
    <d v="1899-12-30T20:18:00"/>
    <n v="1320"/>
    <n v="30"/>
    <s v="Digital Wallet"/>
    <x v="3"/>
    <n v="0"/>
    <s v="None"/>
    <n v="162"/>
    <n v="12.272727272727273"/>
    <n v="27"/>
    <n v="0"/>
    <n v="162"/>
    <x v="354"/>
    <n v="105"/>
    <n v="1320"/>
    <n v="27"/>
    <n v="20"/>
    <n v="264"/>
    <n v="30"/>
    <n v="0"/>
    <n v="0"/>
    <n v="0"/>
    <n v="264"/>
    <n v="57"/>
    <n v="207"/>
    <x v="6"/>
  </r>
  <r>
    <n v="767"/>
    <s v="C7738"/>
    <s v="R2394"/>
    <d v="2024-01-15T00:00:00"/>
    <d v="1899-12-30T15:38:00"/>
    <d v="2024-01-15T00:00:00"/>
    <d v="1899-12-30T17:32:00"/>
    <n v="684"/>
    <n v="0"/>
    <s v="Credit Card"/>
    <x v="1"/>
    <n v="68.400000000000006"/>
    <s v="Referal"/>
    <n v="147"/>
    <n v="21.491228070175438"/>
    <n v="42"/>
    <n v="0"/>
    <n v="147"/>
    <x v="677"/>
    <n v="36.599999999999994"/>
    <n v="684"/>
    <n v="42"/>
    <n v="20"/>
    <n v="136.80000000000001"/>
    <n v="0"/>
    <n v="0.1"/>
    <n v="68.400000000000006"/>
    <n v="0"/>
    <n v="136.80000000000001"/>
    <n v="110.4"/>
    <n v="26.400000000000006"/>
    <x v="4"/>
  </r>
  <r>
    <n v="768"/>
    <s v="C3472"/>
    <s v="R2063"/>
    <d v="2024-01-25T00:00:00"/>
    <d v="1899-12-30T13:02:00"/>
    <d v="2024-01-25T00:00:00"/>
    <d v="1899-12-30T13:57:00"/>
    <n v="1694"/>
    <n v="0"/>
    <s v="Digital Wallet"/>
    <x v="3"/>
    <n v="0"/>
    <s v="None"/>
    <n v="190"/>
    <n v="11.216056670602125"/>
    <n v="10"/>
    <n v="50"/>
    <n v="190"/>
    <x v="336"/>
    <n v="130"/>
    <n v="1694"/>
    <n v="10"/>
    <n v="20"/>
    <n v="338.8"/>
    <n v="0"/>
    <n v="0"/>
    <n v="0"/>
    <n v="50"/>
    <n v="338.8"/>
    <n v="60"/>
    <n v="278.8"/>
    <x v="0"/>
  </r>
  <r>
    <n v="769"/>
    <s v="C3739"/>
    <s v="R2716"/>
    <d v="2024-01-11T00:00:00"/>
    <d v="1899-12-30T04:33:00"/>
    <d v="2024-01-11T00:00:00"/>
    <d v="1899-12-30T05:36:00"/>
    <n v="851"/>
    <n v="20"/>
    <s v="Digital Wallet"/>
    <x v="2"/>
    <n v="127.64999999999999"/>
    <s v="New User"/>
    <n v="191"/>
    <n v="22.444183313748532"/>
    <n v="21"/>
    <n v="0"/>
    <n v="191"/>
    <x v="678"/>
    <n v="22.350000000000023"/>
    <n v="851"/>
    <n v="21"/>
    <n v="20"/>
    <n v="170.2"/>
    <n v="20"/>
    <n v="0.15"/>
    <n v="127.64999999999999"/>
    <n v="0"/>
    <n v="170.2"/>
    <n v="168.64999999999998"/>
    <n v="1.5500000000000114"/>
    <x v="0"/>
  </r>
  <r>
    <n v="770"/>
    <s v="C6401"/>
    <s v="R2720"/>
    <d v="2024-01-21T00:00:00"/>
    <d v="1899-12-30T06:54:00"/>
    <d v="2024-01-21T00:00:00"/>
    <d v="1899-12-30T07:31:00"/>
    <n v="1637"/>
    <n v="30"/>
    <s v="Cash on Delivery"/>
    <x v="2"/>
    <n v="245.54999999999998"/>
    <s v="New User"/>
    <n v="188"/>
    <n v="11.48442272449603"/>
    <n v="15"/>
    <n v="0"/>
    <n v="188"/>
    <x v="679"/>
    <n v="-102.54999999999995"/>
    <n v="1637"/>
    <n v="15"/>
    <n v="20"/>
    <n v="327.39999999999998"/>
    <n v="30"/>
    <n v="0.15"/>
    <n v="245.54999999999998"/>
    <n v="0"/>
    <n v="327.39999999999998"/>
    <n v="290.54999999999995"/>
    <n v="36.850000000000023"/>
    <x v="5"/>
  </r>
  <r>
    <n v="771"/>
    <s v="C2761"/>
    <s v="R2071"/>
    <d v="2024-02-07T00:00:00"/>
    <d v="1899-12-30T09:33:00"/>
    <d v="2024-02-07T00:00:00"/>
    <d v="1899-12-30T10:12:00"/>
    <n v="1572"/>
    <n v="0"/>
    <s v="Credit Card"/>
    <x v="1"/>
    <n v="157.20000000000002"/>
    <s v="Referal"/>
    <n v="77"/>
    <n v="4.8982188295165399"/>
    <n v="50"/>
    <n v="50"/>
    <n v="77"/>
    <x v="680"/>
    <n v="-180.20000000000005"/>
    <n v="1572"/>
    <n v="50"/>
    <n v="20"/>
    <n v="314.39999999999998"/>
    <n v="0"/>
    <n v="0.1"/>
    <n v="157.20000000000002"/>
    <n v="50"/>
    <n v="314.39999999999998"/>
    <n v="257.20000000000005"/>
    <n v="57.199999999999932"/>
    <x v="2"/>
  </r>
  <r>
    <n v="772"/>
    <s v="C1876"/>
    <s v="R2788"/>
    <d v="2024-01-26T00:00:00"/>
    <d v="1899-12-30T22:34:00"/>
    <d v="2024-01-26T00:00:00"/>
    <d v="1899-12-30T23:51:00"/>
    <n v="459"/>
    <n v="20"/>
    <s v="Digital Wallet"/>
    <x v="4"/>
    <n v="229.5"/>
    <s v="Off Promo"/>
    <n v="91"/>
    <n v="19.825708061002178"/>
    <n v="14"/>
    <n v="0"/>
    <n v="91"/>
    <x v="681"/>
    <n v="-172.5"/>
    <n v="0"/>
    <n v="0"/>
    <n v="20"/>
    <n v="0"/>
    <n v="0"/>
    <n v="0"/>
    <n v="0"/>
    <n v="0"/>
    <n v="0"/>
    <n v="0"/>
    <n v="0"/>
    <x v="1"/>
  </r>
  <r>
    <n v="773"/>
    <s v="C4812"/>
    <s v="R2273"/>
    <d v="2024-02-06T00:00:00"/>
    <d v="1899-12-30T04:11:00"/>
    <d v="2024-02-06T00:00:00"/>
    <d v="1899-12-30T05:35:00"/>
    <n v="1823"/>
    <n v="40"/>
    <s v="Cash on Delivery"/>
    <x v="4"/>
    <n v="911.5"/>
    <s v="Off Promo"/>
    <n v="148"/>
    <n v="8.1184860120680202"/>
    <n v="25"/>
    <n v="0"/>
    <n v="148"/>
    <x v="682"/>
    <n v="-828.5"/>
    <n v="0"/>
    <n v="0"/>
    <n v="20"/>
    <n v="0"/>
    <n v="0"/>
    <n v="0"/>
    <n v="0"/>
    <n v="0"/>
    <n v="0"/>
    <n v="0"/>
    <n v="0"/>
    <x v="3"/>
  </r>
  <r>
    <n v="774"/>
    <s v="C2460"/>
    <s v="R2989"/>
    <d v="2024-01-20T00:00:00"/>
    <d v="1899-12-30T14:01:00"/>
    <d v="2024-01-20T00:00:00"/>
    <d v="1899-12-30T15:24:00"/>
    <n v="918"/>
    <n v="20"/>
    <s v="Digital Wallet"/>
    <x v="1"/>
    <n v="91.800000000000011"/>
    <s v="Referal"/>
    <n v="110"/>
    <n v="11.982570806100219"/>
    <n v="27"/>
    <n v="0"/>
    <n v="110"/>
    <x v="683"/>
    <n v="-28.800000000000011"/>
    <n v="918"/>
    <n v="27"/>
    <n v="20"/>
    <n v="183.6"/>
    <n v="20"/>
    <n v="0.1"/>
    <n v="91.800000000000011"/>
    <n v="0"/>
    <n v="183.6"/>
    <n v="138.80000000000001"/>
    <n v="44.799999999999983"/>
    <x v="6"/>
  </r>
  <r>
    <n v="775"/>
    <s v="C2733"/>
    <s v="R2319"/>
    <d v="2024-01-04T00:00:00"/>
    <d v="1899-12-30T16:17:00"/>
    <d v="2024-01-04T00:00:00"/>
    <d v="1899-12-30T18:04:00"/>
    <n v="129"/>
    <n v="20"/>
    <s v="Digital Wallet"/>
    <x v="4"/>
    <n v="64.5"/>
    <s v="Off Promo"/>
    <n v="172"/>
    <n v="133.33333333333331"/>
    <n v="27"/>
    <n v="0"/>
    <n v="172"/>
    <x v="684"/>
    <n v="60.5"/>
    <n v="0"/>
    <n v="0"/>
    <n v="20"/>
    <n v="0"/>
    <n v="0"/>
    <n v="0"/>
    <n v="0"/>
    <n v="0"/>
    <n v="0"/>
    <n v="0"/>
    <n v="0"/>
    <x v="0"/>
  </r>
  <r>
    <n v="776"/>
    <s v="C2605"/>
    <s v="R2337"/>
    <d v="2024-01-21T00:00:00"/>
    <d v="1899-12-30T00:13:00"/>
    <d v="2024-01-21T00:00:00"/>
    <d v="1899-12-30T01:22:00"/>
    <n v="1902"/>
    <n v="0"/>
    <s v="Digital Wallet"/>
    <x v="0"/>
    <n v="95.100000000000009"/>
    <s v="In App"/>
    <n v="113"/>
    <n v="5.94111461619348"/>
    <n v="10"/>
    <n v="0"/>
    <n v="113"/>
    <x v="685"/>
    <n v="7.8999999999999915"/>
    <n v="1902"/>
    <n v="10"/>
    <n v="20"/>
    <n v="380.4"/>
    <n v="0"/>
    <n v="0.05"/>
    <n v="95.100000000000009"/>
    <n v="0"/>
    <n v="380.4"/>
    <n v="105.10000000000001"/>
    <n v="275.29999999999995"/>
    <x v="5"/>
  </r>
  <r>
    <n v="777"/>
    <s v="C6622"/>
    <s v="R2365"/>
    <d v="2024-01-15T00:00:00"/>
    <d v="1899-12-30T05:12:00"/>
    <d v="2024-01-15T00:00:00"/>
    <d v="1899-12-30T05:56:00"/>
    <n v="207"/>
    <n v="50"/>
    <s v="Digital Wallet"/>
    <x v="4"/>
    <n v="103.5"/>
    <s v="Off Promo"/>
    <n v="80"/>
    <n v="38.647342995169083"/>
    <n v="28"/>
    <n v="0"/>
    <n v="80"/>
    <x v="686"/>
    <n v="-101.5"/>
    <n v="0"/>
    <n v="0"/>
    <n v="20"/>
    <n v="0"/>
    <n v="0"/>
    <n v="0"/>
    <n v="0"/>
    <n v="0"/>
    <n v="0"/>
    <n v="0"/>
    <n v="0"/>
    <x v="4"/>
  </r>
  <r>
    <n v="778"/>
    <s v="C7767"/>
    <s v="R2494"/>
    <d v="2024-01-31T00:00:00"/>
    <d v="1899-12-30T20:34:00"/>
    <d v="2024-01-31T00:00:00"/>
    <d v="1899-12-30T22:24:00"/>
    <n v="943"/>
    <n v="50"/>
    <s v="Digital Wallet"/>
    <x v="4"/>
    <n v="471.5"/>
    <s v="Off Promo"/>
    <n v="130"/>
    <n v="13.785790031813361"/>
    <n v="17"/>
    <n v="0"/>
    <n v="130"/>
    <x v="687"/>
    <n v="-408.5"/>
    <n v="0"/>
    <n v="0"/>
    <n v="20"/>
    <n v="0"/>
    <n v="0"/>
    <n v="0"/>
    <n v="0"/>
    <n v="0"/>
    <n v="0"/>
    <n v="0"/>
    <n v="0"/>
    <x v="2"/>
  </r>
  <r>
    <n v="779"/>
    <s v="C7986"/>
    <s v="R2606"/>
    <d v="2024-01-06T00:00:00"/>
    <d v="1899-12-30T14:40:00"/>
    <d v="2024-01-06T00:00:00"/>
    <d v="1899-12-30T15:27:00"/>
    <n v="1725"/>
    <n v="50"/>
    <s v="Digital Wallet"/>
    <x v="4"/>
    <n v="862.5"/>
    <s v="Off Promo"/>
    <n v="59"/>
    <n v="3.4202898550724634"/>
    <n v="12"/>
    <n v="0"/>
    <n v="59"/>
    <x v="688"/>
    <n v="-865.5"/>
    <n v="0"/>
    <n v="0"/>
    <n v="20"/>
    <n v="0"/>
    <n v="0"/>
    <n v="0"/>
    <n v="0"/>
    <n v="0"/>
    <n v="0"/>
    <n v="0"/>
    <n v="0"/>
    <x v="6"/>
  </r>
  <r>
    <n v="780"/>
    <s v="C4517"/>
    <s v="R2165"/>
    <d v="2024-01-15T00:00:00"/>
    <d v="1899-12-30T04:35:00"/>
    <d v="2024-01-15T00:00:00"/>
    <d v="1899-12-30T05:27:00"/>
    <n v="816"/>
    <n v="20"/>
    <s v="Cash on Delivery"/>
    <x v="0"/>
    <n v="40.800000000000004"/>
    <s v="In App"/>
    <n v="57"/>
    <n v="6.9852941176470589"/>
    <n v="34"/>
    <n v="0"/>
    <n v="57"/>
    <x v="689"/>
    <n v="-37.800000000000011"/>
    <n v="816"/>
    <n v="34"/>
    <n v="20"/>
    <n v="163.19999999999999"/>
    <n v="20"/>
    <n v="0.05"/>
    <n v="40.800000000000004"/>
    <n v="0"/>
    <n v="163.19999999999999"/>
    <n v="94.800000000000011"/>
    <n v="68.399999999999977"/>
    <x v="4"/>
  </r>
  <r>
    <n v="781"/>
    <s v="C4735"/>
    <s v="R2543"/>
    <d v="2024-01-30T00:00:00"/>
    <d v="1899-12-30T04:01:00"/>
    <d v="2024-01-30T00:00:00"/>
    <d v="1899-12-30T05:32:00"/>
    <n v="990"/>
    <n v="0"/>
    <s v="Digital Wallet"/>
    <x v="4"/>
    <n v="495"/>
    <s v="Off Promo"/>
    <n v="198"/>
    <n v="20"/>
    <n v="14"/>
    <n v="0"/>
    <n v="198"/>
    <x v="690"/>
    <n v="-311"/>
    <n v="0"/>
    <n v="0"/>
    <n v="20"/>
    <n v="0"/>
    <n v="0"/>
    <n v="0"/>
    <n v="0"/>
    <n v="0"/>
    <n v="0"/>
    <n v="0"/>
    <n v="0"/>
    <x v="3"/>
  </r>
  <r>
    <n v="782"/>
    <s v="C9434"/>
    <s v="R2010"/>
    <d v="2024-01-19T00:00:00"/>
    <d v="1899-12-30T20:57:00"/>
    <d v="2024-01-19T00:00:00"/>
    <d v="1899-12-30T22:12:00"/>
    <n v="1059"/>
    <n v="30"/>
    <s v="Credit Card"/>
    <x v="0"/>
    <n v="52.95"/>
    <s v="In App"/>
    <n v="108"/>
    <n v="10.198300283286118"/>
    <n v="49"/>
    <n v="0"/>
    <n v="108"/>
    <x v="691"/>
    <n v="-23.949999999999989"/>
    <n v="1059"/>
    <n v="49"/>
    <n v="20"/>
    <n v="211.8"/>
    <n v="30"/>
    <n v="0.05"/>
    <n v="52.95"/>
    <n v="0"/>
    <n v="211.8"/>
    <n v="131.94999999999999"/>
    <n v="79.850000000000023"/>
    <x v="1"/>
  </r>
  <r>
    <n v="783"/>
    <s v="C3590"/>
    <s v="R2300"/>
    <d v="2024-01-17T00:00:00"/>
    <d v="1899-12-30T10:19:00"/>
    <d v="2024-01-17T00:00:00"/>
    <d v="1899-12-30T12:15:00"/>
    <n v="1568"/>
    <n v="20"/>
    <s v="Cash on Delivery"/>
    <x v="1"/>
    <n v="156.80000000000001"/>
    <s v="Referal"/>
    <n v="79"/>
    <n v="5.0382653061224492"/>
    <n v="28"/>
    <n v="0"/>
    <n v="79"/>
    <x v="692"/>
    <n v="-125.80000000000001"/>
    <n v="1568"/>
    <n v="28"/>
    <n v="20"/>
    <n v="313.60000000000002"/>
    <n v="20"/>
    <n v="0.1"/>
    <n v="156.80000000000001"/>
    <n v="0"/>
    <n v="313.60000000000002"/>
    <n v="204.8"/>
    <n v="108.80000000000001"/>
    <x v="2"/>
  </r>
  <r>
    <n v="784"/>
    <s v="C2063"/>
    <s v="R2728"/>
    <d v="2024-01-13T00:00:00"/>
    <d v="1899-12-30T04:18:00"/>
    <d v="2024-01-13T00:00:00"/>
    <d v="1899-12-30T05:26:00"/>
    <n v="992"/>
    <n v="20"/>
    <s v="Credit Card"/>
    <x v="3"/>
    <n v="0"/>
    <s v="None"/>
    <n v="194"/>
    <n v="19.556451612903224"/>
    <n v="27"/>
    <n v="100"/>
    <n v="194"/>
    <x v="693"/>
    <n v="47"/>
    <n v="992"/>
    <n v="27"/>
    <n v="20"/>
    <n v="198.4"/>
    <n v="20"/>
    <n v="0"/>
    <n v="0"/>
    <n v="100"/>
    <n v="198.4"/>
    <n v="147"/>
    <n v="51.400000000000006"/>
    <x v="6"/>
  </r>
  <r>
    <n v="785"/>
    <s v="C5324"/>
    <s v="R2800"/>
    <d v="2024-01-19T00:00:00"/>
    <d v="1899-12-30T12:25:00"/>
    <d v="2024-01-19T00:00:00"/>
    <d v="1899-12-30T13:09:00"/>
    <n v="1561"/>
    <n v="0"/>
    <s v="Digital Wallet"/>
    <x v="1"/>
    <n v="156.10000000000002"/>
    <s v="Referal"/>
    <n v="69"/>
    <n v="4.4202434336963483"/>
    <n v="40"/>
    <n v="0"/>
    <n v="69"/>
    <x v="694"/>
    <n v="-127.10000000000002"/>
    <n v="1561"/>
    <n v="40"/>
    <n v="20"/>
    <n v="312.2"/>
    <n v="0"/>
    <n v="0.1"/>
    <n v="156.10000000000002"/>
    <n v="0"/>
    <n v="312.2"/>
    <n v="196.10000000000002"/>
    <n v="116.09999999999997"/>
    <x v="1"/>
  </r>
  <r>
    <n v="786"/>
    <s v="C6342"/>
    <s v="R2101"/>
    <d v="2024-01-26T00:00:00"/>
    <d v="1899-12-30T01:13:00"/>
    <d v="2024-01-26T00:00:00"/>
    <d v="1899-12-30T02:35:00"/>
    <n v="831"/>
    <n v="40"/>
    <s v="Credit Card"/>
    <x v="3"/>
    <n v="0"/>
    <s v="None"/>
    <n v="97"/>
    <n v="11.672683513838749"/>
    <n v="42"/>
    <n v="0"/>
    <n v="97"/>
    <x v="640"/>
    <n v="15"/>
    <n v="831"/>
    <n v="42"/>
    <n v="20"/>
    <n v="166.2"/>
    <n v="40"/>
    <n v="0"/>
    <n v="0"/>
    <n v="0"/>
    <n v="166.2"/>
    <n v="82"/>
    <n v="84.199999999999989"/>
    <x v="1"/>
  </r>
  <r>
    <n v="787"/>
    <s v="C1005"/>
    <s v="R2424"/>
    <d v="2024-01-13T00:00:00"/>
    <d v="1899-12-30T21:51:00"/>
    <d v="2024-01-13T00:00:00"/>
    <d v="1899-12-30T23:48:00"/>
    <n v="705"/>
    <n v="20"/>
    <s v="Digital Wallet"/>
    <x v="1"/>
    <n v="70.5"/>
    <s v="Referal"/>
    <n v="179"/>
    <n v="25.390070921985814"/>
    <n v="27"/>
    <n v="0"/>
    <n v="179"/>
    <x v="202"/>
    <n v="61.5"/>
    <n v="705"/>
    <n v="27"/>
    <n v="20"/>
    <n v="141"/>
    <n v="20"/>
    <n v="0.1"/>
    <n v="70.5"/>
    <n v="0"/>
    <n v="141"/>
    <n v="117.5"/>
    <n v="23.5"/>
    <x v="6"/>
  </r>
  <r>
    <n v="788"/>
    <s v="C8489"/>
    <s v="R2391"/>
    <d v="2024-01-28T00:00:00"/>
    <d v="1899-12-30T05:50:00"/>
    <d v="2024-01-28T00:00:00"/>
    <d v="1899-12-30T07:23:00"/>
    <n v="556"/>
    <n v="40"/>
    <s v="Digital Wallet"/>
    <x v="3"/>
    <n v="0"/>
    <s v="None"/>
    <n v="86"/>
    <n v="15.467625899280577"/>
    <n v="48"/>
    <n v="0"/>
    <n v="86"/>
    <x v="695"/>
    <n v="-2"/>
    <n v="556"/>
    <n v="48"/>
    <n v="20"/>
    <n v="111.2"/>
    <n v="40"/>
    <n v="0"/>
    <n v="0"/>
    <n v="0"/>
    <n v="111.2"/>
    <n v="88"/>
    <n v="23.200000000000003"/>
    <x v="5"/>
  </r>
  <r>
    <n v="789"/>
    <s v="C9659"/>
    <s v="R2778"/>
    <d v="2024-01-31T00:00:00"/>
    <d v="1899-12-30T10:35:00"/>
    <d v="2024-01-31T00:00:00"/>
    <d v="1899-12-30T12:07:00"/>
    <n v="714"/>
    <n v="40"/>
    <s v="Cash on Delivery"/>
    <x v="3"/>
    <n v="0"/>
    <s v="None"/>
    <n v="178"/>
    <n v="24.929971988795518"/>
    <n v="25"/>
    <n v="150"/>
    <n v="178"/>
    <x v="196"/>
    <n v="-37"/>
    <n v="714"/>
    <n v="25"/>
    <n v="20"/>
    <n v="142.80000000000001"/>
    <n v="40"/>
    <n v="0"/>
    <n v="0"/>
    <n v="150"/>
    <n v="142.80000000000001"/>
    <n v="215"/>
    <n v="-72.199999999999989"/>
    <x v="2"/>
  </r>
  <r>
    <n v="790"/>
    <s v="C9195"/>
    <s v="R2213"/>
    <d v="2024-02-03T00:00:00"/>
    <d v="1899-12-30T11:27:00"/>
    <d v="2024-02-03T00:00:00"/>
    <d v="1899-12-30T13:16:00"/>
    <n v="1858"/>
    <n v="50"/>
    <s v="Cash on Delivery"/>
    <x v="2"/>
    <n v="278.7"/>
    <s v="New User"/>
    <n v="181"/>
    <n v="9.7416576964477937"/>
    <n v="25"/>
    <n v="0"/>
    <n v="181"/>
    <x v="696"/>
    <n v="-172.7"/>
    <n v="1858"/>
    <n v="25"/>
    <n v="20"/>
    <n v="371.6"/>
    <n v="50"/>
    <n v="0.15"/>
    <n v="278.7"/>
    <n v="0"/>
    <n v="371.6"/>
    <n v="353.7"/>
    <n v="17.900000000000034"/>
    <x v="6"/>
  </r>
  <r>
    <n v="791"/>
    <s v="C6966"/>
    <s v="R2690"/>
    <d v="2024-01-23T00:00:00"/>
    <d v="1899-12-30T23:08:00"/>
    <d v="2024-01-23T00:00:00"/>
    <d v="1899-12-30T23:53:00"/>
    <n v="797"/>
    <n v="0"/>
    <s v="Digital Wallet"/>
    <x v="3"/>
    <n v="0"/>
    <s v="None"/>
    <n v="149"/>
    <n v="18.695106649937266"/>
    <n v="47"/>
    <n v="0"/>
    <n v="149"/>
    <x v="178"/>
    <n v="102"/>
    <n v="797"/>
    <n v="47"/>
    <n v="20"/>
    <n v="159.4"/>
    <n v="0"/>
    <n v="0"/>
    <n v="0"/>
    <n v="0"/>
    <n v="159.4"/>
    <n v="47"/>
    <n v="112.4"/>
    <x v="3"/>
  </r>
  <r>
    <n v="792"/>
    <s v="C9837"/>
    <s v="R2087"/>
    <d v="2024-01-29T00:00:00"/>
    <d v="1899-12-30T06:41:00"/>
    <d v="2024-01-29T00:00:00"/>
    <d v="1899-12-30T08:20:00"/>
    <n v="1819"/>
    <n v="40"/>
    <s v="Cash on Delivery"/>
    <x v="3"/>
    <n v="0"/>
    <s v="None"/>
    <n v="103"/>
    <n v="5.6624518966465098"/>
    <n v="50"/>
    <n v="0"/>
    <n v="103"/>
    <x v="697"/>
    <n v="13"/>
    <n v="1819"/>
    <n v="50"/>
    <n v="20"/>
    <n v="363.8"/>
    <n v="40"/>
    <n v="0"/>
    <n v="0"/>
    <n v="0"/>
    <n v="363.8"/>
    <n v="90"/>
    <n v="273.8"/>
    <x v="4"/>
  </r>
  <r>
    <n v="793"/>
    <s v="C1117"/>
    <s v="R2552"/>
    <d v="2024-01-11T00:00:00"/>
    <d v="1899-12-30T01:12:00"/>
    <d v="2024-01-11T00:00:00"/>
    <d v="1899-12-30T02:47:00"/>
    <n v="1618"/>
    <n v="0"/>
    <s v="Credit Card"/>
    <x v="2"/>
    <n v="242.7"/>
    <s v="New User"/>
    <n v="171"/>
    <n v="10.568603213844252"/>
    <n v="16"/>
    <n v="50"/>
    <n v="171"/>
    <x v="698"/>
    <n v="-137.69999999999999"/>
    <n v="1618"/>
    <n v="16"/>
    <n v="20"/>
    <n v="323.60000000000002"/>
    <n v="0"/>
    <n v="0.15"/>
    <n v="242.7"/>
    <n v="50"/>
    <n v="323.60000000000002"/>
    <n v="308.7"/>
    <n v="14.900000000000034"/>
    <x v="0"/>
  </r>
  <r>
    <n v="794"/>
    <s v="C3551"/>
    <s v="R2400"/>
    <d v="2024-01-21T00:00:00"/>
    <d v="1899-12-30T07:39:00"/>
    <d v="2024-01-21T00:00:00"/>
    <d v="1899-12-30T08:21:00"/>
    <n v="773"/>
    <n v="50"/>
    <s v="Cash on Delivery"/>
    <x v="4"/>
    <n v="386.5"/>
    <s v="Off Promo"/>
    <n v="74"/>
    <n v="9.5730918499353166"/>
    <n v="23"/>
    <n v="100"/>
    <n v="74"/>
    <x v="699"/>
    <n v="-485.5"/>
    <n v="0"/>
    <n v="0"/>
    <n v="20"/>
    <n v="0"/>
    <n v="0"/>
    <n v="0"/>
    <n v="0"/>
    <n v="0"/>
    <n v="0"/>
    <n v="0"/>
    <n v="0"/>
    <x v="5"/>
  </r>
  <r>
    <n v="795"/>
    <s v="C6560"/>
    <s v="R2587"/>
    <d v="2024-01-01T00:00:00"/>
    <d v="1899-12-30T08:15:00"/>
    <d v="2024-01-01T00:00:00"/>
    <d v="1899-12-30T09:31:00"/>
    <n v="1370"/>
    <n v="0"/>
    <s v="Cash on Delivery"/>
    <x v="4"/>
    <n v="685"/>
    <s v="Off Promo"/>
    <n v="180"/>
    <n v="13.138686131386862"/>
    <n v="34"/>
    <n v="150"/>
    <n v="180"/>
    <x v="77"/>
    <n v="-689"/>
    <n v="0"/>
    <n v="0"/>
    <n v="20"/>
    <n v="0"/>
    <n v="0"/>
    <n v="0"/>
    <n v="0"/>
    <n v="0"/>
    <n v="0"/>
    <n v="0"/>
    <n v="0"/>
    <x v="4"/>
  </r>
  <r>
    <n v="796"/>
    <s v="C5289"/>
    <s v="R2888"/>
    <d v="2024-01-14T00:00:00"/>
    <d v="1899-12-30T17:19:00"/>
    <d v="2024-01-14T00:00:00"/>
    <d v="1899-12-30T17:57:00"/>
    <n v="642"/>
    <n v="20"/>
    <s v="Credit Card"/>
    <x v="2"/>
    <n v="96.3"/>
    <s v="New User"/>
    <n v="58"/>
    <n v="9.0342679127725845"/>
    <n v="41"/>
    <n v="150"/>
    <n v="58"/>
    <x v="700"/>
    <n v="-249.3"/>
    <n v="642"/>
    <n v="41"/>
    <n v="20"/>
    <n v="128.4"/>
    <n v="20"/>
    <n v="0.15"/>
    <n v="96.3"/>
    <n v="150"/>
    <n v="128.4"/>
    <n v="307.3"/>
    <n v="-178.9"/>
    <x v="5"/>
  </r>
  <r>
    <n v="797"/>
    <s v="C1846"/>
    <s v="R2045"/>
    <d v="2024-01-02T00:00:00"/>
    <d v="1899-12-30T05:02:00"/>
    <d v="2024-01-02T00:00:00"/>
    <d v="1899-12-30T06:34:00"/>
    <n v="1687"/>
    <n v="40"/>
    <s v="Cash on Delivery"/>
    <x v="0"/>
    <n v="84.350000000000009"/>
    <s v="In App"/>
    <n v="83"/>
    <n v="4.9199762892708954"/>
    <n v="47"/>
    <n v="0"/>
    <n v="83"/>
    <x v="701"/>
    <n v="-88.350000000000023"/>
    <n v="1687"/>
    <n v="47"/>
    <n v="20"/>
    <n v="337.4"/>
    <n v="40"/>
    <n v="0.05"/>
    <n v="84.350000000000009"/>
    <n v="0"/>
    <n v="337.4"/>
    <n v="171.35000000000002"/>
    <n v="166.04999999999995"/>
    <x v="3"/>
  </r>
  <r>
    <n v="798"/>
    <s v="C7316"/>
    <s v="R2671"/>
    <d v="2024-01-28T00:00:00"/>
    <d v="1899-12-30T07:10:00"/>
    <d v="2024-01-28T00:00:00"/>
    <d v="1899-12-30T08:13:00"/>
    <n v="956"/>
    <n v="0"/>
    <s v="Digital Wallet"/>
    <x v="3"/>
    <n v="0"/>
    <s v="None"/>
    <n v="92"/>
    <n v="9.6234309623430967"/>
    <n v="31"/>
    <n v="100"/>
    <n v="92"/>
    <x v="409"/>
    <n v="-39"/>
    <n v="956"/>
    <n v="31"/>
    <n v="20"/>
    <n v="191.2"/>
    <n v="0"/>
    <n v="0"/>
    <n v="0"/>
    <n v="100"/>
    <n v="191.2"/>
    <n v="131"/>
    <n v="60.199999999999989"/>
    <x v="5"/>
  </r>
  <r>
    <n v="799"/>
    <s v="C7469"/>
    <s v="R2462"/>
    <d v="2024-01-10T00:00:00"/>
    <d v="1899-12-30T05:05:00"/>
    <d v="2024-01-10T00:00:00"/>
    <d v="1899-12-30T06:55:00"/>
    <n v="1711"/>
    <n v="30"/>
    <s v="Credit Card"/>
    <x v="3"/>
    <n v="0"/>
    <s v="None"/>
    <n v="123"/>
    <n v="7.1887784921098774"/>
    <n v="25"/>
    <n v="0"/>
    <n v="123"/>
    <x v="299"/>
    <n v="68"/>
    <n v="1711"/>
    <n v="25"/>
    <n v="20"/>
    <n v="342.2"/>
    <n v="30"/>
    <n v="0"/>
    <n v="0"/>
    <n v="0"/>
    <n v="342.2"/>
    <n v="55"/>
    <n v="287.2"/>
    <x v="2"/>
  </r>
  <r>
    <n v="800"/>
    <s v="C9915"/>
    <s v="R2591"/>
    <d v="2024-01-19T00:00:00"/>
    <d v="1899-12-30T20:35:00"/>
    <d v="2024-01-19T00:00:00"/>
    <d v="1899-12-30T21:33:00"/>
    <n v="996"/>
    <n v="0"/>
    <s v="Digital Wallet"/>
    <x v="2"/>
    <n v="149.4"/>
    <s v="New User"/>
    <n v="143"/>
    <n v="14.357429718875503"/>
    <n v="38"/>
    <n v="0"/>
    <n v="143"/>
    <x v="702"/>
    <n v="-44.400000000000006"/>
    <n v="996"/>
    <n v="38"/>
    <n v="20"/>
    <n v="199.2"/>
    <n v="0"/>
    <n v="0.15"/>
    <n v="149.4"/>
    <n v="0"/>
    <n v="199.2"/>
    <n v="187.4"/>
    <n v="11.799999999999983"/>
    <x v="1"/>
  </r>
  <r>
    <n v="801"/>
    <s v="C1224"/>
    <s v="R2309"/>
    <d v="2024-01-11T00:00:00"/>
    <d v="1899-12-30T06:40:00"/>
    <d v="2024-01-11T00:00:00"/>
    <d v="1899-12-30T07:46:00"/>
    <n v="1562"/>
    <n v="40"/>
    <s v="Credit Card"/>
    <x v="2"/>
    <n v="234.29999999999998"/>
    <s v="New User"/>
    <n v="71"/>
    <n v="4.5454545454545459"/>
    <n v="25"/>
    <n v="0"/>
    <n v="71"/>
    <x v="703"/>
    <n v="-228.29999999999995"/>
    <n v="1562"/>
    <n v="25"/>
    <n v="20"/>
    <n v="312.39999999999998"/>
    <n v="40"/>
    <n v="0.15"/>
    <n v="234.29999999999998"/>
    <n v="0"/>
    <n v="312.39999999999998"/>
    <n v="299.29999999999995"/>
    <n v="13.100000000000023"/>
    <x v="0"/>
  </r>
  <r>
    <n v="802"/>
    <s v="C5208"/>
    <s v="R2085"/>
    <d v="2024-02-04T00:00:00"/>
    <d v="1899-12-30T09:29:00"/>
    <d v="2024-02-04T00:00:00"/>
    <d v="1899-12-30T10:41:00"/>
    <n v="377"/>
    <n v="50"/>
    <s v="Digital Wallet"/>
    <x v="0"/>
    <n v="18.850000000000001"/>
    <s v="In App"/>
    <n v="119"/>
    <n v="31.564986737400531"/>
    <n v="21"/>
    <n v="0"/>
    <n v="119"/>
    <x v="704"/>
    <n v="29.150000000000006"/>
    <n v="377"/>
    <n v="21"/>
    <n v="20"/>
    <n v="75.400000000000006"/>
    <n v="50"/>
    <n v="0.05"/>
    <n v="18.850000000000001"/>
    <n v="0"/>
    <n v="75.400000000000006"/>
    <n v="89.85"/>
    <n v="-14.449999999999989"/>
    <x v="5"/>
  </r>
  <r>
    <n v="803"/>
    <s v="C7283"/>
    <s v="R2091"/>
    <d v="2024-01-31T00:00:00"/>
    <d v="1899-12-30T19:39:00"/>
    <d v="2024-01-31T00:00:00"/>
    <d v="1899-12-30T21:34:00"/>
    <n v="651"/>
    <n v="50"/>
    <s v="Digital Wallet"/>
    <x v="4"/>
    <n v="325.5"/>
    <s v="Off Promo"/>
    <n v="179"/>
    <n v="27.496159754224269"/>
    <n v="26"/>
    <n v="0"/>
    <n v="179"/>
    <x v="705"/>
    <n v="-222.5"/>
    <n v="0"/>
    <n v="0"/>
    <n v="20"/>
    <n v="0"/>
    <n v="0"/>
    <n v="0"/>
    <n v="0"/>
    <n v="0"/>
    <n v="0"/>
    <n v="0"/>
    <n v="0"/>
    <x v="2"/>
  </r>
  <r>
    <n v="804"/>
    <s v="C3048"/>
    <s v="R2659"/>
    <d v="2024-01-22T00:00:00"/>
    <d v="1899-12-30T03:12:00"/>
    <d v="2024-01-22T00:00:00"/>
    <d v="1899-12-30T04:45:00"/>
    <n v="1736"/>
    <n v="40"/>
    <s v="Cash on Delivery"/>
    <x v="1"/>
    <n v="173.60000000000002"/>
    <s v="Referal"/>
    <n v="143"/>
    <n v="8.2373271889400925"/>
    <n v="46"/>
    <n v="0"/>
    <n v="143"/>
    <x v="706"/>
    <n v="-116.60000000000002"/>
    <n v="1736"/>
    <n v="46"/>
    <n v="20"/>
    <n v="347.2"/>
    <n v="40"/>
    <n v="0.1"/>
    <n v="173.60000000000002"/>
    <n v="0"/>
    <n v="347.2"/>
    <n v="259.60000000000002"/>
    <n v="87.599999999999966"/>
    <x v="4"/>
  </r>
  <r>
    <n v="805"/>
    <s v="C7233"/>
    <s v="R2672"/>
    <d v="2024-01-27T00:00:00"/>
    <d v="1899-12-30T23:17:00"/>
    <d v="2024-01-28T00:00:00"/>
    <d v="1899-12-30T00:10:00"/>
    <n v="210"/>
    <n v="20"/>
    <s v="Digital Wallet"/>
    <x v="4"/>
    <n v="105"/>
    <s v="Off Promo"/>
    <n v="81"/>
    <n v="38.571428571428577"/>
    <n v="36"/>
    <n v="0"/>
    <n v="81"/>
    <x v="670"/>
    <n v="-80"/>
    <n v="0"/>
    <n v="0"/>
    <n v="20"/>
    <n v="0"/>
    <n v="0"/>
    <n v="0"/>
    <n v="0"/>
    <n v="0"/>
    <n v="0"/>
    <n v="0"/>
    <n v="0"/>
    <x v="6"/>
  </r>
  <r>
    <n v="806"/>
    <s v="C2828"/>
    <s v="R2713"/>
    <d v="2024-01-12T00:00:00"/>
    <d v="1899-12-30T08:56:00"/>
    <d v="2024-01-12T00:00:00"/>
    <d v="1899-12-30T10:36:00"/>
    <n v="484"/>
    <n v="20"/>
    <s v="Cash on Delivery"/>
    <x v="3"/>
    <n v="0"/>
    <s v="None"/>
    <n v="155"/>
    <n v="32.02479338842975"/>
    <n v="34"/>
    <n v="150"/>
    <n v="155"/>
    <x v="707"/>
    <n v="-49"/>
    <n v="484"/>
    <n v="34"/>
    <n v="20"/>
    <n v="96.8"/>
    <n v="20"/>
    <n v="0"/>
    <n v="0"/>
    <n v="150"/>
    <n v="96.8"/>
    <n v="204"/>
    <n v="-107.2"/>
    <x v="1"/>
  </r>
  <r>
    <n v="807"/>
    <s v="C2917"/>
    <s v="R2935"/>
    <d v="2024-01-30T00:00:00"/>
    <d v="1899-12-30T02:03:00"/>
    <d v="2024-01-30T00:00:00"/>
    <d v="1899-12-30T03:06:00"/>
    <n v="1956"/>
    <n v="50"/>
    <s v="Credit Card"/>
    <x v="2"/>
    <n v="293.39999999999998"/>
    <s v="New User"/>
    <n v="193"/>
    <n v="9.8670756646216766"/>
    <n v="22"/>
    <n v="0"/>
    <n v="193"/>
    <x v="708"/>
    <n v="-172.39999999999998"/>
    <n v="1956"/>
    <n v="22"/>
    <n v="20"/>
    <n v="391.2"/>
    <n v="50"/>
    <n v="0.15"/>
    <n v="293.39999999999998"/>
    <n v="0"/>
    <n v="391.2"/>
    <n v="365.4"/>
    <n v="25.800000000000011"/>
    <x v="3"/>
  </r>
  <r>
    <n v="808"/>
    <s v="C5234"/>
    <s v="R2927"/>
    <d v="2024-01-25T00:00:00"/>
    <d v="1899-12-30T21:51:00"/>
    <d v="2024-01-25T00:00:00"/>
    <d v="1899-12-30T23:08:00"/>
    <n v="860"/>
    <n v="50"/>
    <s v="Digital Wallet"/>
    <x v="0"/>
    <n v="43"/>
    <s v="In App"/>
    <n v="50"/>
    <n v="5.8139534883720927"/>
    <n v="17"/>
    <n v="50"/>
    <n v="50"/>
    <x v="624"/>
    <n v="-110"/>
    <n v="860"/>
    <n v="17"/>
    <n v="20"/>
    <n v="172"/>
    <n v="50"/>
    <n v="0.05"/>
    <n v="43"/>
    <n v="50"/>
    <n v="172"/>
    <n v="160"/>
    <n v="12"/>
    <x v="0"/>
  </r>
  <r>
    <n v="809"/>
    <s v="C7988"/>
    <s v="R2241"/>
    <d v="2024-01-30T00:00:00"/>
    <d v="1899-12-30T09:33:00"/>
    <d v="2024-01-30T00:00:00"/>
    <d v="1899-12-30T10:14:00"/>
    <n v="1314"/>
    <n v="40"/>
    <s v="Digital Wallet"/>
    <x v="4"/>
    <n v="657"/>
    <s v="Off Promo"/>
    <n v="121"/>
    <n v="9.2085235920852355"/>
    <n v="14"/>
    <n v="100"/>
    <n v="121"/>
    <x v="709"/>
    <n v="-690"/>
    <n v="0"/>
    <n v="0"/>
    <n v="20"/>
    <n v="0"/>
    <n v="0"/>
    <n v="0"/>
    <n v="0"/>
    <n v="0"/>
    <n v="0"/>
    <n v="0"/>
    <n v="0"/>
    <x v="3"/>
  </r>
  <r>
    <n v="810"/>
    <s v="C3026"/>
    <s v="R2864"/>
    <d v="2024-01-30T00:00:00"/>
    <d v="1899-12-30T18:38:00"/>
    <d v="2024-01-30T00:00:00"/>
    <d v="1899-12-30T19:30:00"/>
    <n v="1613"/>
    <n v="20"/>
    <s v="Credit Card"/>
    <x v="0"/>
    <n v="80.650000000000006"/>
    <s v="In App"/>
    <n v="99"/>
    <n v="6.1376317420954747"/>
    <n v="21"/>
    <n v="0"/>
    <n v="99"/>
    <x v="710"/>
    <n v="-22.650000000000006"/>
    <n v="1613"/>
    <n v="21"/>
    <n v="20"/>
    <n v="322.60000000000002"/>
    <n v="20"/>
    <n v="0.05"/>
    <n v="80.650000000000006"/>
    <n v="0"/>
    <n v="322.60000000000002"/>
    <n v="121.65"/>
    <n v="200.95000000000002"/>
    <x v="3"/>
  </r>
  <r>
    <n v="811"/>
    <s v="C4744"/>
    <s v="R2001"/>
    <d v="2024-01-28T00:00:00"/>
    <d v="1899-12-30T18:08:00"/>
    <d v="2024-01-28T00:00:00"/>
    <d v="1899-12-30T19:56:00"/>
    <n v="793"/>
    <n v="50"/>
    <s v="Credit Card"/>
    <x v="4"/>
    <n v="396.5"/>
    <s v="Off Promo"/>
    <n v="190"/>
    <n v="23.959646910466585"/>
    <n v="50"/>
    <n v="0"/>
    <n v="190"/>
    <x v="711"/>
    <n v="-306.5"/>
    <n v="0"/>
    <n v="0"/>
    <n v="20"/>
    <n v="0"/>
    <n v="0"/>
    <n v="0"/>
    <n v="0"/>
    <n v="0"/>
    <n v="0"/>
    <n v="0"/>
    <n v="0"/>
    <x v="5"/>
  </r>
  <r>
    <n v="812"/>
    <s v="C1009"/>
    <s v="R2224"/>
    <d v="2024-01-28T00:00:00"/>
    <d v="1899-12-30T02:33:00"/>
    <d v="2024-01-28T00:00:00"/>
    <d v="1899-12-30T03:15:00"/>
    <n v="1549"/>
    <n v="20"/>
    <s v="Digital Wallet"/>
    <x v="3"/>
    <n v="0"/>
    <s v="None"/>
    <n v="64"/>
    <n v="4.1316978695932853"/>
    <n v="12"/>
    <n v="0"/>
    <n v="64"/>
    <x v="30"/>
    <n v="32"/>
    <n v="1549"/>
    <n v="12"/>
    <n v="20"/>
    <n v="309.8"/>
    <n v="20"/>
    <n v="0"/>
    <n v="0"/>
    <n v="0"/>
    <n v="309.8"/>
    <n v="32"/>
    <n v="277.8"/>
    <x v="5"/>
  </r>
  <r>
    <n v="813"/>
    <s v="C1260"/>
    <s v="R2800"/>
    <d v="2024-01-30T00:00:00"/>
    <d v="1899-12-30T13:15:00"/>
    <d v="2024-01-30T00:00:00"/>
    <d v="1899-12-30T15:11:00"/>
    <n v="504"/>
    <n v="50"/>
    <s v="Credit Card"/>
    <x v="1"/>
    <n v="50.400000000000006"/>
    <s v="Referal"/>
    <n v="102"/>
    <n v="20.238095238095237"/>
    <n v="44"/>
    <n v="150"/>
    <n v="102"/>
    <x v="712"/>
    <n v="-192.39999999999998"/>
    <n v="504"/>
    <n v="44"/>
    <n v="20"/>
    <n v="100.8"/>
    <n v="50"/>
    <n v="0.1"/>
    <n v="50.400000000000006"/>
    <n v="150"/>
    <n v="100.8"/>
    <n v="294.39999999999998"/>
    <n v="-193.59999999999997"/>
    <x v="3"/>
  </r>
  <r>
    <n v="814"/>
    <s v="C7038"/>
    <s v="R2744"/>
    <d v="2024-01-07T00:00:00"/>
    <d v="1899-12-30T07:40:00"/>
    <d v="2024-01-07T00:00:00"/>
    <d v="1899-12-30T08:54:00"/>
    <n v="1458"/>
    <n v="0"/>
    <s v="Cash on Delivery"/>
    <x v="0"/>
    <n v="72.900000000000006"/>
    <s v="In App"/>
    <n v="57"/>
    <n v="3.9094650205761319"/>
    <n v="42"/>
    <n v="50"/>
    <n v="57"/>
    <x v="57"/>
    <n v="-107.9"/>
    <n v="1458"/>
    <n v="42"/>
    <n v="20"/>
    <n v="291.60000000000002"/>
    <n v="0"/>
    <n v="0.05"/>
    <n v="72.900000000000006"/>
    <n v="50"/>
    <n v="291.60000000000002"/>
    <n v="164.9"/>
    <n v="126.70000000000002"/>
    <x v="5"/>
  </r>
  <r>
    <n v="815"/>
    <s v="C3219"/>
    <s v="R2972"/>
    <d v="2024-01-14T00:00:00"/>
    <d v="1899-12-30T05:40:00"/>
    <d v="2024-01-14T00:00:00"/>
    <d v="1899-12-30T07:14:00"/>
    <n v="1332"/>
    <n v="30"/>
    <s v="Credit Card"/>
    <x v="0"/>
    <n v="66.600000000000009"/>
    <s v="In App"/>
    <n v="123"/>
    <n v="9.2342342342342345"/>
    <n v="31"/>
    <n v="0"/>
    <n v="123"/>
    <x v="713"/>
    <n v="-4.6000000000000085"/>
    <n v="1332"/>
    <n v="31"/>
    <n v="20"/>
    <n v="266.39999999999998"/>
    <n v="30"/>
    <n v="0.05"/>
    <n v="66.600000000000009"/>
    <n v="0"/>
    <n v="266.39999999999998"/>
    <n v="127.60000000000001"/>
    <n v="138.79999999999995"/>
    <x v="5"/>
  </r>
  <r>
    <n v="816"/>
    <s v="C8041"/>
    <s v="R2925"/>
    <d v="2024-01-17T00:00:00"/>
    <d v="1899-12-30T14:10:00"/>
    <d v="2024-01-17T00:00:00"/>
    <d v="1899-12-30T15:26:00"/>
    <n v="121"/>
    <n v="0"/>
    <s v="Credit Card"/>
    <x v="1"/>
    <n v="12.100000000000001"/>
    <s v="Referal"/>
    <n v="95"/>
    <n v="78.512396694214885"/>
    <n v="18"/>
    <n v="0"/>
    <n v="95"/>
    <x v="714"/>
    <n v="64.900000000000006"/>
    <n v="121"/>
    <n v="18"/>
    <n v="20"/>
    <n v="24.2"/>
    <n v="0"/>
    <n v="0.1"/>
    <n v="12.100000000000001"/>
    <n v="0"/>
    <n v="24.2"/>
    <n v="30.1"/>
    <n v="-5.9000000000000021"/>
    <x v="2"/>
  </r>
  <r>
    <n v="817"/>
    <s v="C3060"/>
    <s v="R2928"/>
    <d v="2024-01-19T00:00:00"/>
    <d v="1899-12-30T23:48:00"/>
    <d v="2024-01-20T00:00:00"/>
    <d v="1899-12-30T01:15:00"/>
    <n v="777"/>
    <n v="50"/>
    <s v="Digital Wallet"/>
    <x v="0"/>
    <n v="38.85"/>
    <s v="In App"/>
    <n v="118"/>
    <n v="15.186615186615187"/>
    <n v="50"/>
    <n v="150"/>
    <n v="118"/>
    <x v="715"/>
    <n v="-170.85000000000002"/>
    <n v="777"/>
    <n v="50"/>
    <n v="20"/>
    <n v="155.4"/>
    <n v="50"/>
    <n v="0.05"/>
    <n v="38.85"/>
    <n v="150"/>
    <n v="155.4"/>
    <n v="288.85000000000002"/>
    <n v="-133.45000000000002"/>
    <x v="1"/>
  </r>
  <r>
    <n v="818"/>
    <s v="C6287"/>
    <s v="R2588"/>
    <d v="2024-01-20T00:00:00"/>
    <d v="1899-12-30T18:10:00"/>
    <d v="2024-01-20T00:00:00"/>
    <d v="1899-12-30T18:44:00"/>
    <n v="710"/>
    <n v="30"/>
    <s v="Cash on Delivery"/>
    <x v="0"/>
    <n v="35.5"/>
    <s v="In App"/>
    <n v="163"/>
    <n v="22.95774647887324"/>
    <n v="27"/>
    <n v="50"/>
    <n v="163"/>
    <x v="716"/>
    <n v="20.5"/>
    <n v="710"/>
    <n v="27"/>
    <n v="20"/>
    <n v="142"/>
    <n v="30"/>
    <n v="0.05"/>
    <n v="35.5"/>
    <n v="50"/>
    <n v="142"/>
    <n v="142.5"/>
    <n v="-0.5"/>
    <x v="6"/>
  </r>
  <r>
    <n v="819"/>
    <s v="C2619"/>
    <s v="R2115"/>
    <d v="2024-01-08T00:00:00"/>
    <d v="1899-12-30T23:32:00"/>
    <d v="2024-01-09T00:00:00"/>
    <d v="1899-12-30T01:18:00"/>
    <n v="1331"/>
    <n v="30"/>
    <s v="Credit Card"/>
    <x v="4"/>
    <n v="665.5"/>
    <s v="Off Promo"/>
    <n v="196"/>
    <n v="14.725770097670923"/>
    <n v="38"/>
    <n v="50"/>
    <n v="196"/>
    <x v="717"/>
    <n v="-587.5"/>
    <n v="0"/>
    <n v="0"/>
    <n v="20"/>
    <n v="0"/>
    <n v="0"/>
    <n v="0"/>
    <n v="0"/>
    <n v="0"/>
    <n v="0"/>
    <n v="0"/>
    <n v="0"/>
    <x v="4"/>
  </r>
  <r>
    <n v="820"/>
    <s v="C9512"/>
    <s v="R2665"/>
    <d v="2024-02-02T00:00:00"/>
    <d v="1899-12-30T06:47:00"/>
    <d v="2024-02-02T00:00:00"/>
    <d v="1899-12-30T07:21:00"/>
    <n v="107"/>
    <n v="50"/>
    <s v="Cash on Delivery"/>
    <x v="4"/>
    <n v="53.5"/>
    <s v="Off Promo"/>
    <n v="172"/>
    <n v="160.74766355140187"/>
    <n v="48"/>
    <n v="0"/>
    <n v="172"/>
    <x v="718"/>
    <n v="20.5"/>
    <n v="0"/>
    <n v="0"/>
    <n v="20"/>
    <n v="0"/>
    <n v="0"/>
    <n v="0"/>
    <n v="0"/>
    <n v="0"/>
    <n v="0"/>
    <n v="0"/>
    <n v="0"/>
    <x v="1"/>
  </r>
  <r>
    <n v="821"/>
    <s v="C2342"/>
    <s v="R2917"/>
    <d v="2024-02-03T00:00:00"/>
    <d v="1899-12-30T01:41:00"/>
    <d v="2024-02-03T00:00:00"/>
    <d v="1899-12-30T03:10:00"/>
    <n v="801"/>
    <n v="50"/>
    <s v="Cash on Delivery"/>
    <x v="1"/>
    <n v="80.100000000000009"/>
    <s v="Referal"/>
    <n v="188"/>
    <n v="23.470661672908864"/>
    <n v="36"/>
    <n v="50"/>
    <n v="188"/>
    <x v="719"/>
    <n v="-28.100000000000023"/>
    <n v="801"/>
    <n v="36"/>
    <n v="20"/>
    <n v="160.19999999999999"/>
    <n v="50"/>
    <n v="0.1"/>
    <n v="80.100000000000009"/>
    <n v="50"/>
    <n v="160.19999999999999"/>
    <n v="216.10000000000002"/>
    <n v="-55.900000000000034"/>
    <x v="6"/>
  </r>
  <r>
    <n v="822"/>
    <s v="C3832"/>
    <s v="R2102"/>
    <d v="2024-02-07T00:00:00"/>
    <d v="1899-12-30T08:03:00"/>
    <d v="2024-02-07T00:00:00"/>
    <d v="1899-12-30T08:53:00"/>
    <n v="1810"/>
    <n v="20"/>
    <s v="Cash on Delivery"/>
    <x v="3"/>
    <n v="0"/>
    <s v="None"/>
    <n v="166"/>
    <n v="9.1712707182320443"/>
    <n v="45"/>
    <n v="0"/>
    <n v="166"/>
    <x v="265"/>
    <n v="101"/>
    <n v="1810"/>
    <n v="45"/>
    <n v="20"/>
    <n v="362"/>
    <n v="20"/>
    <n v="0"/>
    <n v="0"/>
    <n v="0"/>
    <n v="362"/>
    <n v="65"/>
    <n v="297"/>
    <x v="2"/>
  </r>
  <r>
    <n v="823"/>
    <s v="C3824"/>
    <s v="R2193"/>
    <d v="2024-02-05T00:00:00"/>
    <d v="1899-12-30T19:30:00"/>
    <d v="2024-02-05T00:00:00"/>
    <d v="1899-12-30T20:23:00"/>
    <n v="1908"/>
    <n v="50"/>
    <s v="Digital Wallet"/>
    <x v="0"/>
    <n v="95.4"/>
    <s v="In App"/>
    <n v="92"/>
    <n v="4.8218029350104823"/>
    <n v="26"/>
    <n v="0"/>
    <n v="92"/>
    <x v="720"/>
    <n v="-79.400000000000006"/>
    <n v="1908"/>
    <n v="26"/>
    <n v="20"/>
    <n v="381.6"/>
    <n v="50"/>
    <n v="0.05"/>
    <n v="95.4"/>
    <n v="0"/>
    <n v="381.6"/>
    <n v="171.4"/>
    <n v="210.20000000000002"/>
    <x v="4"/>
  </r>
  <r>
    <n v="824"/>
    <s v="C2994"/>
    <s v="R2165"/>
    <d v="2024-01-27T00:00:00"/>
    <d v="1899-12-30T02:02:00"/>
    <d v="2024-01-27T00:00:00"/>
    <d v="1899-12-30T02:49:00"/>
    <n v="628"/>
    <n v="40"/>
    <s v="Credit Card"/>
    <x v="3"/>
    <n v="0"/>
    <s v="None"/>
    <n v="69"/>
    <n v="10.987261146496815"/>
    <n v="43"/>
    <n v="0"/>
    <n v="69"/>
    <x v="517"/>
    <n v="-14"/>
    <n v="628"/>
    <n v="43"/>
    <n v="20"/>
    <n v="125.6"/>
    <n v="40"/>
    <n v="0"/>
    <n v="0"/>
    <n v="0"/>
    <n v="125.6"/>
    <n v="83"/>
    <n v="42.599999999999994"/>
    <x v="6"/>
  </r>
  <r>
    <n v="825"/>
    <s v="C4490"/>
    <s v="R2870"/>
    <d v="2024-01-20T00:00:00"/>
    <d v="1899-12-30T02:15:00"/>
    <d v="2024-01-20T00:00:00"/>
    <d v="1899-12-30T03:05:00"/>
    <n v="701"/>
    <n v="50"/>
    <s v="Digital Wallet"/>
    <x v="1"/>
    <n v="70.100000000000009"/>
    <s v="Referal"/>
    <n v="197"/>
    <n v="28.102710413694719"/>
    <n v="12"/>
    <n v="0"/>
    <n v="197"/>
    <x v="721"/>
    <n v="64.899999999999977"/>
    <n v="701"/>
    <n v="12"/>
    <n v="20"/>
    <n v="140.19999999999999"/>
    <n v="50"/>
    <n v="0.1"/>
    <n v="70.100000000000009"/>
    <n v="0"/>
    <n v="140.19999999999999"/>
    <n v="132.10000000000002"/>
    <n v="8.0999999999999659"/>
    <x v="6"/>
  </r>
  <r>
    <n v="826"/>
    <s v="C8984"/>
    <s v="R2089"/>
    <d v="2024-01-13T00:00:00"/>
    <d v="1899-12-30T22:04:00"/>
    <d v="2024-01-13T00:00:00"/>
    <d v="1899-12-30T23:27:00"/>
    <n v="1776"/>
    <n v="40"/>
    <s v="Credit Card"/>
    <x v="1"/>
    <n v="177.60000000000002"/>
    <s v="Referal"/>
    <n v="70"/>
    <n v="3.9414414414414414"/>
    <n v="14"/>
    <n v="0"/>
    <n v="70"/>
    <x v="722"/>
    <n v="-161.60000000000002"/>
    <n v="1776"/>
    <n v="14"/>
    <n v="20"/>
    <n v="355.2"/>
    <n v="40"/>
    <n v="0.1"/>
    <n v="177.60000000000002"/>
    <n v="0"/>
    <n v="355.2"/>
    <n v="231.60000000000002"/>
    <n v="123.59999999999997"/>
    <x v="6"/>
  </r>
  <r>
    <n v="827"/>
    <s v="C2604"/>
    <s v="R2685"/>
    <d v="2024-01-30T00:00:00"/>
    <d v="1899-12-30T06:17:00"/>
    <d v="2024-01-30T00:00:00"/>
    <d v="1899-12-30T06:56:00"/>
    <n v="756"/>
    <n v="50"/>
    <s v="Credit Card"/>
    <x v="4"/>
    <n v="378"/>
    <s v="Off Promo"/>
    <n v="131"/>
    <n v="17.328042328042329"/>
    <n v="23"/>
    <n v="0"/>
    <n v="131"/>
    <x v="723"/>
    <n v="-320"/>
    <n v="0"/>
    <n v="0"/>
    <n v="20"/>
    <n v="0"/>
    <n v="0"/>
    <n v="0"/>
    <n v="0"/>
    <n v="0"/>
    <n v="0"/>
    <n v="0"/>
    <n v="0"/>
    <x v="3"/>
  </r>
  <r>
    <n v="828"/>
    <s v="C1235"/>
    <s v="R2121"/>
    <d v="2024-01-31T00:00:00"/>
    <d v="1899-12-30T07:26:00"/>
    <d v="2024-01-31T00:00:00"/>
    <d v="1899-12-30T08:19:00"/>
    <n v="265"/>
    <n v="20"/>
    <s v="Digital Wallet"/>
    <x v="0"/>
    <n v="13.25"/>
    <s v="In App"/>
    <n v="106"/>
    <n v="40"/>
    <n v="12"/>
    <n v="0"/>
    <n v="106"/>
    <x v="724"/>
    <n v="60.75"/>
    <n v="265"/>
    <n v="12"/>
    <n v="20"/>
    <n v="53"/>
    <n v="20"/>
    <n v="0.05"/>
    <n v="13.25"/>
    <n v="0"/>
    <n v="53"/>
    <n v="45.25"/>
    <n v="7.75"/>
    <x v="2"/>
  </r>
  <r>
    <n v="829"/>
    <s v="C2908"/>
    <s v="R2142"/>
    <d v="2024-01-26T00:00:00"/>
    <d v="1899-12-30T15:06:00"/>
    <d v="2024-01-26T00:00:00"/>
    <d v="1899-12-30T17:00:00"/>
    <n v="948"/>
    <n v="40"/>
    <s v="Cash on Delivery"/>
    <x v="2"/>
    <n v="142.19999999999999"/>
    <s v="New User"/>
    <n v="123"/>
    <n v="12.974683544303797"/>
    <n v="32"/>
    <n v="50"/>
    <n v="123"/>
    <x v="725"/>
    <n v="-141.19999999999999"/>
    <n v="948"/>
    <n v="32"/>
    <n v="20"/>
    <n v="189.6"/>
    <n v="40"/>
    <n v="0.15"/>
    <n v="142.19999999999999"/>
    <n v="50"/>
    <n v="189.6"/>
    <n v="264.2"/>
    <n v="-74.599999999999994"/>
    <x v="1"/>
  </r>
  <r>
    <n v="830"/>
    <s v="C9567"/>
    <s v="R2993"/>
    <d v="2024-02-05T00:00:00"/>
    <d v="1899-12-30T20:59:00"/>
    <d v="2024-02-05T00:00:00"/>
    <d v="1899-12-30T22:57:00"/>
    <n v="595"/>
    <n v="0"/>
    <s v="Cash on Delivery"/>
    <x v="1"/>
    <n v="59.5"/>
    <s v="Referal"/>
    <n v="147"/>
    <n v="24.705882352941178"/>
    <n v="48"/>
    <n v="0"/>
    <n v="147"/>
    <x v="726"/>
    <n v="39.5"/>
    <n v="595"/>
    <n v="48"/>
    <n v="20"/>
    <n v="119"/>
    <n v="0"/>
    <n v="0.1"/>
    <n v="59.5"/>
    <n v="0"/>
    <n v="119"/>
    <n v="107.5"/>
    <n v="11.5"/>
    <x v="4"/>
  </r>
  <r>
    <n v="831"/>
    <s v="C4530"/>
    <s v="R2105"/>
    <d v="2024-01-18T00:00:00"/>
    <d v="1899-12-30T05:44:00"/>
    <d v="2024-01-18T00:00:00"/>
    <d v="1899-12-30T07:13:00"/>
    <n v="689"/>
    <n v="40"/>
    <s v="Credit Card"/>
    <x v="0"/>
    <n v="34.450000000000003"/>
    <s v="In App"/>
    <n v="159"/>
    <n v="23.076923076923077"/>
    <n v="39"/>
    <n v="0"/>
    <n v="159"/>
    <x v="727"/>
    <n v="45.55"/>
    <n v="689"/>
    <n v="39"/>
    <n v="20"/>
    <n v="137.80000000000001"/>
    <n v="40"/>
    <n v="0.05"/>
    <n v="34.450000000000003"/>
    <n v="0"/>
    <n v="137.80000000000001"/>
    <n v="113.45"/>
    <n v="24.350000000000009"/>
    <x v="0"/>
  </r>
  <r>
    <n v="832"/>
    <s v="C6256"/>
    <s v="R2886"/>
    <d v="2024-01-20T00:00:00"/>
    <d v="1899-12-30T11:07:00"/>
    <d v="2024-01-20T00:00:00"/>
    <d v="1899-12-30T12:33:00"/>
    <n v="528"/>
    <n v="20"/>
    <s v="Digital Wallet"/>
    <x v="3"/>
    <n v="0"/>
    <s v="None"/>
    <n v="164"/>
    <n v="31.060606060606062"/>
    <n v="32"/>
    <n v="0"/>
    <n v="164"/>
    <x v="334"/>
    <n v="112"/>
    <n v="528"/>
    <n v="32"/>
    <n v="20"/>
    <n v="105.6"/>
    <n v="20"/>
    <n v="0"/>
    <n v="0"/>
    <n v="0"/>
    <n v="105.6"/>
    <n v="52"/>
    <n v="53.599999999999994"/>
    <x v="6"/>
  </r>
  <r>
    <n v="833"/>
    <s v="C3635"/>
    <s v="R2427"/>
    <d v="2024-01-13T00:00:00"/>
    <d v="1899-12-30T08:33:00"/>
    <d v="2024-01-13T00:00:00"/>
    <d v="1899-12-30T09:25:00"/>
    <n v="873"/>
    <n v="40"/>
    <s v="Cash on Delivery"/>
    <x v="4"/>
    <n v="436.5"/>
    <s v="Off Promo"/>
    <n v="91"/>
    <n v="10.423825887743414"/>
    <n v="36"/>
    <n v="0"/>
    <n v="91"/>
    <x v="728"/>
    <n v="-421.5"/>
    <n v="0"/>
    <n v="0"/>
    <n v="20"/>
    <n v="0"/>
    <n v="0"/>
    <n v="0"/>
    <n v="0"/>
    <n v="0"/>
    <n v="0"/>
    <n v="0"/>
    <n v="0"/>
    <x v="6"/>
  </r>
  <r>
    <n v="834"/>
    <s v="C9162"/>
    <s v="R2304"/>
    <d v="2024-01-06T00:00:00"/>
    <d v="1899-12-30T23:26:00"/>
    <d v="2024-01-07T00:00:00"/>
    <d v="1899-12-30T00:17:00"/>
    <n v="262"/>
    <n v="50"/>
    <s v="Cash on Delivery"/>
    <x v="3"/>
    <n v="0"/>
    <s v="None"/>
    <n v="117"/>
    <n v="44.656488549618324"/>
    <n v="19"/>
    <n v="0"/>
    <n v="117"/>
    <x v="729"/>
    <n v="48"/>
    <n v="262"/>
    <n v="19"/>
    <n v="20"/>
    <n v="52.4"/>
    <n v="50"/>
    <n v="0"/>
    <n v="0"/>
    <n v="0"/>
    <n v="52.4"/>
    <n v="69"/>
    <n v="-16.600000000000001"/>
    <x v="6"/>
  </r>
  <r>
    <n v="835"/>
    <s v="C3560"/>
    <s v="R2871"/>
    <d v="2024-01-08T00:00:00"/>
    <d v="1899-12-30T17:02:00"/>
    <d v="2024-01-08T00:00:00"/>
    <d v="1899-12-30T18:39:00"/>
    <n v="465"/>
    <n v="50"/>
    <s v="Credit Card"/>
    <x v="1"/>
    <n v="46.5"/>
    <s v="Referal"/>
    <n v="119"/>
    <n v="25.591397849462368"/>
    <n v="34"/>
    <n v="0"/>
    <n v="119"/>
    <x v="418"/>
    <n v="-11.5"/>
    <n v="465"/>
    <n v="34"/>
    <n v="20"/>
    <n v="93"/>
    <n v="50"/>
    <n v="0.1"/>
    <n v="46.5"/>
    <n v="0"/>
    <n v="93"/>
    <n v="130.5"/>
    <n v="-37.5"/>
    <x v="4"/>
  </r>
  <r>
    <n v="836"/>
    <s v="C6415"/>
    <s v="R2970"/>
    <d v="2024-02-02T00:00:00"/>
    <d v="1899-12-30T06:32:00"/>
    <d v="2024-02-02T00:00:00"/>
    <d v="1899-12-30T07:35:00"/>
    <n v="1649"/>
    <n v="20"/>
    <s v="Credit Card"/>
    <x v="1"/>
    <n v="164.9"/>
    <s v="Referal"/>
    <n v="127"/>
    <n v="7.7016373559733173"/>
    <n v="22"/>
    <n v="50"/>
    <n v="127"/>
    <x v="730"/>
    <n v="-129.89999999999998"/>
    <n v="1649"/>
    <n v="22"/>
    <n v="20"/>
    <n v="329.8"/>
    <n v="20"/>
    <n v="0.1"/>
    <n v="164.9"/>
    <n v="50"/>
    <n v="329.8"/>
    <n v="256.89999999999998"/>
    <n v="72.900000000000034"/>
    <x v="1"/>
  </r>
  <r>
    <n v="837"/>
    <s v="C4391"/>
    <s v="R2316"/>
    <d v="2024-01-31T00:00:00"/>
    <d v="1899-12-30T15:37:00"/>
    <d v="2024-01-31T00:00:00"/>
    <d v="1899-12-30T17:16:00"/>
    <n v="1362"/>
    <n v="30"/>
    <s v="Digital Wallet"/>
    <x v="3"/>
    <n v="0"/>
    <s v="None"/>
    <n v="139"/>
    <n v="10.205580029368576"/>
    <n v="25"/>
    <n v="0"/>
    <n v="139"/>
    <x v="299"/>
    <n v="84"/>
    <n v="1362"/>
    <n v="25"/>
    <n v="20"/>
    <n v="272.39999999999998"/>
    <n v="30"/>
    <n v="0"/>
    <n v="0"/>
    <n v="0"/>
    <n v="272.39999999999998"/>
    <n v="55"/>
    <n v="217.39999999999998"/>
    <x v="2"/>
  </r>
  <r>
    <n v="838"/>
    <s v="C6951"/>
    <s v="R2962"/>
    <d v="2024-01-15T00:00:00"/>
    <d v="1899-12-30T09:18:00"/>
    <d v="2024-01-15T00:00:00"/>
    <d v="1899-12-30T10:15:00"/>
    <n v="171"/>
    <n v="50"/>
    <s v="Credit Card"/>
    <x v="1"/>
    <n v="17.100000000000001"/>
    <s v="Referal"/>
    <n v="160"/>
    <n v="93.567251461988292"/>
    <n v="50"/>
    <n v="0"/>
    <n v="160"/>
    <x v="588"/>
    <n v="42.900000000000006"/>
    <n v="171"/>
    <n v="50"/>
    <n v="20"/>
    <n v="34.200000000000003"/>
    <n v="50"/>
    <n v="0.1"/>
    <n v="17.100000000000001"/>
    <n v="0"/>
    <n v="34.200000000000003"/>
    <n v="117.1"/>
    <n v="-82.899999999999991"/>
    <x v="4"/>
  </r>
  <r>
    <n v="839"/>
    <s v="C6468"/>
    <s v="R2634"/>
    <d v="2024-01-17T00:00:00"/>
    <d v="1899-12-30T12:14:00"/>
    <d v="2024-01-17T00:00:00"/>
    <d v="1899-12-30T13:22:00"/>
    <n v="1568"/>
    <n v="0"/>
    <s v="Cash on Delivery"/>
    <x v="0"/>
    <n v="78.400000000000006"/>
    <s v="In App"/>
    <n v="161"/>
    <n v="10.267857142857142"/>
    <n v="43"/>
    <n v="0"/>
    <n v="161"/>
    <x v="731"/>
    <n v="39.599999999999994"/>
    <n v="1568"/>
    <n v="43"/>
    <n v="20"/>
    <n v="313.60000000000002"/>
    <n v="0"/>
    <n v="0.05"/>
    <n v="78.400000000000006"/>
    <n v="0"/>
    <n v="313.60000000000002"/>
    <n v="121.4"/>
    <n v="192.20000000000002"/>
    <x v="2"/>
  </r>
  <r>
    <n v="840"/>
    <s v="C9007"/>
    <s v="R2901"/>
    <d v="2024-01-26T00:00:00"/>
    <d v="1899-12-30T22:49:00"/>
    <d v="2024-01-27T00:00:00"/>
    <d v="1899-12-30T00:00:00"/>
    <n v="754"/>
    <n v="20"/>
    <s v="Cash on Delivery"/>
    <x v="1"/>
    <n v="75.400000000000006"/>
    <s v="Referal"/>
    <n v="152"/>
    <n v="20.159151193633953"/>
    <n v="46"/>
    <n v="0"/>
    <n v="152"/>
    <x v="732"/>
    <n v="10.599999999999994"/>
    <n v="754"/>
    <n v="46"/>
    <n v="20"/>
    <n v="150.80000000000001"/>
    <n v="20"/>
    <n v="0.1"/>
    <n v="75.400000000000006"/>
    <n v="0"/>
    <n v="150.80000000000001"/>
    <n v="141.4"/>
    <n v="9.4000000000000057"/>
    <x v="1"/>
  </r>
  <r>
    <n v="841"/>
    <s v="C7413"/>
    <s v="R2008"/>
    <d v="2024-01-04T00:00:00"/>
    <d v="1899-12-30T06:20:00"/>
    <d v="2024-01-04T00:00:00"/>
    <d v="1899-12-30T07:12:00"/>
    <n v="1945"/>
    <n v="40"/>
    <s v="Cash on Delivery"/>
    <x v="4"/>
    <n v="972.5"/>
    <s v="Off Promo"/>
    <n v="194"/>
    <n v="9.974293059125964"/>
    <n v="31"/>
    <n v="100"/>
    <n v="194"/>
    <x v="733"/>
    <n v="-949.5"/>
    <n v="0"/>
    <n v="0"/>
    <n v="20"/>
    <n v="0"/>
    <n v="0"/>
    <n v="0"/>
    <n v="0"/>
    <n v="0"/>
    <n v="0"/>
    <n v="0"/>
    <n v="0"/>
    <x v="0"/>
  </r>
  <r>
    <n v="842"/>
    <s v="C7941"/>
    <s v="R2773"/>
    <d v="2024-02-07T00:00:00"/>
    <d v="1899-12-30T10:39:00"/>
    <d v="2024-02-07T00:00:00"/>
    <d v="1899-12-30T12:18:00"/>
    <n v="1632"/>
    <n v="40"/>
    <s v="Cash on Delivery"/>
    <x v="0"/>
    <n v="81.600000000000009"/>
    <s v="In App"/>
    <n v="68"/>
    <n v="4.1666666666666661"/>
    <n v="26"/>
    <n v="150"/>
    <n v="68"/>
    <x v="734"/>
    <n v="-229.60000000000002"/>
    <n v="1632"/>
    <n v="26"/>
    <n v="20"/>
    <n v="326.39999999999998"/>
    <n v="40"/>
    <n v="0.05"/>
    <n v="81.600000000000009"/>
    <n v="150"/>
    <n v="326.39999999999998"/>
    <n v="297.60000000000002"/>
    <n v="28.799999999999955"/>
    <x v="2"/>
  </r>
  <r>
    <n v="843"/>
    <s v="C5820"/>
    <s v="R2072"/>
    <d v="2024-02-02T00:00:00"/>
    <d v="1899-12-30T00:51:00"/>
    <d v="2024-02-02T00:00:00"/>
    <d v="1899-12-30T02:40:00"/>
    <n v="1918"/>
    <n v="0"/>
    <s v="Digital Wallet"/>
    <x v="2"/>
    <n v="287.7"/>
    <s v="New User"/>
    <n v="119"/>
    <n v="6.2043795620437958"/>
    <n v="32"/>
    <n v="150"/>
    <n v="119"/>
    <x v="735"/>
    <n v="-350.7"/>
    <n v="1918"/>
    <n v="32"/>
    <n v="20"/>
    <n v="383.6"/>
    <n v="0"/>
    <n v="0.15"/>
    <n v="287.7"/>
    <n v="150"/>
    <n v="383.6"/>
    <n v="469.7"/>
    <n v="-86.099999999999966"/>
    <x v="1"/>
  </r>
  <r>
    <n v="844"/>
    <s v="C3898"/>
    <s v="R2358"/>
    <d v="2024-02-07T00:00:00"/>
    <d v="1899-12-30T18:24:00"/>
    <d v="2024-02-07T00:00:00"/>
    <d v="1899-12-30T18:55:00"/>
    <n v="368"/>
    <n v="50"/>
    <s v="Digital Wallet"/>
    <x v="1"/>
    <n v="36.800000000000004"/>
    <s v="Referal"/>
    <n v="112"/>
    <n v="30.434782608695656"/>
    <n v="45"/>
    <n v="0"/>
    <n v="112"/>
    <x v="736"/>
    <n v="-19.800000000000011"/>
    <n v="368"/>
    <n v="45"/>
    <n v="20"/>
    <n v="73.599999999999994"/>
    <n v="50"/>
    <n v="0.1"/>
    <n v="36.800000000000004"/>
    <n v="0"/>
    <n v="73.599999999999994"/>
    <n v="131.80000000000001"/>
    <n v="-58.200000000000017"/>
    <x v="2"/>
  </r>
  <r>
    <n v="845"/>
    <s v="C8546"/>
    <s v="R2222"/>
    <d v="2024-01-21T00:00:00"/>
    <d v="1899-12-30T03:31:00"/>
    <d v="2024-01-21T00:00:00"/>
    <d v="1899-12-30T04:24:00"/>
    <n v="1876"/>
    <n v="20"/>
    <s v="Credit Card"/>
    <x v="1"/>
    <n v="187.60000000000002"/>
    <s v="Referal"/>
    <n v="124"/>
    <n v="6.6098081023454158"/>
    <n v="18"/>
    <n v="0"/>
    <n v="124"/>
    <x v="737"/>
    <n v="-101.60000000000002"/>
    <n v="1876"/>
    <n v="18"/>
    <n v="20"/>
    <n v="375.2"/>
    <n v="20"/>
    <n v="0.1"/>
    <n v="187.60000000000002"/>
    <n v="0"/>
    <n v="375.2"/>
    <n v="225.60000000000002"/>
    <n v="149.59999999999997"/>
    <x v="5"/>
  </r>
  <r>
    <n v="846"/>
    <s v="C1077"/>
    <s v="R2415"/>
    <d v="2024-01-23T00:00:00"/>
    <d v="1899-12-30T09:31:00"/>
    <d v="2024-01-23T00:00:00"/>
    <d v="1899-12-30T10:17:00"/>
    <n v="514"/>
    <n v="0"/>
    <s v="Credit Card"/>
    <x v="4"/>
    <n v="257"/>
    <s v="Off Promo"/>
    <n v="153"/>
    <n v="29.766536964980546"/>
    <n v="11"/>
    <n v="0"/>
    <n v="153"/>
    <x v="355"/>
    <n v="-115"/>
    <n v="0"/>
    <n v="0"/>
    <n v="20"/>
    <n v="0"/>
    <n v="0"/>
    <n v="0"/>
    <n v="0"/>
    <n v="0"/>
    <n v="0"/>
    <n v="0"/>
    <n v="0"/>
    <x v="3"/>
  </r>
  <r>
    <n v="847"/>
    <s v="C8577"/>
    <s v="R2552"/>
    <d v="2024-01-09T00:00:00"/>
    <d v="1899-12-30T14:59:00"/>
    <d v="2024-01-09T00:00:00"/>
    <d v="1899-12-30T16:33:00"/>
    <n v="1368"/>
    <n v="50"/>
    <s v="Credit Card"/>
    <x v="4"/>
    <n v="684"/>
    <s v="Off Promo"/>
    <n v="124"/>
    <n v="9.064327485380117"/>
    <n v="41"/>
    <n v="0"/>
    <n v="124"/>
    <x v="738"/>
    <n v="-651"/>
    <n v="0"/>
    <n v="0"/>
    <n v="20"/>
    <n v="0"/>
    <n v="0"/>
    <n v="0"/>
    <n v="0"/>
    <n v="0"/>
    <n v="0"/>
    <n v="0"/>
    <n v="0"/>
    <x v="3"/>
  </r>
  <r>
    <n v="848"/>
    <s v="C5227"/>
    <s v="R2369"/>
    <d v="2024-01-30T00:00:00"/>
    <d v="1899-12-30T10:51:00"/>
    <d v="2024-01-30T00:00:00"/>
    <d v="1899-12-30T12:30:00"/>
    <n v="1115"/>
    <n v="20"/>
    <s v="Digital Wallet"/>
    <x v="3"/>
    <n v="0"/>
    <s v="None"/>
    <n v="177"/>
    <n v="15.874439461883409"/>
    <n v="31"/>
    <n v="0"/>
    <n v="177"/>
    <x v="613"/>
    <n v="126"/>
    <n v="1115"/>
    <n v="31"/>
    <n v="20"/>
    <n v="223"/>
    <n v="20"/>
    <n v="0"/>
    <n v="0"/>
    <n v="0"/>
    <n v="223"/>
    <n v="51"/>
    <n v="172"/>
    <x v="3"/>
  </r>
  <r>
    <n v="849"/>
    <s v="C1600"/>
    <s v="R2715"/>
    <d v="2024-02-03T00:00:00"/>
    <d v="1899-12-30T12:21:00"/>
    <d v="2024-02-03T00:00:00"/>
    <d v="1899-12-30T13:59:00"/>
    <n v="774"/>
    <n v="40"/>
    <s v="Cash on Delivery"/>
    <x v="3"/>
    <n v="0"/>
    <s v="None"/>
    <n v="105"/>
    <n v="13.565891472868216"/>
    <n v="22"/>
    <n v="0"/>
    <n v="105"/>
    <x v="522"/>
    <n v="43"/>
    <n v="774"/>
    <n v="22"/>
    <n v="20"/>
    <n v="154.80000000000001"/>
    <n v="40"/>
    <n v="0"/>
    <n v="0"/>
    <n v="0"/>
    <n v="154.80000000000001"/>
    <n v="62"/>
    <n v="92.800000000000011"/>
    <x v="6"/>
  </r>
  <r>
    <n v="850"/>
    <s v="C2065"/>
    <s v="R2263"/>
    <d v="2024-01-05T00:00:00"/>
    <d v="1899-12-30T19:49:00"/>
    <d v="2024-01-05T00:00:00"/>
    <d v="1899-12-30T21:18:00"/>
    <n v="1183"/>
    <n v="20"/>
    <s v="Credit Card"/>
    <x v="3"/>
    <n v="0"/>
    <s v="None"/>
    <n v="71"/>
    <n v="6.0016906170752327"/>
    <n v="17"/>
    <n v="0"/>
    <n v="71"/>
    <x v="739"/>
    <n v="34"/>
    <n v="1183"/>
    <n v="17"/>
    <n v="20"/>
    <n v="236.6"/>
    <n v="20"/>
    <n v="0"/>
    <n v="0"/>
    <n v="0"/>
    <n v="236.6"/>
    <n v="37"/>
    <n v="199.6"/>
    <x v="1"/>
  </r>
  <r>
    <n v="851"/>
    <s v="C3136"/>
    <s v="R2839"/>
    <d v="2024-01-12T00:00:00"/>
    <d v="1899-12-30T23:01:00"/>
    <d v="2024-01-13T00:00:00"/>
    <d v="1899-12-30T00:20:00"/>
    <n v="105"/>
    <n v="30"/>
    <s v="Cash on Delivery"/>
    <x v="4"/>
    <n v="52.5"/>
    <s v="Off Promo"/>
    <n v="138"/>
    <n v="131.42857142857142"/>
    <n v="10"/>
    <n v="0"/>
    <n v="138"/>
    <x v="740"/>
    <n v="45.5"/>
    <n v="0"/>
    <n v="0"/>
    <n v="20"/>
    <n v="0"/>
    <n v="0"/>
    <n v="0"/>
    <n v="0"/>
    <n v="0"/>
    <n v="0"/>
    <n v="0"/>
    <n v="0"/>
    <x v="1"/>
  </r>
  <r>
    <n v="852"/>
    <s v="C7943"/>
    <s v="R2689"/>
    <d v="2024-02-04T00:00:00"/>
    <d v="1899-12-30T07:56:00"/>
    <d v="2024-02-04T00:00:00"/>
    <d v="1899-12-30T08:37:00"/>
    <n v="1832"/>
    <n v="20"/>
    <s v="Credit Card"/>
    <x v="3"/>
    <n v="0"/>
    <s v="None"/>
    <n v="68"/>
    <n v="3.7117903930131009"/>
    <n v="26"/>
    <n v="0"/>
    <n v="68"/>
    <x v="214"/>
    <n v="22"/>
    <n v="1832"/>
    <n v="26"/>
    <n v="20"/>
    <n v="366.4"/>
    <n v="20"/>
    <n v="0"/>
    <n v="0"/>
    <n v="0"/>
    <n v="366.4"/>
    <n v="46"/>
    <n v="320.39999999999998"/>
    <x v="5"/>
  </r>
  <r>
    <n v="853"/>
    <s v="C8804"/>
    <s v="R2859"/>
    <d v="2024-01-08T00:00:00"/>
    <d v="1899-12-30T05:32:00"/>
    <d v="2024-01-08T00:00:00"/>
    <d v="1899-12-30T06:48:00"/>
    <n v="1081"/>
    <n v="30"/>
    <s v="Credit Card"/>
    <x v="3"/>
    <n v="0"/>
    <s v="None"/>
    <n v="75"/>
    <n v="6.9380203515263634"/>
    <n v="21"/>
    <n v="0"/>
    <n v="75"/>
    <x v="613"/>
    <n v="24"/>
    <n v="1081"/>
    <n v="21"/>
    <n v="20"/>
    <n v="216.2"/>
    <n v="30"/>
    <n v="0"/>
    <n v="0"/>
    <n v="0"/>
    <n v="216.2"/>
    <n v="51"/>
    <n v="165.2"/>
    <x v="4"/>
  </r>
  <r>
    <n v="854"/>
    <s v="C7565"/>
    <s v="R2317"/>
    <d v="2024-01-31T00:00:00"/>
    <d v="1899-12-30T08:03:00"/>
    <d v="2024-01-31T00:00:00"/>
    <d v="1899-12-30T09:39:00"/>
    <n v="669"/>
    <n v="20"/>
    <s v="Credit Card"/>
    <x v="2"/>
    <n v="100.35"/>
    <s v="New User"/>
    <n v="72"/>
    <n v="10.762331838565023"/>
    <n v="13"/>
    <n v="0"/>
    <n v="72"/>
    <x v="741"/>
    <n v="-61.349999999999994"/>
    <n v="669"/>
    <n v="13"/>
    <n v="20"/>
    <n v="133.80000000000001"/>
    <n v="20"/>
    <n v="0.15"/>
    <n v="100.35"/>
    <n v="0"/>
    <n v="133.80000000000001"/>
    <n v="133.35"/>
    <n v="0.45000000000001705"/>
    <x v="2"/>
  </r>
  <r>
    <n v="855"/>
    <s v="C6984"/>
    <s v="R2083"/>
    <d v="2024-01-19T00:00:00"/>
    <d v="1899-12-30T07:34:00"/>
    <d v="2024-01-19T00:00:00"/>
    <d v="1899-12-30T09:08:00"/>
    <n v="1940"/>
    <n v="30"/>
    <s v="Credit Card"/>
    <x v="3"/>
    <n v="0"/>
    <s v="None"/>
    <n v="96"/>
    <n v="4.9484536082474229"/>
    <n v="22"/>
    <n v="50"/>
    <n v="96"/>
    <x v="742"/>
    <n v="-6"/>
    <n v="1940"/>
    <n v="22"/>
    <n v="20"/>
    <n v="388"/>
    <n v="30"/>
    <n v="0"/>
    <n v="0"/>
    <n v="50"/>
    <n v="388"/>
    <n v="102"/>
    <n v="286"/>
    <x v="1"/>
  </r>
  <r>
    <n v="856"/>
    <s v="C6142"/>
    <s v="R2317"/>
    <d v="2024-01-20T00:00:00"/>
    <d v="1899-12-30T10:46:00"/>
    <d v="2024-01-20T00:00:00"/>
    <d v="1899-12-30T11:42:00"/>
    <n v="506"/>
    <n v="40"/>
    <s v="Credit Card"/>
    <x v="1"/>
    <n v="50.6"/>
    <s v="Referal"/>
    <n v="62"/>
    <n v="12.252964426877471"/>
    <n v="40"/>
    <n v="0"/>
    <n v="62"/>
    <x v="743"/>
    <n v="-68.599999999999994"/>
    <n v="506"/>
    <n v="40"/>
    <n v="20"/>
    <n v="101.2"/>
    <n v="40"/>
    <n v="0.1"/>
    <n v="50.6"/>
    <n v="0"/>
    <n v="101.2"/>
    <n v="130.6"/>
    <n v="-29.399999999999991"/>
    <x v="6"/>
  </r>
  <r>
    <n v="857"/>
    <s v="C5670"/>
    <s v="R2110"/>
    <d v="2024-01-07T00:00:00"/>
    <d v="1899-12-30T06:43:00"/>
    <d v="2024-01-07T00:00:00"/>
    <d v="1899-12-30T08:00:00"/>
    <n v="1340"/>
    <n v="50"/>
    <s v="Cash on Delivery"/>
    <x v="4"/>
    <n v="670"/>
    <s v="Off Promo"/>
    <n v="115"/>
    <n v="8.5820895522388057"/>
    <n v="50"/>
    <n v="0"/>
    <n v="115"/>
    <x v="744"/>
    <n v="-655"/>
    <n v="0"/>
    <n v="0"/>
    <n v="20"/>
    <n v="0"/>
    <n v="0"/>
    <n v="0"/>
    <n v="0"/>
    <n v="0"/>
    <n v="0"/>
    <n v="0"/>
    <n v="0"/>
    <x v="5"/>
  </r>
  <r>
    <n v="858"/>
    <s v="C3190"/>
    <s v="R2250"/>
    <d v="2024-01-23T00:00:00"/>
    <d v="1899-12-30T13:09:00"/>
    <d v="2024-01-23T00:00:00"/>
    <d v="1899-12-30T15:06:00"/>
    <n v="125"/>
    <n v="30"/>
    <s v="Credit Card"/>
    <x v="0"/>
    <n v="6.25"/>
    <s v="In App"/>
    <n v="193"/>
    <n v="154.4"/>
    <n v="16"/>
    <n v="0"/>
    <n v="193"/>
    <x v="745"/>
    <n v="140.75"/>
    <n v="125"/>
    <n v="16"/>
    <n v="20"/>
    <n v="25"/>
    <n v="30"/>
    <n v="0.05"/>
    <n v="6.25"/>
    <n v="0"/>
    <n v="25"/>
    <n v="52.25"/>
    <n v="-27.25"/>
    <x v="3"/>
  </r>
  <r>
    <n v="859"/>
    <s v="C3712"/>
    <s v="R2382"/>
    <d v="2024-01-21T00:00:00"/>
    <d v="1899-12-30T11:48:00"/>
    <d v="2024-01-21T00:00:00"/>
    <d v="1899-12-30T13:19:00"/>
    <n v="1938"/>
    <n v="30"/>
    <s v="Cash on Delivery"/>
    <x v="2"/>
    <n v="290.7"/>
    <s v="New User"/>
    <n v="122"/>
    <n v="6.29514963880289"/>
    <n v="32"/>
    <n v="0"/>
    <n v="122"/>
    <x v="746"/>
    <n v="-230.7"/>
    <n v="1938"/>
    <n v="32"/>
    <n v="20"/>
    <n v="387.6"/>
    <n v="30"/>
    <n v="0.15"/>
    <n v="290.7"/>
    <n v="0"/>
    <n v="387.6"/>
    <n v="352.7"/>
    <n v="34.900000000000034"/>
    <x v="5"/>
  </r>
  <r>
    <n v="860"/>
    <s v="C3192"/>
    <s v="R2006"/>
    <d v="2024-01-14T00:00:00"/>
    <d v="1899-12-30T11:11:00"/>
    <d v="2024-01-14T00:00:00"/>
    <d v="1899-12-30T12:24:00"/>
    <n v="1128"/>
    <n v="40"/>
    <s v="Digital Wallet"/>
    <x v="4"/>
    <n v="564"/>
    <s v="Off Promo"/>
    <n v="126"/>
    <n v="11.170212765957446"/>
    <n v="33"/>
    <n v="0"/>
    <n v="126"/>
    <x v="747"/>
    <n v="-511"/>
    <n v="0"/>
    <n v="0"/>
    <n v="20"/>
    <n v="0"/>
    <n v="0"/>
    <n v="0"/>
    <n v="0"/>
    <n v="0"/>
    <n v="0"/>
    <n v="0"/>
    <n v="0"/>
    <x v="5"/>
  </r>
  <r>
    <n v="861"/>
    <s v="C2248"/>
    <s v="R2458"/>
    <d v="2024-01-07T00:00:00"/>
    <d v="1899-12-30T08:13:00"/>
    <d v="2024-01-07T00:00:00"/>
    <d v="1899-12-30T09:01:00"/>
    <n v="1085"/>
    <n v="30"/>
    <s v="Credit Card"/>
    <x v="4"/>
    <n v="542.5"/>
    <s v="Off Promo"/>
    <n v="80"/>
    <n v="7.3732718894009217"/>
    <n v="14"/>
    <n v="0"/>
    <n v="80"/>
    <x v="748"/>
    <n v="-506.5"/>
    <n v="0"/>
    <n v="0"/>
    <n v="20"/>
    <n v="0"/>
    <n v="0"/>
    <n v="0"/>
    <n v="0"/>
    <n v="0"/>
    <n v="0"/>
    <n v="0"/>
    <n v="0"/>
    <x v="5"/>
  </r>
  <r>
    <n v="862"/>
    <s v="C5033"/>
    <s v="R2083"/>
    <d v="2024-01-26T00:00:00"/>
    <d v="1899-12-30T11:24:00"/>
    <d v="2024-01-26T00:00:00"/>
    <d v="1899-12-30T12:52:00"/>
    <n v="1655"/>
    <n v="0"/>
    <s v="Cash on Delivery"/>
    <x v="1"/>
    <n v="165.5"/>
    <s v="Referal"/>
    <n v="134"/>
    <n v="8.09667673716012"/>
    <n v="14"/>
    <n v="0"/>
    <n v="134"/>
    <x v="749"/>
    <n v="-45.5"/>
    <n v="1655"/>
    <n v="14"/>
    <n v="20"/>
    <n v="331"/>
    <n v="0"/>
    <n v="0.1"/>
    <n v="165.5"/>
    <n v="0"/>
    <n v="331"/>
    <n v="179.5"/>
    <n v="151.5"/>
    <x v="1"/>
  </r>
  <r>
    <n v="863"/>
    <s v="C2997"/>
    <s v="R2207"/>
    <d v="2024-01-16T00:00:00"/>
    <d v="1899-12-30T04:39:00"/>
    <d v="2024-01-16T00:00:00"/>
    <d v="1899-12-30T05:16:00"/>
    <n v="489"/>
    <n v="40"/>
    <s v="Digital Wallet"/>
    <x v="3"/>
    <n v="0"/>
    <s v="None"/>
    <n v="108"/>
    <n v="22.085889570552148"/>
    <n v="26"/>
    <n v="0"/>
    <n v="108"/>
    <x v="231"/>
    <n v="42"/>
    <n v="489"/>
    <n v="26"/>
    <n v="20"/>
    <n v="97.8"/>
    <n v="40"/>
    <n v="0"/>
    <n v="0"/>
    <n v="0"/>
    <n v="97.8"/>
    <n v="66"/>
    <n v="31.799999999999997"/>
    <x v="3"/>
  </r>
  <r>
    <n v="864"/>
    <s v="C4687"/>
    <s v="R2899"/>
    <d v="2024-02-01T00:00:00"/>
    <d v="1899-12-30T17:24:00"/>
    <d v="2024-02-01T00:00:00"/>
    <d v="1899-12-30T18:48:00"/>
    <n v="809"/>
    <n v="0"/>
    <s v="Digital Wallet"/>
    <x v="1"/>
    <n v="80.900000000000006"/>
    <s v="Referal"/>
    <n v="90"/>
    <n v="11.124845488257108"/>
    <n v="39"/>
    <n v="50"/>
    <n v="90"/>
    <x v="750"/>
    <n v="-79.900000000000006"/>
    <n v="809"/>
    <n v="39"/>
    <n v="20"/>
    <n v="161.80000000000001"/>
    <n v="0"/>
    <n v="0.1"/>
    <n v="80.900000000000006"/>
    <n v="50"/>
    <n v="161.80000000000001"/>
    <n v="169.9"/>
    <n v="-8.0999999999999943"/>
    <x v="0"/>
  </r>
  <r>
    <n v="865"/>
    <s v="C5018"/>
    <s v="R2389"/>
    <d v="2024-01-15T00:00:00"/>
    <d v="1899-12-30T08:17:00"/>
    <d v="2024-01-15T00:00:00"/>
    <d v="1899-12-30T09:33:00"/>
    <n v="670"/>
    <n v="40"/>
    <s v="Digital Wallet"/>
    <x v="3"/>
    <n v="0"/>
    <s v="None"/>
    <n v="161"/>
    <n v="24.029850746268657"/>
    <n v="18"/>
    <n v="150"/>
    <n v="161"/>
    <x v="490"/>
    <n v="-47"/>
    <n v="670"/>
    <n v="18"/>
    <n v="20"/>
    <n v="134"/>
    <n v="40"/>
    <n v="0"/>
    <n v="0"/>
    <n v="150"/>
    <n v="134"/>
    <n v="208"/>
    <n v="-74"/>
    <x v="4"/>
  </r>
  <r>
    <n v="866"/>
    <s v="C2970"/>
    <s v="R2313"/>
    <d v="2024-02-07T00:00:00"/>
    <d v="1899-12-30T08:03:00"/>
    <d v="2024-02-07T00:00:00"/>
    <d v="1899-12-30T08:34:00"/>
    <n v="1571"/>
    <n v="30"/>
    <s v="Cash on Delivery"/>
    <x v="3"/>
    <n v="0"/>
    <s v="None"/>
    <n v="145"/>
    <n v="9.2297899427116477"/>
    <n v="15"/>
    <n v="0"/>
    <n v="145"/>
    <x v="7"/>
    <n v="100"/>
    <n v="1571"/>
    <n v="15"/>
    <n v="20"/>
    <n v="314.2"/>
    <n v="30"/>
    <n v="0"/>
    <n v="0"/>
    <n v="0"/>
    <n v="314.2"/>
    <n v="45"/>
    <n v="269.2"/>
    <x v="2"/>
  </r>
  <r>
    <n v="867"/>
    <s v="C9389"/>
    <s v="R2021"/>
    <d v="2024-01-23T00:00:00"/>
    <d v="1899-12-30T07:20:00"/>
    <d v="2024-01-23T00:00:00"/>
    <d v="1899-12-30T08:28:00"/>
    <n v="853"/>
    <n v="0"/>
    <s v="Credit Card"/>
    <x v="4"/>
    <n v="426.5"/>
    <s v="Off Promo"/>
    <n v="171"/>
    <n v="20.046893317702228"/>
    <n v="34"/>
    <n v="0"/>
    <n v="171"/>
    <x v="751"/>
    <n v="-289.5"/>
    <n v="0"/>
    <n v="0"/>
    <n v="20"/>
    <n v="0"/>
    <n v="0"/>
    <n v="0"/>
    <n v="0"/>
    <n v="0"/>
    <n v="0"/>
    <n v="0"/>
    <n v="0"/>
    <x v="3"/>
  </r>
  <r>
    <n v="868"/>
    <s v="C6765"/>
    <s v="R2409"/>
    <d v="2024-01-02T00:00:00"/>
    <d v="1899-12-30T04:56:00"/>
    <d v="2024-01-02T00:00:00"/>
    <d v="1899-12-30T06:10:00"/>
    <n v="245"/>
    <n v="30"/>
    <s v="Credit Card"/>
    <x v="3"/>
    <n v="0"/>
    <s v="None"/>
    <n v="154"/>
    <n v="62.857142857142854"/>
    <n v="28"/>
    <n v="0"/>
    <n v="154"/>
    <x v="442"/>
    <n v="96"/>
    <n v="245"/>
    <n v="28"/>
    <n v="20"/>
    <n v="49"/>
    <n v="30"/>
    <n v="0"/>
    <n v="0"/>
    <n v="0"/>
    <n v="49"/>
    <n v="58"/>
    <n v="-9"/>
    <x v="3"/>
  </r>
  <r>
    <n v="869"/>
    <s v="C2202"/>
    <s v="R2894"/>
    <d v="2024-02-02T00:00:00"/>
    <d v="1899-12-30T13:42:00"/>
    <d v="2024-02-02T00:00:00"/>
    <d v="1899-12-30T14:43:00"/>
    <n v="1511"/>
    <n v="40"/>
    <s v="Cash on Delivery"/>
    <x v="2"/>
    <n v="226.65"/>
    <s v="New User"/>
    <n v="123"/>
    <n v="8.1403044341495701"/>
    <n v="25"/>
    <n v="150"/>
    <n v="123"/>
    <x v="752"/>
    <n v="-318.64999999999998"/>
    <n v="1511"/>
    <n v="25"/>
    <n v="20"/>
    <n v="302.2"/>
    <n v="40"/>
    <n v="0.15"/>
    <n v="226.65"/>
    <n v="150"/>
    <n v="302.2"/>
    <n v="441.65"/>
    <n v="-139.44999999999999"/>
    <x v="1"/>
  </r>
  <r>
    <n v="870"/>
    <s v="C9135"/>
    <s v="R2514"/>
    <d v="2024-01-13T00:00:00"/>
    <d v="1899-12-30T12:40:00"/>
    <d v="2024-01-13T00:00:00"/>
    <d v="1899-12-30T14:14:00"/>
    <n v="884"/>
    <n v="30"/>
    <s v="Credit Card"/>
    <x v="2"/>
    <n v="132.6"/>
    <s v="New User"/>
    <n v="181"/>
    <n v="20.475113122171944"/>
    <n v="30"/>
    <n v="0"/>
    <n v="181"/>
    <x v="753"/>
    <n v="-11.599999999999994"/>
    <n v="884"/>
    <n v="30"/>
    <n v="20"/>
    <n v="176.8"/>
    <n v="30"/>
    <n v="0.15"/>
    <n v="132.6"/>
    <n v="0"/>
    <n v="176.8"/>
    <n v="192.6"/>
    <n v="-15.799999999999983"/>
    <x v="6"/>
  </r>
  <r>
    <n v="871"/>
    <s v="C6567"/>
    <s v="R2126"/>
    <d v="2024-01-11T00:00:00"/>
    <d v="1899-12-30T19:08:00"/>
    <d v="2024-01-11T00:00:00"/>
    <d v="1899-12-30T20:15:00"/>
    <n v="1372"/>
    <n v="0"/>
    <s v="Cash on Delivery"/>
    <x v="2"/>
    <n v="205.79999999999998"/>
    <s v="New User"/>
    <n v="148"/>
    <n v="10.787172011661808"/>
    <n v="11"/>
    <n v="0"/>
    <n v="148"/>
    <x v="754"/>
    <n v="-68.799999999999983"/>
    <n v="1372"/>
    <n v="11"/>
    <n v="20"/>
    <n v="274.39999999999998"/>
    <n v="0"/>
    <n v="0.15"/>
    <n v="205.79999999999998"/>
    <n v="0"/>
    <n v="274.39999999999998"/>
    <n v="216.79999999999998"/>
    <n v="57.599999999999994"/>
    <x v="0"/>
  </r>
  <r>
    <n v="872"/>
    <s v="C8667"/>
    <s v="R2808"/>
    <d v="2024-01-16T00:00:00"/>
    <d v="1899-12-30T11:48:00"/>
    <d v="2024-01-16T00:00:00"/>
    <d v="1899-12-30T13:34:00"/>
    <n v="625"/>
    <n v="0"/>
    <s v="Credit Card"/>
    <x v="4"/>
    <n v="312.5"/>
    <s v="Off Promo"/>
    <n v="175"/>
    <n v="28.000000000000004"/>
    <n v="19"/>
    <n v="0"/>
    <n v="175"/>
    <x v="259"/>
    <n v="-156.5"/>
    <n v="0"/>
    <n v="0"/>
    <n v="20"/>
    <n v="0"/>
    <n v="0"/>
    <n v="0"/>
    <n v="0"/>
    <n v="0"/>
    <n v="0"/>
    <n v="0"/>
    <n v="0"/>
    <x v="3"/>
  </r>
  <r>
    <n v="873"/>
    <s v="C6742"/>
    <s v="R2699"/>
    <d v="2024-01-12T00:00:00"/>
    <d v="1899-12-30T21:10:00"/>
    <d v="2024-01-12T00:00:00"/>
    <d v="1899-12-30T21:50:00"/>
    <n v="1585"/>
    <n v="30"/>
    <s v="Digital Wallet"/>
    <x v="1"/>
    <n v="158.5"/>
    <s v="Referal"/>
    <n v="187"/>
    <n v="11.798107255520504"/>
    <n v="25"/>
    <n v="0"/>
    <n v="187"/>
    <x v="755"/>
    <n v="-26.5"/>
    <n v="1585"/>
    <n v="25"/>
    <n v="20"/>
    <n v="317"/>
    <n v="30"/>
    <n v="0.1"/>
    <n v="158.5"/>
    <n v="0"/>
    <n v="317"/>
    <n v="213.5"/>
    <n v="103.5"/>
    <x v="1"/>
  </r>
  <r>
    <n v="874"/>
    <s v="C6788"/>
    <s v="R2873"/>
    <d v="2024-01-26T00:00:00"/>
    <d v="1899-12-30T01:27:00"/>
    <d v="2024-01-26T00:00:00"/>
    <d v="1899-12-30T02:06:00"/>
    <n v="112"/>
    <n v="20"/>
    <s v="Credit Card"/>
    <x v="0"/>
    <n v="5.6000000000000005"/>
    <s v="In App"/>
    <n v="124"/>
    <n v="110.71428571428572"/>
    <n v="46"/>
    <n v="100"/>
    <n v="124"/>
    <x v="756"/>
    <n v="-47.599999999999994"/>
    <n v="112"/>
    <n v="46"/>
    <n v="20"/>
    <n v="22.4"/>
    <n v="20"/>
    <n v="0.05"/>
    <n v="5.6000000000000005"/>
    <n v="100"/>
    <n v="22.4"/>
    <n v="171.6"/>
    <n v="-149.19999999999999"/>
    <x v="1"/>
  </r>
  <r>
    <n v="875"/>
    <s v="C6408"/>
    <s v="R2013"/>
    <d v="2024-01-18T00:00:00"/>
    <d v="1899-12-30T02:30:00"/>
    <d v="2024-01-18T00:00:00"/>
    <d v="1899-12-30T03:58:00"/>
    <n v="1002"/>
    <n v="40"/>
    <s v="Cash on Delivery"/>
    <x v="3"/>
    <n v="0"/>
    <s v="None"/>
    <n v="63"/>
    <n v="6.2874251497005984"/>
    <n v="24"/>
    <n v="0"/>
    <n v="63"/>
    <x v="351"/>
    <n v="-1"/>
    <n v="1002"/>
    <n v="24"/>
    <n v="20"/>
    <n v="200.4"/>
    <n v="40"/>
    <n v="0"/>
    <n v="0"/>
    <n v="0"/>
    <n v="200.4"/>
    <n v="64"/>
    <n v="136.4"/>
    <x v="0"/>
  </r>
  <r>
    <n v="876"/>
    <s v="C9669"/>
    <s v="R2970"/>
    <d v="2024-02-05T00:00:00"/>
    <d v="1899-12-30T23:43:00"/>
    <d v="2024-02-06T00:00:00"/>
    <d v="1899-12-30T01:42:00"/>
    <n v="483"/>
    <n v="40"/>
    <s v="Cash on Delivery"/>
    <x v="0"/>
    <n v="24.150000000000002"/>
    <s v="In App"/>
    <n v="87"/>
    <n v="18.012422360248447"/>
    <n v="22"/>
    <n v="100"/>
    <n v="87"/>
    <x v="757"/>
    <n v="-99.15"/>
    <n v="483"/>
    <n v="22"/>
    <n v="20"/>
    <n v="96.6"/>
    <n v="40"/>
    <n v="0.05"/>
    <n v="24.150000000000002"/>
    <n v="100"/>
    <n v="96.6"/>
    <n v="186.15"/>
    <n v="-89.550000000000011"/>
    <x v="4"/>
  </r>
  <r>
    <n v="877"/>
    <s v="C1922"/>
    <s v="R2977"/>
    <d v="2024-02-07T00:00:00"/>
    <d v="1899-12-30T05:00:00"/>
    <d v="2024-02-07T00:00:00"/>
    <d v="1899-12-30T06:24:00"/>
    <n v="655"/>
    <n v="30"/>
    <s v="Digital Wallet"/>
    <x v="1"/>
    <n v="65.5"/>
    <s v="Referal"/>
    <n v="189"/>
    <n v="28.854961832061072"/>
    <n v="22"/>
    <n v="0"/>
    <n v="189"/>
    <x v="202"/>
    <n v="71.5"/>
    <n v="655"/>
    <n v="22"/>
    <n v="20"/>
    <n v="131"/>
    <n v="30"/>
    <n v="0.1"/>
    <n v="65.5"/>
    <n v="0"/>
    <n v="131"/>
    <n v="117.5"/>
    <n v="13.5"/>
    <x v="2"/>
  </r>
  <r>
    <n v="878"/>
    <s v="C1419"/>
    <s v="R2011"/>
    <d v="2024-01-20T00:00:00"/>
    <d v="1899-12-30T21:47:00"/>
    <d v="2024-01-20T00:00:00"/>
    <d v="1899-12-30T22:36:00"/>
    <n v="986"/>
    <n v="20"/>
    <s v="Cash on Delivery"/>
    <x v="1"/>
    <n v="98.600000000000009"/>
    <s v="Referal"/>
    <n v="94"/>
    <n v="9.5334685598377273"/>
    <n v="41"/>
    <n v="0"/>
    <n v="94"/>
    <x v="758"/>
    <n v="-65.600000000000023"/>
    <n v="986"/>
    <n v="41"/>
    <n v="20"/>
    <n v="197.2"/>
    <n v="20"/>
    <n v="0.1"/>
    <n v="98.600000000000009"/>
    <n v="0"/>
    <n v="197.2"/>
    <n v="159.60000000000002"/>
    <n v="37.599999999999966"/>
    <x v="6"/>
  </r>
  <r>
    <n v="879"/>
    <s v="C3204"/>
    <s v="R2086"/>
    <d v="2024-01-31T00:00:00"/>
    <d v="1899-12-30T21:45:00"/>
    <d v="2024-01-31T00:00:00"/>
    <d v="1899-12-30T23:35:00"/>
    <n v="1522"/>
    <n v="0"/>
    <s v="Credit Card"/>
    <x v="4"/>
    <n v="761"/>
    <s v="Off Promo"/>
    <n v="194"/>
    <n v="12.746386333771353"/>
    <n v="17"/>
    <n v="0"/>
    <n v="194"/>
    <x v="759"/>
    <n v="-584"/>
    <n v="0"/>
    <n v="0"/>
    <n v="20"/>
    <n v="0"/>
    <n v="0"/>
    <n v="0"/>
    <n v="0"/>
    <n v="0"/>
    <n v="0"/>
    <n v="0"/>
    <n v="0"/>
    <x v="2"/>
  </r>
  <r>
    <n v="880"/>
    <s v="C2120"/>
    <s v="R2523"/>
    <d v="2024-01-06T00:00:00"/>
    <d v="1899-12-30T15:04:00"/>
    <d v="2024-01-06T00:00:00"/>
    <d v="1899-12-30T15:50:00"/>
    <n v="118"/>
    <n v="50"/>
    <s v="Credit Card"/>
    <x v="2"/>
    <n v="17.7"/>
    <s v="New User"/>
    <n v="124"/>
    <n v="105.08474576271188"/>
    <n v="27"/>
    <n v="0"/>
    <n v="124"/>
    <x v="760"/>
    <n v="29.299999999999997"/>
    <n v="118"/>
    <n v="27"/>
    <n v="20"/>
    <n v="23.6"/>
    <n v="50"/>
    <n v="0.15"/>
    <n v="17.7"/>
    <n v="0"/>
    <n v="23.6"/>
    <n v="94.7"/>
    <n v="-71.099999999999994"/>
    <x v="6"/>
  </r>
  <r>
    <n v="881"/>
    <s v="C1950"/>
    <s v="R2908"/>
    <d v="2024-01-04T00:00:00"/>
    <d v="1899-12-30T11:01:00"/>
    <d v="2024-01-04T00:00:00"/>
    <d v="1899-12-30T12:38:00"/>
    <n v="674"/>
    <n v="50"/>
    <s v="Digital Wallet"/>
    <x v="2"/>
    <n v="101.1"/>
    <s v="New User"/>
    <n v="78"/>
    <n v="11.572700296735905"/>
    <n v="45"/>
    <n v="0"/>
    <n v="78"/>
    <x v="761"/>
    <n v="-118.1"/>
    <n v="674"/>
    <n v="45"/>
    <n v="20"/>
    <n v="134.80000000000001"/>
    <n v="50"/>
    <n v="0.15"/>
    <n v="101.1"/>
    <n v="0"/>
    <n v="134.80000000000001"/>
    <n v="196.1"/>
    <n v="-61.299999999999983"/>
    <x v="0"/>
  </r>
  <r>
    <n v="882"/>
    <s v="C3336"/>
    <s v="R2536"/>
    <d v="2024-01-14T00:00:00"/>
    <d v="1899-12-30T09:34:00"/>
    <d v="2024-01-14T00:00:00"/>
    <d v="1899-12-30T10:08:00"/>
    <n v="1614"/>
    <n v="30"/>
    <s v="Cash on Delivery"/>
    <x v="1"/>
    <n v="161.4"/>
    <s v="Referal"/>
    <n v="67"/>
    <n v="4.1511771995043372"/>
    <n v="35"/>
    <n v="0"/>
    <n v="67"/>
    <x v="762"/>
    <n v="-159.4"/>
    <n v="1614"/>
    <n v="35"/>
    <n v="20"/>
    <n v="322.8"/>
    <n v="30"/>
    <n v="0.1"/>
    <n v="161.4"/>
    <n v="0"/>
    <n v="322.8"/>
    <n v="226.4"/>
    <n v="96.4"/>
    <x v="5"/>
  </r>
  <r>
    <n v="883"/>
    <s v="C6373"/>
    <s v="R2300"/>
    <d v="2024-02-04T00:00:00"/>
    <d v="1899-12-30T03:14:00"/>
    <d v="2024-02-04T00:00:00"/>
    <d v="1899-12-30T04:43:00"/>
    <n v="850"/>
    <n v="20"/>
    <s v="Digital Wallet"/>
    <x v="4"/>
    <n v="425"/>
    <s v="Off Promo"/>
    <n v="69"/>
    <n v="8.117647058823529"/>
    <n v="19"/>
    <n v="0"/>
    <n v="69"/>
    <x v="763"/>
    <n v="-395"/>
    <n v="0"/>
    <n v="0"/>
    <n v="20"/>
    <n v="0"/>
    <n v="0"/>
    <n v="0"/>
    <n v="0"/>
    <n v="0"/>
    <n v="0"/>
    <n v="0"/>
    <n v="0"/>
    <x v="5"/>
  </r>
  <r>
    <n v="884"/>
    <s v="C3243"/>
    <s v="R2242"/>
    <d v="2024-02-06T00:00:00"/>
    <d v="1899-12-30T14:15:00"/>
    <d v="2024-02-06T00:00:00"/>
    <d v="1899-12-30T15:07:00"/>
    <n v="1103"/>
    <n v="20"/>
    <s v="Credit Card"/>
    <x v="4"/>
    <n v="551.5"/>
    <s v="Off Promo"/>
    <n v="63"/>
    <n v="5.7116953762466007"/>
    <n v="40"/>
    <n v="0"/>
    <n v="63"/>
    <x v="544"/>
    <n v="-548.5"/>
    <n v="0"/>
    <n v="0"/>
    <n v="20"/>
    <n v="0"/>
    <n v="0"/>
    <n v="0"/>
    <n v="0"/>
    <n v="0"/>
    <n v="0"/>
    <n v="0"/>
    <n v="0"/>
    <x v="3"/>
  </r>
  <r>
    <n v="885"/>
    <s v="C3645"/>
    <s v="R2121"/>
    <d v="2024-01-15T00:00:00"/>
    <d v="1899-12-30T23:42:00"/>
    <d v="2024-01-16T00:00:00"/>
    <d v="1899-12-30T00:57:00"/>
    <n v="518"/>
    <n v="40"/>
    <s v="Digital Wallet"/>
    <x v="3"/>
    <n v="0"/>
    <s v="None"/>
    <n v="103"/>
    <n v="19.884169884169882"/>
    <n v="42"/>
    <n v="0"/>
    <n v="103"/>
    <x v="640"/>
    <n v="21"/>
    <n v="518"/>
    <n v="42"/>
    <n v="20"/>
    <n v="103.6"/>
    <n v="40"/>
    <n v="0"/>
    <n v="0"/>
    <n v="0"/>
    <n v="103.6"/>
    <n v="82"/>
    <n v="21.599999999999994"/>
    <x v="4"/>
  </r>
  <r>
    <n v="886"/>
    <s v="C5612"/>
    <s v="R2146"/>
    <d v="2024-01-29T00:00:00"/>
    <d v="1899-12-30T23:43:00"/>
    <d v="2024-01-30T00:00:00"/>
    <d v="1899-12-30T01:04:00"/>
    <n v="1460"/>
    <n v="0"/>
    <s v="Cash on Delivery"/>
    <x v="2"/>
    <n v="219"/>
    <s v="New User"/>
    <n v="80"/>
    <n v="5.4794520547945202"/>
    <n v="38"/>
    <n v="150"/>
    <n v="80"/>
    <x v="764"/>
    <n v="-327"/>
    <n v="1460"/>
    <n v="38"/>
    <n v="20"/>
    <n v="292"/>
    <n v="0"/>
    <n v="0.15"/>
    <n v="219"/>
    <n v="150"/>
    <n v="292"/>
    <n v="407"/>
    <n v="-115"/>
    <x v="4"/>
  </r>
  <r>
    <n v="887"/>
    <s v="C2865"/>
    <s v="R2566"/>
    <d v="2024-01-15T00:00:00"/>
    <d v="1899-12-30T09:21:00"/>
    <d v="2024-01-15T00:00:00"/>
    <d v="1899-12-30T10:00:00"/>
    <n v="518"/>
    <n v="20"/>
    <s v="Digital Wallet"/>
    <x v="1"/>
    <n v="51.800000000000004"/>
    <s v="Referal"/>
    <n v="107"/>
    <n v="20.656370656370658"/>
    <n v="14"/>
    <n v="0"/>
    <n v="107"/>
    <x v="765"/>
    <n v="21.199999999999989"/>
    <n v="518"/>
    <n v="14"/>
    <n v="20"/>
    <n v="103.6"/>
    <n v="20"/>
    <n v="0.1"/>
    <n v="51.800000000000004"/>
    <n v="0"/>
    <n v="103.6"/>
    <n v="85.800000000000011"/>
    <n v="17.799999999999983"/>
    <x v="4"/>
  </r>
  <r>
    <n v="888"/>
    <s v="C7028"/>
    <s v="R2749"/>
    <d v="2024-01-24T00:00:00"/>
    <d v="1899-12-30T10:58:00"/>
    <d v="2024-01-24T00:00:00"/>
    <d v="1899-12-30T12:13:00"/>
    <n v="1735"/>
    <n v="50"/>
    <s v="Cash on Delivery"/>
    <x v="0"/>
    <n v="86.75"/>
    <s v="In App"/>
    <n v="153"/>
    <n v="8.8184438040345832"/>
    <n v="22"/>
    <n v="0"/>
    <n v="153"/>
    <x v="766"/>
    <n v="-5.75"/>
    <n v="1735"/>
    <n v="22"/>
    <n v="20"/>
    <n v="347"/>
    <n v="50"/>
    <n v="0.05"/>
    <n v="86.75"/>
    <n v="0"/>
    <n v="347"/>
    <n v="158.75"/>
    <n v="188.25"/>
    <x v="2"/>
  </r>
  <r>
    <n v="889"/>
    <s v="C8326"/>
    <s v="R2355"/>
    <d v="2024-01-11T00:00:00"/>
    <d v="1899-12-30T09:06:00"/>
    <d v="2024-01-11T00:00:00"/>
    <d v="1899-12-30T10:03:00"/>
    <n v="1798"/>
    <n v="0"/>
    <s v="Cash on Delivery"/>
    <x v="2"/>
    <n v="269.7"/>
    <s v="New User"/>
    <n v="177"/>
    <n v="9.8442714126807562"/>
    <n v="10"/>
    <n v="0"/>
    <n v="177"/>
    <x v="767"/>
    <n v="-102.69999999999999"/>
    <n v="1798"/>
    <n v="10"/>
    <n v="20"/>
    <n v="359.6"/>
    <n v="0"/>
    <n v="0.15"/>
    <n v="269.7"/>
    <n v="0"/>
    <n v="359.6"/>
    <n v="279.7"/>
    <n v="79.900000000000034"/>
    <x v="0"/>
  </r>
  <r>
    <n v="890"/>
    <s v="C7371"/>
    <s v="R2684"/>
    <d v="2024-02-07T00:00:00"/>
    <d v="1899-12-30T04:57:00"/>
    <d v="2024-02-07T00:00:00"/>
    <d v="1899-12-30T06:09:00"/>
    <n v="221"/>
    <n v="0"/>
    <s v="Credit Card"/>
    <x v="3"/>
    <n v="0"/>
    <s v="None"/>
    <n v="74"/>
    <n v="33.484162895927597"/>
    <n v="32"/>
    <n v="0"/>
    <n v="74"/>
    <x v="30"/>
    <n v="42"/>
    <n v="221"/>
    <n v="32"/>
    <n v="20"/>
    <n v="44.2"/>
    <n v="0"/>
    <n v="0"/>
    <n v="0"/>
    <n v="0"/>
    <n v="44.2"/>
    <n v="32"/>
    <n v="12.200000000000003"/>
    <x v="2"/>
  </r>
  <r>
    <n v="891"/>
    <s v="C7359"/>
    <s v="R2903"/>
    <d v="2024-01-28T00:00:00"/>
    <d v="1899-12-30T22:46:00"/>
    <d v="2024-01-28T00:00:00"/>
    <d v="1899-12-30T23:41:00"/>
    <n v="531"/>
    <n v="30"/>
    <s v="Credit Card"/>
    <x v="4"/>
    <n v="265.5"/>
    <s v="Off Promo"/>
    <n v="68"/>
    <n v="12.8060263653484"/>
    <n v="49"/>
    <n v="0"/>
    <n v="68"/>
    <x v="768"/>
    <n v="-276.5"/>
    <n v="0"/>
    <n v="0"/>
    <n v="20"/>
    <n v="0"/>
    <n v="0"/>
    <n v="0"/>
    <n v="0"/>
    <n v="0"/>
    <n v="0"/>
    <n v="0"/>
    <n v="0"/>
    <x v="5"/>
  </r>
  <r>
    <n v="892"/>
    <s v="C8863"/>
    <s v="R2732"/>
    <d v="2024-01-06T00:00:00"/>
    <d v="1899-12-30T03:03:00"/>
    <d v="2024-01-06T00:00:00"/>
    <d v="1899-12-30T04:27:00"/>
    <n v="143"/>
    <n v="20"/>
    <s v="Credit Card"/>
    <x v="1"/>
    <n v="14.3"/>
    <s v="Referal"/>
    <n v="185"/>
    <n v="129.37062937062939"/>
    <n v="12"/>
    <n v="150"/>
    <n v="185"/>
    <x v="769"/>
    <n v="-11.300000000000011"/>
    <n v="143"/>
    <n v="12"/>
    <n v="20"/>
    <n v="28.6"/>
    <n v="20"/>
    <n v="0.1"/>
    <n v="14.3"/>
    <n v="150"/>
    <n v="28.6"/>
    <n v="196.3"/>
    <n v="-167.70000000000002"/>
    <x v="6"/>
  </r>
  <r>
    <n v="893"/>
    <s v="C4228"/>
    <s v="R2630"/>
    <d v="2024-01-13T00:00:00"/>
    <d v="1899-12-30T14:57:00"/>
    <d v="2024-01-13T00:00:00"/>
    <d v="1899-12-30T16:14:00"/>
    <n v="1995"/>
    <n v="30"/>
    <s v="Cash on Delivery"/>
    <x v="2"/>
    <n v="299.25"/>
    <s v="New User"/>
    <n v="52"/>
    <n v="2.6065162907268169"/>
    <n v="12"/>
    <n v="100"/>
    <n v="52"/>
    <x v="770"/>
    <n v="-389.25"/>
    <n v="1995"/>
    <n v="12"/>
    <n v="20"/>
    <n v="399"/>
    <n v="30"/>
    <n v="0.15"/>
    <n v="299.25"/>
    <n v="100"/>
    <n v="399"/>
    <n v="441.25"/>
    <n v="-42.25"/>
    <x v="6"/>
  </r>
  <r>
    <n v="894"/>
    <s v="C4719"/>
    <s v="R2308"/>
    <d v="2024-02-05T00:00:00"/>
    <d v="1899-12-30T15:45:00"/>
    <d v="2024-02-05T00:00:00"/>
    <d v="1899-12-30T16:43:00"/>
    <n v="1440"/>
    <n v="20"/>
    <s v="Digital Wallet"/>
    <x v="0"/>
    <n v="72"/>
    <s v="In App"/>
    <n v="135"/>
    <n v="9.375"/>
    <n v="16"/>
    <n v="0"/>
    <n v="135"/>
    <x v="771"/>
    <n v="27"/>
    <n v="1440"/>
    <n v="16"/>
    <n v="20"/>
    <n v="288"/>
    <n v="20"/>
    <n v="0.05"/>
    <n v="72"/>
    <n v="0"/>
    <n v="288"/>
    <n v="108"/>
    <n v="180"/>
    <x v="4"/>
  </r>
  <r>
    <n v="895"/>
    <s v="C3371"/>
    <s v="R2694"/>
    <d v="2024-01-27T00:00:00"/>
    <d v="1899-12-30T01:00:00"/>
    <d v="2024-01-27T00:00:00"/>
    <d v="1899-12-30T01:56:00"/>
    <n v="480"/>
    <n v="40"/>
    <s v="Cash on Delivery"/>
    <x v="3"/>
    <n v="0"/>
    <s v="None"/>
    <n v="194"/>
    <n v="40.416666666666664"/>
    <n v="45"/>
    <n v="0"/>
    <n v="194"/>
    <x v="772"/>
    <n v="109"/>
    <n v="480"/>
    <n v="45"/>
    <n v="20"/>
    <n v="96"/>
    <n v="40"/>
    <n v="0"/>
    <n v="0"/>
    <n v="0"/>
    <n v="96"/>
    <n v="85"/>
    <n v="11"/>
    <x v="6"/>
  </r>
  <r>
    <n v="896"/>
    <s v="C3891"/>
    <s v="R2287"/>
    <d v="2024-02-02T00:00:00"/>
    <d v="1899-12-30T07:06:00"/>
    <d v="2024-02-02T00:00:00"/>
    <d v="1899-12-30T07:53:00"/>
    <n v="244"/>
    <n v="30"/>
    <s v="Credit Card"/>
    <x v="3"/>
    <n v="0"/>
    <s v="None"/>
    <n v="191"/>
    <n v="78.278688524590166"/>
    <n v="44"/>
    <n v="150"/>
    <n v="191"/>
    <x v="773"/>
    <n v="-33"/>
    <n v="244"/>
    <n v="44"/>
    <n v="20"/>
    <n v="48.8"/>
    <n v="30"/>
    <n v="0"/>
    <n v="0"/>
    <n v="150"/>
    <n v="48.8"/>
    <n v="224"/>
    <n v="-175.2"/>
    <x v="1"/>
  </r>
  <r>
    <n v="897"/>
    <s v="C4756"/>
    <s v="R2306"/>
    <d v="2024-01-27T00:00:00"/>
    <d v="1899-12-30T07:09:00"/>
    <d v="2024-01-27T00:00:00"/>
    <d v="1899-12-30T08:38:00"/>
    <n v="1450"/>
    <n v="30"/>
    <s v="Credit Card"/>
    <x v="2"/>
    <n v="217.5"/>
    <s v="New User"/>
    <n v="58"/>
    <n v="4"/>
    <n v="24"/>
    <n v="50"/>
    <n v="58"/>
    <x v="774"/>
    <n v="-263.5"/>
    <n v="1450"/>
    <n v="24"/>
    <n v="20"/>
    <n v="290"/>
    <n v="30"/>
    <n v="0.15"/>
    <n v="217.5"/>
    <n v="50"/>
    <n v="290"/>
    <n v="321.5"/>
    <n v="-31.5"/>
    <x v="6"/>
  </r>
  <r>
    <n v="898"/>
    <s v="C5225"/>
    <s v="R2811"/>
    <d v="2024-02-03T00:00:00"/>
    <d v="1899-12-30T04:21:00"/>
    <d v="2024-02-03T00:00:00"/>
    <d v="1899-12-30T06:04:00"/>
    <n v="462"/>
    <n v="50"/>
    <s v="Digital Wallet"/>
    <x v="0"/>
    <n v="23.1"/>
    <s v="In App"/>
    <n v="143"/>
    <n v="30.952380952380953"/>
    <n v="49"/>
    <n v="0"/>
    <n v="143"/>
    <x v="775"/>
    <n v="20.900000000000006"/>
    <n v="462"/>
    <n v="49"/>
    <n v="20"/>
    <n v="92.4"/>
    <n v="50"/>
    <n v="0.05"/>
    <n v="23.1"/>
    <n v="0"/>
    <n v="92.4"/>
    <n v="122.1"/>
    <n v="-29.699999999999989"/>
    <x v="6"/>
  </r>
  <r>
    <n v="899"/>
    <s v="C1094"/>
    <s v="R2593"/>
    <d v="2024-02-07T00:00:00"/>
    <d v="1899-12-30T01:51:00"/>
    <d v="2024-02-07T00:00:00"/>
    <d v="1899-12-30T03:29:00"/>
    <n v="1173"/>
    <n v="30"/>
    <s v="Credit Card"/>
    <x v="3"/>
    <n v="0"/>
    <s v="None"/>
    <n v="198"/>
    <n v="16.879795396419436"/>
    <n v="12"/>
    <n v="0"/>
    <n v="198"/>
    <x v="776"/>
    <n v="156"/>
    <n v="1173"/>
    <n v="12"/>
    <n v="20"/>
    <n v="234.6"/>
    <n v="30"/>
    <n v="0"/>
    <n v="0"/>
    <n v="0"/>
    <n v="234.6"/>
    <n v="42"/>
    <n v="192.6"/>
    <x v="2"/>
  </r>
  <r>
    <n v="900"/>
    <s v="C3674"/>
    <s v="R2965"/>
    <d v="2024-01-21T00:00:00"/>
    <d v="1899-12-30T15:58:00"/>
    <d v="2024-01-21T00:00:00"/>
    <d v="1899-12-30T17:41:00"/>
    <n v="1188"/>
    <n v="20"/>
    <s v="Credit Card"/>
    <x v="1"/>
    <n v="118.80000000000001"/>
    <s v="Referal"/>
    <n v="188"/>
    <n v="15.824915824915825"/>
    <n v="38"/>
    <n v="0"/>
    <n v="188"/>
    <x v="777"/>
    <n v="11.199999999999989"/>
    <n v="1188"/>
    <n v="38"/>
    <n v="20"/>
    <n v="237.6"/>
    <n v="20"/>
    <n v="0.1"/>
    <n v="118.80000000000001"/>
    <n v="0"/>
    <n v="237.6"/>
    <n v="176.8"/>
    <n v="60.799999999999983"/>
    <x v="5"/>
  </r>
  <r>
    <n v="901"/>
    <s v="C7898"/>
    <s v="R2913"/>
    <d v="2024-01-16T00:00:00"/>
    <d v="1899-12-30T05:36:00"/>
    <d v="2024-01-16T00:00:00"/>
    <d v="1899-12-30T06:26:00"/>
    <n v="454"/>
    <n v="50"/>
    <s v="Credit Card"/>
    <x v="3"/>
    <n v="0"/>
    <s v="None"/>
    <n v="69"/>
    <n v="15.198237885462554"/>
    <n v="39"/>
    <n v="100"/>
    <n v="69"/>
    <x v="325"/>
    <n v="-120"/>
    <n v="454"/>
    <n v="39"/>
    <n v="20"/>
    <n v="90.8"/>
    <n v="50"/>
    <n v="0"/>
    <n v="0"/>
    <n v="100"/>
    <n v="90.8"/>
    <n v="189"/>
    <n v="-98.2"/>
    <x v="3"/>
  </r>
  <r>
    <n v="902"/>
    <s v="C1793"/>
    <s v="R2722"/>
    <d v="2024-01-04T00:00:00"/>
    <d v="1899-12-30T08:49:00"/>
    <d v="2024-01-04T00:00:00"/>
    <d v="1899-12-30T09:42:00"/>
    <n v="899"/>
    <n v="30"/>
    <s v="Digital Wallet"/>
    <x v="0"/>
    <n v="44.95"/>
    <s v="In App"/>
    <n v="84"/>
    <n v="9.3437152391546174"/>
    <n v="48"/>
    <n v="0"/>
    <n v="84"/>
    <x v="778"/>
    <n v="-38.950000000000003"/>
    <n v="899"/>
    <n v="48"/>
    <n v="20"/>
    <n v="179.8"/>
    <n v="30"/>
    <n v="0.05"/>
    <n v="44.95"/>
    <n v="0"/>
    <n v="179.8"/>
    <n v="122.95"/>
    <n v="56.850000000000009"/>
    <x v="0"/>
  </r>
  <r>
    <n v="903"/>
    <s v="C3116"/>
    <s v="R2661"/>
    <d v="2024-01-08T00:00:00"/>
    <d v="1899-12-30T15:46:00"/>
    <d v="2024-01-08T00:00:00"/>
    <d v="1899-12-30T16:18:00"/>
    <n v="1287"/>
    <n v="30"/>
    <s v="Cash on Delivery"/>
    <x v="4"/>
    <n v="643.5"/>
    <s v="Off Promo"/>
    <n v="102"/>
    <n v="7.9254079254079253"/>
    <n v="27"/>
    <n v="150"/>
    <n v="102"/>
    <x v="779"/>
    <n v="-748.5"/>
    <n v="0"/>
    <n v="0"/>
    <n v="20"/>
    <n v="0"/>
    <n v="0"/>
    <n v="0"/>
    <n v="0"/>
    <n v="0"/>
    <n v="0"/>
    <n v="0"/>
    <n v="0"/>
    <x v="4"/>
  </r>
  <r>
    <n v="904"/>
    <s v="C6779"/>
    <s v="R2548"/>
    <d v="2024-01-22T00:00:00"/>
    <d v="1899-12-30T03:47:00"/>
    <d v="2024-01-22T00:00:00"/>
    <d v="1899-12-30T05:18:00"/>
    <n v="1264"/>
    <n v="40"/>
    <s v="Credit Card"/>
    <x v="4"/>
    <n v="632"/>
    <s v="Off Promo"/>
    <n v="159"/>
    <n v="12.579113924050633"/>
    <n v="20"/>
    <n v="100"/>
    <n v="159"/>
    <x v="449"/>
    <n v="-633"/>
    <n v="0"/>
    <n v="0"/>
    <n v="20"/>
    <n v="0"/>
    <n v="0"/>
    <n v="0"/>
    <n v="0"/>
    <n v="0"/>
    <n v="0"/>
    <n v="0"/>
    <n v="0"/>
    <x v="4"/>
  </r>
  <r>
    <n v="905"/>
    <s v="C7166"/>
    <s v="R2351"/>
    <d v="2024-01-26T00:00:00"/>
    <d v="1899-12-30T03:43:00"/>
    <d v="2024-01-26T00:00:00"/>
    <d v="1899-12-30T04:14:00"/>
    <n v="925"/>
    <n v="30"/>
    <s v="Digital Wallet"/>
    <x v="2"/>
    <n v="138.75"/>
    <s v="New User"/>
    <n v="185"/>
    <n v="20"/>
    <n v="47"/>
    <n v="0"/>
    <n v="185"/>
    <x v="780"/>
    <n v="-30.75"/>
    <n v="925"/>
    <n v="47"/>
    <n v="20"/>
    <n v="185"/>
    <n v="30"/>
    <n v="0.15"/>
    <n v="138.75"/>
    <n v="0"/>
    <n v="185"/>
    <n v="215.75"/>
    <n v="-30.75"/>
    <x v="1"/>
  </r>
  <r>
    <n v="906"/>
    <s v="C1814"/>
    <s v="R2311"/>
    <d v="2024-02-05T00:00:00"/>
    <d v="1899-12-30T06:49:00"/>
    <d v="2024-02-05T00:00:00"/>
    <d v="1899-12-30T08:24:00"/>
    <n v="1251"/>
    <n v="0"/>
    <s v="Credit Card"/>
    <x v="0"/>
    <n v="62.550000000000004"/>
    <s v="In App"/>
    <n v="53"/>
    <n v="4.2366107114308553"/>
    <n v="49"/>
    <n v="0"/>
    <n v="53"/>
    <x v="781"/>
    <n v="-58.550000000000011"/>
    <n v="1251"/>
    <n v="49"/>
    <n v="20"/>
    <n v="250.2"/>
    <n v="0"/>
    <n v="0.05"/>
    <n v="62.550000000000004"/>
    <n v="0"/>
    <n v="250.2"/>
    <n v="111.55000000000001"/>
    <n v="138.64999999999998"/>
    <x v="4"/>
  </r>
  <r>
    <n v="907"/>
    <s v="C1345"/>
    <s v="R2872"/>
    <d v="2024-01-17T00:00:00"/>
    <d v="1899-12-30T07:37:00"/>
    <d v="2024-01-17T00:00:00"/>
    <d v="1899-12-30T08:48:00"/>
    <n v="497"/>
    <n v="50"/>
    <s v="Digital Wallet"/>
    <x v="3"/>
    <n v="0"/>
    <s v="None"/>
    <n v="151"/>
    <n v="30.382293762575451"/>
    <n v="10"/>
    <n v="0"/>
    <n v="151"/>
    <x v="336"/>
    <n v="91"/>
    <n v="497"/>
    <n v="10"/>
    <n v="20"/>
    <n v="99.4"/>
    <n v="50"/>
    <n v="0"/>
    <n v="0"/>
    <n v="0"/>
    <n v="99.4"/>
    <n v="60"/>
    <n v="39.400000000000006"/>
    <x v="2"/>
  </r>
  <r>
    <n v="908"/>
    <s v="C9554"/>
    <s v="R2058"/>
    <d v="2024-01-03T00:00:00"/>
    <d v="1899-12-30T02:22:00"/>
    <d v="2024-01-03T00:00:00"/>
    <d v="1899-12-30T03:25:00"/>
    <n v="979"/>
    <n v="0"/>
    <s v="Credit Card"/>
    <x v="3"/>
    <n v="0"/>
    <s v="None"/>
    <n v="96"/>
    <n v="9.8059244126659859"/>
    <n v="38"/>
    <n v="150"/>
    <n v="96"/>
    <x v="782"/>
    <n v="-92"/>
    <n v="979"/>
    <n v="38"/>
    <n v="20"/>
    <n v="195.8"/>
    <n v="0"/>
    <n v="0"/>
    <n v="0"/>
    <n v="150"/>
    <n v="195.8"/>
    <n v="188"/>
    <n v="7.8000000000000114"/>
    <x v="2"/>
  </r>
  <r>
    <n v="909"/>
    <s v="C3443"/>
    <s v="R2642"/>
    <d v="2024-01-29T00:00:00"/>
    <d v="1899-12-30T06:53:00"/>
    <d v="2024-01-29T00:00:00"/>
    <d v="1899-12-30T08:04:00"/>
    <n v="562"/>
    <n v="50"/>
    <s v="Digital Wallet"/>
    <x v="4"/>
    <n v="281"/>
    <s v="Off Promo"/>
    <n v="143"/>
    <n v="25.444839857651246"/>
    <n v="19"/>
    <n v="0"/>
    <n v="143"/>
    <x v="783"/>
    <n v="-207"/>
    <n v="0"/>
    <n v="0"/>
    <n v="20"/>
    <n v="0"/>
    <n v="0"/>
    <n v="0"/>
    <n v="0"/>
    <n v="0"/>
    <n v="0"/>
    <n v="0"/>
    <n v="0"/>
    <x v="4"/>
  </r>
  <r>
    <n v="910"/>
    <s v="C8783"/>
    <s v="R2923"/>
    <d v="2024-01-30T00:00:00"/>
    <d v="1899-12-30T02:43:00"/>
    <d v="2024-01-30T00:00:00"/>
    <d v="1899-12-30T03:32:00"/>
    <n v="1874"/>
    <n v="40"/>
    <s v="Credit Card"/>
    <x v="4"/>
    <n v="937"/>
    <s v="Off Promo"/>
    <n v="97"/>
    <n v="5.1760939167556028"/>
    <n v="37"/>
    <n v="0"/>
    <n v="97"/>
    <x v="784"/>
    <n v="-917"/>
    <n v="0"/>
    <n v="0"/>
    <n v="20"/>
    <n v="0"/>
    <n v="0"/>
    <n v="0"/>
    <n v="0"/>
    <n v="0"/>
    <n v="0"/>
    <n v="0"/>
    <n v="0"/>
    <x v="3"/>
  </r>
  <r>
    <n v="911"/>
    <s v="C1984"/>
    <s v="R2713"/>
    <d v="2024-01-16T00:00:00"/>
    <d v="1899-12-30T11:41:00"/>
    <d v="2024-01-16T00:00:00"/>
    <d v="1899-12-30T13:18:00"/>
    <n v="1959"/>
    <n v="30"/>
    <s v="Cash on Delivery"/>
    <x v="1"/>
    <n v="195.9"/>
    <s v="Referal"/>
    <n v="140"/>
    <n v="7.1465033180193984"/>
    <n v="40"/>
    <n v="0"/>
    <n v="140"/>
    <x v="785"/>
    <n v="-125.89999999999998"/>
    <n v="1959"/>
    <n v="40"/>
    <n v="20"/>
    <n v="391.8"/>
    <n v="30"/>
    <n v="0.1"/>
    <n v="195.9"/>
    <n v="0"/>
    <n v="391.8"/>
    <n v="265.89999999999998"/>
    <n v="125.90000000000003"/>
    <x v="3"/>
  </r>
  <r>
    <n v="912"/>
    <s v="C8790"/>
    <s v="R2754"/>
    <d v="2024-01-15T00:00:00"/>
    <d v="1899-12-30T22:40:00"/>
    <d v="2024-01-15T00:00:00"/>
    <d v="1899-12-30T23:54:00"/>
    <n v="907"/>
    <n v="30"/>
    <s v="Credit Card"/>
    <x v="4"/>
    <n v="453.5"/>
    <s v="Off Promo"/>
    <n v="133"/>
    <n v="14.66372657111356"/>
    <n v="28"/>
    <n v="150"/>
    <n v="133"/>
    <x v="786"/>
    <n v="-528.5"/>
    <n v="0"/>
    <n v="0"/>
    <n v="20"/>
    <n v="0"/>
    <n v="0"/>
    <n v="0"/>
    <n v="0"/>
    <n v="0"/>
    <n v="0"/>
    <n v="0"/>
    <n v="0"/>
    <x v="4"/>
  </r>
  <r>
    <n v="913"/>
    <s v="C1827"/>
    <s v="R2034"/>
    <d v="2024-01-11T00:00:00"/>
    <d v="1899-12-30T19:21:00"/>
    <d v="2024-01-11T00:00:00"/>
    <d v="1899-12-30T21:05:00"/>
    <n v="286"/>
    <n v="30"/>
    <s v="Digital Wallet"/>
    <x v="1"/>
    <n v="28.6"/>
    <s v="Referal"/>
    <n v="117"/>
    <n v="40.909090909090914"/>
    <n v="12"/>
    <n v="0"/>
    <n v="117"/>
    <x v="787"/>
    <n v="46.400000000000006"/>
    <n v="286"/>
    <n v="12"/>
    <n v="20"/>
    <n v="57.2"/>
    <n v="30"/>
    <n v="0.1"/>
    <n v="28.6"/>
    <n v="0"/>
    <n v="57.2"/>
    <n v="70.599999999999994"/>
    <n v="-13.399999999999991"/>
    <x v="0"/>
  </r>
  <r>
    <n v="914"/>
    <s v="C4531"/>
    <s v="R2444"/>
    <d v="2024-01-25T00:00:00"/>
    <d v="1899-12-30T15:55:00"/>
    <d v="2024-01-25T00:00:00"/>
    <d v="1899-12-30T17:06:00"/>
    <n v="1843"/>
    <n v="50"/>
    <s v="Credit Card"/>
    <x v="3"/>
    <n v="0"/>
    <s v="None"/>
    <n v="188"/>
    <n v="10.200759631036354"/>
    <n v="45"/>
    <n v="0"/>
    <n v="188"/>
    <x v="788"/>
    <n v="93"/>
    <n v="1843"/>
    <n v="45"/>
    <n v="20"/>
    <n v="368.6"/>
    <n v="50"/>
    <n v="0"/>
    <n v="0"/>
    <n v="0"/>
    <n v="368.6"/>
    <n v="95"/>
    <n v="273.60000000000002"/>
    <x v="0"/>
  </r>
  <r>
    <n v="915"/>
    <s v="C8147"/>
    <s v="R2092"/>
    <d v="2024-01-31T00:00:00"/>
    <d v="1899-12-30T14:11:00"/>
    <d v="2024-01-31T00:00:00"/>
    <d v="1899-12-30T15:27:00"/>
    <n v="831"/>
    <n v="30"/>
    <s v="Cash on Delivery"/>
    <x v="1"/>
    <n v="83.100000000000009"/>
    <s v="Referal"/>
    <n v="174"/>
    <n v="20.938628158844764"/>
    <n v="24"/>
    <n v="50"/>
    <n v="174"/>
    <x v="789"/>
    <n v="-13.100000000000023"/>
    <n v="831"/>
    <n v="24"/>
    <n v="20"/>
    <n v="166.2"/>
    <n v="30"/>
    <n v="0.1"/>
    <n v="83.100000000000009"/>
    <n v="50"/>
    <n v="166.2"/>
    <n v="187.10000000000002"/>
    <n v="-20.900000000000034"/>
    <x v="2"/>
  </r>
  <r>
    <n v="916"/>
    <s v="C5451"/>
    <s v="R2949"/>
    <d v="2024-02-01T00:00:00"/>
    <d v="1899-12-30T05:50:00"/>
    <d v="2024-02-01T00:00:00"/>
    <d v="1899-12-30T06:24:00"/>
    <n v="1313"/>
    <n v="0"/>
    <s v="Credit Card"/>
    <x v="1"/>
    <n v="131.30000000000001"/>
    <s v="Referal"/>
    <n v="122"/>
    <n v="9.2916984006092918"/>
    <n v="42"/>
    <n v="0"/>
    <n v="122"/>
    <x v="790"/>
    <n v="-51.300000000000011"/>
    <n v="1313"/>
    <n v="42"/>
    <n v="20"/>
    <n v="262.60000000000002"/>
    <n v="0"/>
    <n v="0.1"/>
    <n v="131.30000000000001"/>
    <n v="0"/>
    <n v="262.60000000000002"/>
    <n v="173.3"/>
    <n v="89.300000000000011"/>
    <x v="0"/>
  </r>
  <r>
    <n v="917"/>
    <s v="C4876"/>
    <s v="R2958"/>
    <d v="2024-01-18T00:00:00"/>
    <d v="1899-12-30T09:06:00"/>
    <d v="2024-01-18T00:00:00"/>
    <d v="1899-12-30T11:04:00"/>
    <n v="1511"/>
    <n v="30"/>
    <s v="Digital Wallet"/>
    <x v="2"/>
    <n v="226.65"/>
    <s v="New User"/>
    <n v="53"/>
    <n v="3.5076108537392461"/>
    <n v="50"/>
    <n v="0"/>
    <n v="53"/>
    <x v="791"/>
    <n v="-253.64999999999998"/>
    <n v="1511"/>
    <n v="50"/>
    <n v="20"/>
    <n v="302.2"/>
    <n v="30"/>
    <n v="0.15"/>
    <n v="226.65"/>
    <n v="0"/>
    <n v="302.2"/>
    <n v="306.64999999999998"/>
    <n v="-4.4499999999999886"/>
    <x v="0"/>
  </r>
  <r>
    <n v="918"/>
    <s v="C6959"/>
    <s v="R2206"/>
    <d v="2024-01-22T00:00:00"/>
    <d v="1899-12-30T15:10:00"/>
    <d v="2024-01-22T00:00:00"/>
    <d v="1899-12-30T16:28:00"/>
    <n v="528"/>
    <n v="40"/>
    <s v="Digital Wallet"/>
    <x v="4"/>
    <n v="264"/>
    <s v="Off Promo"/>
    <n v="125"/>
    <n v="23.674242424242426"/>
    <n v="35"/>
    <n v="0"/>
    <n v="125"/>
    <x v="792"/>
    <n v="-214"/>
    <n v="0"/>
    <n v="0"/>
    <n v="20"/>
    <n v="0"/>
    <n v="0"/>
    <n v="0"/>
    <n v="0"/>
    <n v="0"/>
    <n v="0"/>
    <n v="0"/>
    <n v="0"/>
    <x v="4"/>
  </r>
  <r>
    <n v="919"/>
    <s v="C1126"/>
    <s v="R2352"/>
    <d v="2024-01-04T00:00:00"/>
    <d v="1899-12-30T14:39:00"/>
    <d v="2024-01-04T00:00:00"/>
    <d v="1899-12-30T15:45:00"/>
    <n v="957"/>
    <n v="0"/>
    <s v="Cash on Delivery"/>
    <x v="1"/>
    <n v="95.7"/>
    <s v="Referal"/>
    <n v="122"/>
    <n v="12.748171368861025"/>
    <n v="25"/>
    <n v="0"/>
    <n v="122"/>
    <x v="793"/>
    <n v="1.2999999999999972"/>
    <n v="957"/>
    <n v="25"/>
    <n v="20"/>
    <n v="191.4"/>
    <n v="0"/>
    <n v="0.1"/>
    <n v="95.7"/>
    <n v="0"/>
    <n v="191.4"/>
    <n v="120.7"/>
    <n v="70.7"/>
    <x v="0"/>
  </r>
  <r>
    <n v="920"/>
    <s v="C4177"/>
    <s v="R2902"/>
    <d v="2024-01-25T00:00:00"/>
    <d v="1899-12-30T14:59:00"/>
    <d v="2024-01-25T00:00:00"/>
    <d v="1899-12-30T16:02:00"/>
    <n v="1407"/>
    <n v="30"/>
    <s v="Digital Wallet"/>
    <x v="3"/>
    <n v="0"/>
    <s v="None"/>
    <n v="126"/>
    <n v="8.9552238805970141"/>
    <n v="45"/>
    <n v="150"/>
    <n v="126"/>
    <x v="794"/>
    <n v="-99"/>
    <n v="1407"/>
    <n v="45"/>
    <n v="20"/>
    <n v="281.39999999999998"/>
    <n v="30"/>
    <n v="0"/>
    <n v="0"/>
    <n v="150"/>
    <n v="281.39999999999998"/>
    <n v="225"/>
    <n v="56.399999999999977"/>
    <x v="0"/>
  </r>
  <r>
    <n v="921"/>
    <s v="C9795"/>
    <s v="R2331"/>
    <d v="2024-01-26T00:00:00"/>
    <d v="1899-12-30T18:06:00"/>
    <d v="2024-01-26T00:00:00"/>
    <d v="1899-12-30T19:48:00"/>
    <n v="1987"/>
    <n v="30"/>
    <s v="Credit Card"/>
    <x v="0"/>
    <n v="99.350000000000009"/>
    <s v="In App"/>
    <n v="97"/>
    <n v="4.8817312531454453"/>
    <n v="42"/>
    <n v="0"/>
    <n v="97"/>
    <x v="701"/>
    <n v="-74.350000000000023"/>
    <n v="1987"/>
    <n v="42"/>
    <n v="20"/>
    <n v="397.4"/>
    <n v="30"/>
    <n v="0.05"/>
    <n v="99.350000000000009"/>
    <n v="0"/>
    <n v="397.4"/>
    <n v="171.35000000000002"/>
    <n v="226.04999999999995"/>
    <x v="1"/>
  </r>
  <r>
    <n v="922"/>
    <s v="C7024"/>
    <s v="R2816"/>
    <d v="2024-01-09T00:00:00"/>
    <d v="1899-12-30T13:21:00"/>
    <d v="2024-01-09T00:00:00"/>
    <d v="1899-12-30T15:00:00"/>
    <n v="336"/>
    <n v="20"/>
    <s v="Credit Card"/>
    <x v="1"/>
    <n v="33.6"/>
    <s v="Referal"/>
    <n v="151"/>
    <n v="44.94047619047619"/>
    <n v="29"/>
    <n v="150"/>
    <n v="151"/>
    <x v="795"/>
    <n v="-81.599999999999994"/>
    <n v="336"/>
    <n v="29"/>
    <n v="20"/>
    <n v="67.2"/>
    <n v="20"/>
    <n v="0.1"/>
    <n v="33.6"/>
    <n v="150"/>
    <n v="67.2"/>
    <n v="232.6"/>
    <n v="-165.39999999999998"/>
    <x v="3"/>
  </r>
  <r>
    <n v="923"/>
    <s v="C6109"/>
    <s v="R2861"/>
    <d v="2024-01-19T00:00:00"/>
    <d v="1899-12-30T02:44:00"/>
    <d v="2024-01-19T00:00:00"/>
    <d v="1899-12-30T03:31:00"/>
    <n v="1317"/>
    <n v="50"/>
    <s v="Credit Card"/>
    <x v="4"/>
    <n v="658.5"/>
    <s v="Off Promo"/>
    <n v="155"/>
    <n v="11.769172361427486"/>
    <n v="22"/>
    <n v="0"/>
    <n v="155"/>
    <x v="796"/>
    <n v="-575.5"/>
    <n v="0"/>
    <n v="0"/>
    <n v="20"/>
    <n v="0"/>
    <n v="0"/>
    <n v="0"/>
    <n v="0"/>
    <n v="0"/>
    <n v="0"/>
    <n v="0"/>
    <n v="0"/>
    <x v="1"/>
  </r>
  <r>
    <n v="924"/>
    <s v="C5146"/>
    <s v="R2724"/>
    <d v="2024-02-06T00:00:00"/>
    <d v="1899-12-30T01:11:00"/>
    <d v="2024-02-06T00:00:00"/>
    <d v="1899-12-30T02:58:00"/>
    <n v="1410"/>
    <n v="0"/>
    <s v="Digital Wallet"/>
    <x v="2"/>
    <n v="211.5"/>
    <s v="New User"/>
    <n v="126"/>
    <n v="8.9361702127659584"/>
    <n v="42"/>
    <n v="50"/>
    <n v="126"/>
    <x v="797"/>
    <n v="-177.5"/>
    <n v="1410"/>
    <n v="42"/>
    <n v="20"/>
    <n v="282"/>
    <n v="0"/>
    <n v="0.15"/>
    <n v="211.5"/>
    <n v="50"/>
    <n v="282"/>
    <n v="303.5"/>
    <n v="-21.5"/>
    <x v="3"/>
  </r>
  <r>
    <n v="925"/>
    <s v="C8196"/>
    <s v="R2158"/>
    <d v="2024-01-08T00:00:00"/>
    <d v="1899-12-30T10:05:00"/>
    <d v="2024-01-08T00:00:00"/>
    <d v="1899-12-30T10:53:00"/>
    <n v="870"/>
    <n v="20"/>
    <s v="Credit Card"/>
    <x v="3"/>
    <n v="0"/>
    <s v="None"/>
    <n v="88"/>
    <n v="10.114942528735632"/>
    <n v="14"/>
    <n v="50"/>
    <n v="88"/>
    <x v="88"/>
    <n v="4"/>
    <n v="870"/>
    <n v="14"/>
    <n v="20"/>
    <n v="174"/>
    <n v="20"/>
    <n v="0"/>
    <n v="0"/>
    <n v="50"/>
    <n v="174"/>
    <n v="84"/>
    <n v="90"/>
    <x v="4"/>
  </r>
  <r>
    <n v="926"/>
    <s v="C4368"/>
    <s v="R2953"/>
    <d v="2024-01-03T00:00:00"/>
    <d v="1899-12-30T04:21:00"/>
    <d v="2024-01-03T00:00:00"/>
    <d v="1899-12-30T06:08:00"/>
    <n v="857"/>
    <n v="40"/>
    <s v="Credit Card"/>
    <x v="2"/>
    <n v="128.54999999999998"/>
    <s v="New User"/>
    <n v="107"/>
    <n v="12.485414235705951"/>
    <n v="46"/>
    <n v="100"/>
    <n v="107"/>
    <x v="798"/>
    <n v="-207.54999999999995"/>
    <n v="857"/>
    <n v="46"/>
    <n v="20"/>
    <n v="171.4"/>
    <n v="40"/>
    <n v="0.15"/>
    <n v="128.54999999999998"/>
    <n v="100"/>
    <n v="171.4"/>
    <n v="314.54999999999995"/>
    <n v="-143.14999999999995"/>
    <x v="2"/>
  </r>
  <r>
    <n v="927"/>
    <s v="C4797"/>
    <s v="R2956"/>
    <d v="2024-02-06T00:00:00"/>
    <d v="1899-12-30T05:13:00"/>
    <d v="2024-02-06T00:00:00"/>
    <d v="1899-12-30T06:22:00"/>
    <n v="235"/>
    <n v="50"/>
    <s v="Credit Card"/>
    <x v="0"/>
    <n v="11.75"/>
    <s v="In App"/>
    <n v="68"/>
    <n v="28.936170212765955"/>
    <n v="23"/>
    <n v="0"/>
    <n v="68"/>
    <x v="799"/>
    <n v="-16.75"/>
    <n v="235"/>
    <n v="23"/>
    <n v="20"/>
    <n v="47"/>
    <n v="50"/>
    <n v="0.05"/>
    <n v="11.75"/>
    <n v="0"/>
    <n v="47"/>
    <n v="84.75"/>
    <n v="-37.75"/>
    <x v="3"/>
  </r>
  <r>
    <n v="928"/>
    <s v="C2792"/>
    <s v="R2023"/>
    <d v="2024-01-29T00:00:00"/>
    <d v="1899-12-30T23:47:00"/>
    <d v="2024-01-30T00:00:00"/>
    <d v="1899-12-30T00:33:00"/>
    <n v="891"/>
    <n v="0"/>
    <s v="Cash on Delivery"/>
    <x v="1"/>
    <n v="89.100000000000009"/>
    <s v="Referal"/>
    <n v="137"/>
    <n v="15.375982042648708"/>
    <n v="36"/>
    <n v="0"/>
    <n v="137"/>
    <x v="800"/>
    <n v="11.899999999999991"/>
    <n v="891"/>
    <n v="36"/>
    <n v="20"/>
    <n v="178.2"/>
    <n v="0"/>
    <n v="0.1"/>
    <n v="89.100000000000009"/>
    <n v="0"/>
    <n v="178.2"/>
    <n v="125.10000000000001"/>
    <n v="53.09999999999998"/>
    <x v="4"/>
  </r>
  <r>
    <n v="929"/>
    <s v="C6732"/>
    <s v="R2403"/>
    <d v="2024-01-06T00:00:00"/>
    <d v="1899-12-30T20:06:00"/>
    <d v="2024-01-06T00:00:00"/>
    <d v="1899-12-30T21:35:00"/>
    <n v="1906"/>
    <n v="30"/>
    <s v="Digital Wallet"/>
    <x v="1"/>
    <n v="190.60000000000002"/>
    <s v="Referal"/>
    <n v="162"/>
    <n v="8.4994753410283312"/>
    <n v="32"/>
    <n v="0"/>
    <n v="162"/>
    <x v="801"/>
    <n v="-90.600000000000023"/>
    <n v="1906"/>
    <n v="32"/>
    <n v="20"/>
    <n v="381.2"/>
    <n v="30"/>
    <n v="0.1"/>
    <n v="190.60000000000002"/>
    <n v="0"/>
    <n v="381.2"/>
    <n v="252.60000000000002"/>
    <n v="128.59999999999997"/>
    <x v="6"/>
  </r>
  <r>
    <n v="930"/>
    <s v="C4476"/>
    <s v="R2804"/>
    <d v="2024-01-06T00:00:00"/>
    <d v="1899-12-30T23:29:00"/>
    <d v="2024-01-07T00:00:00"/>
    <d v="1899-12-30T00:40:00"/>
    <n v="270"/>
    <n v="0"/>
    <s v="Digital Wallet"/>
    <x v="4"/>
    <n v="135"/>
    <s v="Off Promo"/>
    <n v="126"/>
    <n v="46.666666666666664"/>
    <n v="23"/>
    <n v="0"/>
    <n v="126"/>
    <x v="63"/>
    <n v="-32"/>
    <n v="0"/>
    <n v="0"/>
    <n v="20"/>
    <n v="0"/>
    <n v="0"/>
    <n v="0"/>
    <n v="0"/>
    <n v="0"/>
    <n v="0"/>
    <n v="0"/>
    <n v="0"/>
    <x v="6"/>
  </r>
  <r>
    <n v="931"/>
    <s v="C4417"/>
    <s v="R2515"/>
    <d v="2024-01-08T00:00:00"/>
    <d v="1899-12-30T16:21:00"/>
    <d v="2024-01-08T00:00:00"/>
    <d v="1899-12-30T18:11:00"/>
    <n v="258"/>
    <n v="30"/>
    <s v="Digital Wallet"/>
    <x v="1"/>
    <n v="25.8"/>
    <s v="Referal"/>
    <n v="126"/>
    <n v="48.837209302325576"/>
    <n v="49"/>
    <n v="0"/>
    <n v="126"/>
    <x v="802"/>
    <n v="21.200000000000003"/>
    <n v="258"/>
    <n v="49"/>
    <n v="20"/>
    <n v="51.6"/>
    <n v="30"/>
    <n v="0.1"/>
    <n v="25.8"/>
    <n v="0"/>
    <n v="51.6"/>
    <n v="104.8"/>
    <n v="-53.199999999999996"/>
    <x v="4"/>
  </r>
  <r>
    <n v="932"/>
    <s v="C2645"/>
    <s v="R2731"/>
    <d v="2024-01-27T00:00:00"/>
    <d v="1899-12-30T04:38:00"/>
    <d v="2024-01-27T00:00:00"/>
    <d v="1899-12-30T06:19:00"/>
    <n v="300"/>
    <n v="50"/>
    <s v="Cash on Delivery"/>
    <x v="3"/>
    <n v="0"/>
    <s v="None"/>
    <n v="77"/>
    <n v="25.666666666666664"/>
    <n v="13"/>
    <n v="0"/>
    <n v="77"/>
    <x v="541"/>
    <n v="14"/>
    <n v="300"/>
    <n v="13"/>
    <n v="20"/>
    <n v="60"/>
    <n v="50"/>
    <n v="0"/>
    <n v="0"/>
    <n v="0"/>
    <n v="60"/>
    <n v="63"/>
    <n v="-3"/>
    <x v="6"/>
  </r>
  <r>
    <n v="933"/>
    <s v="C4030"/>
    <s v="R2363"/>
    <d v="2024-01-13T00:00:00"/>
    <d v="1899-12-30T16:17:00"/>
    <d v="2024-01-13T00:00:00"/>
    <d v="1899-12-30T17:51:00"/>
    <n v="1610"/>
    <n v="30"/>
    <s v="Digital Wallet"/>
    <x v="0"/>
    <n v="80.5"/>
    <s v="In App"/>
    <n v="115"/>
    <n v="7.1428571428571423"/>
    <n v="48"/>
    <n v="0"/>
    <n v="115"/>
    <x v="803"/>
    <n v="-43.5"/>
    <n v="1610"/>
    <n v="48"/>
    <n v="20"/>
    <n v="322"/>
    <n v="30"/>
    <n v="0.05"/>
    <n v="80.5"/>
    <n v="0"/>
    <n v="322"/>
    <n v="158.5"/>
    <n v="163.5"/>
    <x v="6"/>
  </r>
  <r>
    <n v="934"/>
    <s v="C3872"/>
    <s v="R2381"/>
    <d v="2024-01-03T00:00:00"/>
    <d v="1899-12-30T19:35:00"/>
    <d v="2024-01-03T00:00:00"/>
    <d v="1899-12-30T20:57:00"/>
    <n v="1680"/>
    <n v="40"/>
    <s v="Cash on Delivery"/>
    <x v="2"/>
    <n v="252"/>
    <s v="New User"/>
    <n v="59"/>
    <n v="3.5119047619047619"/>
    <n v="28"/>
    <n v="0"/>
    <n v="59"/>
    <x v="271"/>
    <n v="-261"/>
    <n v="1680"/>
    <n v="28"/>
    <n v="20"/>
    <n v="336"/>
    <n v="40"/>
    <n v="0.15"/>
    <n v="252"/>
    <n v="0"/>
    <n v="336"/>
    <n v="320"/>
    <n v="16"/>
    <x v="2"/>
  </r>
  <r>
    <n v="935"/>
    <s v="C4072"/>
    <s v="R2531"/>
    <d v="2024-02-07T00:00:00"/>
    <d v="1899-12-30T11:52:00"/>
    <d v="2024-02-07T00:00:00"/>
    <d v="1899-12-30T12:28:00"/>
    <n v="1061"/>
    <n v="30"/>
    <s v="Cash on Delivery"/>
    <x v="0"/>
    <n v="53.050000000000004"/>
    <s v="In App"/>
    <n v="175"/>
    <n v="16.493873704052781"/>
    <n v="13"/>
    <n v="0"/>
    <n v="175"/>
    <x v="804"/>
    <n v="78.949999999999989"/>
    <n v="1061"/>
    <n v="13"/>
    <n v="20"/>
    <n v="212.2"/>
    <n v="30"/>
    <n v="0.05"/>
    <n v="53.050000000000004"/>
    <n v="0"/>
    <n v="212.2"/>
    <n v="96.050000000000011"/>
    <n v="116.14999999999998"/>
    <x v="2"/>
  </r>
  <r>
    <n v="936"/>
    <s v="C2854"/>
    <s v="R2955"/>
    <d v="2024-02-01T00:00:00"/>
    <d v="1899-12-30T22:21:00"/>
    <d v="2024-02-01T00:00:00"/>
    <d v="1899-12-30T22:55:00"/>
    <n v="1899"/>
    <n v="40"/>
    <s v="Digital Wallet"/>
    <x v="1"/>
    <n v="189.9"/>
    <s v="Referal"/>
    <n v="107"/>
    <n v="5.6345444971037395"/>
    <n v="39"/>
    <n v="50"/>
    <n v="107"/>
    <x v="805"/>
    <n v="-211.89999999999998"/>
    <n v="1899"/>
    <n v="39"/>
    <n v="20"/>
    <n v="379.8"/>
    <n v="40"/>
    <n v="0.1"/>
    <n v="189.9"/>
    <n v="50"/>
    <n v="379.8"/>
    <n v="318.89999999999998"/>
    <n v="60.900000000000034"/>
    <x v="0"/>
  </r>
  <r>
    <n v="937"/>
    <s v="C5021"/>
    <s v="R2151"/>
    <d v="2024-01-27T00:00:00"/>
    <d v="1899-12-30T22:08:00"/>
    <d v="2024-01-27T00:00:00"/>
    <d v="1899-12-30T23:01:00"/>
    <n v="682"/>
    <n v="50"/>
    <s v="Credit Card"/>
    <x v="2"/>
    <n v="102.3"/>
    <s v="New User"/>
    <n v="191"/>
    <n v="28.005865102639294"/>
    <n v="28"/>
    <n v="0"/>
    <n v="191"/>
    <x v="806"/>
    <n v="10.699999999999989"/>
    <n v="682"/>
    <n v="28"/>
    <n v="20"/>
    <n v="136.4"/>
    <n v="50"/>
    <n v="0.15"/>
    <n v="102.3"/>
    <n v="0"/>
    <n v="136.4"/>
    <n v="180.3"/>
    <n v="-43.900000000000006"/>
    <x v="6"/>
  </r>
  <r>
    <n v="938"/>
    <s v="C5662"/>
    <s v="R2561"/>
    <d v="2024-01-31T00:00:00"/>
    <d v="1899-12-30T07:36:00"/>
    <d v="2024-01-31T00:00:00"/>
    <d v="1899-12-30T08:33:00"/>
    <n v="1627"/>
    <n v="50"/>
    <s v="Credit Card"/>
    <x v="4"/>
    <n v="813.5"/>
    <s v="Off Promo"/>
    <n v="174"/>
    <n v="10.694529809465275"/>
    <n v="40"/>
    <n v="0"/>
    <n v="174"/>
    <x v="807"/>
    <n v="-729.5"/>
    <n v="0"/>
    <n v="0"/>
    <n v="20"/>
    <n v="0"/>
    <n v="0"/>
    <n v="0"/>
    <n v="0"/>
    <n v="0"/>
    <n v="0"/>
    <n v="0"/>
    <n v="0"/>
    <x v="2"/>
  </r>
  <r>
    <n v="939"/>
    <s v="C7514"/>
    <s v="R2688"/>
    <d v="2024-01-21T00:00:00"/>
    <d v="1899-12-30T03:11:00"/>
    <d v="2024-01-21T00:00:00"/>
    <d v="1899-12-30T04:42:00"/>
    <n v="975"/>
    <n v="0"/>
    <s v="Digital Wallet"/>
    <x v="0"/>
    <n v="48.75"/>
    <s v="In App"/>
    <n v="161"/>
    <n v="16.512820512820515"/>
    <n v="40"/>
    <n v="50"/>
    <n v="161"/>
    <x v="808"/>
    <n v="22.25"/>
    <n v="975"/>
    <n v="40"/>
    <n v="20"/>
    <n v="195"/>
    <n v="0"/>
    <n v="0.05"/>
    <n v="48.75"/>
    <n v="50"/>
    <n v="195"/>
    <n v="138.75"/>
    <n v="56.25"/>
    <x v="5"/>
  </r>
  <r>
    <n v="940"/>
    <s v="C6031"/>
    <s v="R2946"/>
    <d v="2024-01-25T00:00:00"/>
    <d v="1899-12-30T21:17:00"/>
    <d v="2024-01-25T00:00:00"/>
    <d v="1899-12-30T22:03:00"/>
    <n v="470"/>
    <n v="40"/>
    <s v="Digital Wallet"/>
    <x v="2"/>
    <n v="70.5"/>
    <s v="New User"/>
    <n v="133"/>
    <n v="28.297872340425535"/>
    <n v="18"/>
    <n v="100"/>
    <n v="133"/>
    <x v="809"/>
    <n v="-95.5"/>
    <n v="470"/>
    <n v="18"/>
    <n v="20"/>
    <n v="94"/>
    <n v="40"/>
    <n v="0.15"/>
    <n v="70.5"/>
    <n v="100"/>
    <n v="94"/>
    <n v="228.5"/>
    <n v="-134.5"/>
    <x v="0"/>
  </r>
  <r>
    <n v="941"/>
    <s v="C3708"/>
    <s v="R2607"/>
    <d v="2024-01-18T00:00:00"/>
    <d v="1899-12-30T15:58:00"/>
    <d v="2024-01-18T00:00:00"/>
    <d v="1899-12-30T16:47:00"/>
    <n v="202"/>
    <n v="40"/>
    <s v="Cash on Delivery"/>
    <x v="2"/>
    <n v="30.299999999999997"/>
    <s v="New User"/>
    <n v="192"/>
    <n v="95.049504950495049"/>
    <n v="22"/>
    <n v="0"/>
    <n v="192"/>
    <x v="810"/>
    <n v="99.7"/>
    <n v="202"/>
    <n v="22"/>
    <n v="20"/>
    <n v="40.4"/>
    <n v="40"/>
    <n v="0.15"/>
    <n v="30.299999999999997"/>
    <n v="0"/>
    <n v="40.4"/>
    <n v="92.3"/>
    <n v="-51.9"/>
    <x v="0"/>
  </r>
  <r>
    <n v="942"/>
    <s v="C8112"/>
    <s v="R2616"/>
    <d v="2024-01-13T00:00:00"/>
    <d v="1899-12-30T09:44:00"/>
    <d v="2024-01-13T00:00:00"/>
    <d v="1899-12-30T10:16:00"/>
    <n v="1101"/>
    <n v="20"/>
    <s v="Digital Wallet"/>
    <x v="2"/>
    <n v="165.15"/>
    <s v="New User"/>
    <n v="145"/>
    <n v="13.169845594913715"/>
    <n v="23"/>
    <n v="0"/>
    <n v="145"/>
    <x v="811"/>
    <n v="-63.150000000000006"/>
    <n v="1101"/>
    <n v="23"/>
    <n v="20"/>
    <n v="220.2"/>
    <n v="20"/>
    <n v="0.15"/>
    <n v="165.15"/>
    <n v="0"/>
    <n v="220.2"/>
    <n v="208.15"/>
    <n v="12.049999999999983"/>
    <x v="6"/>
  </r>
  <r>
    <n v="943"/>
    <s v="C9393"/>
    <s v="R2419"/>
    <d v="2024-01-24T00:00:00"/>
    <d v="1899-12-30T11:10:00"/>
    <d v="2024-01-24T00:00:00"/>
    <d v="1899-12-30T12:16:00"/>
    <n v="1248"/>
    <n v="20"/>
    <s v="Cash on Delivery"/>
    <x v="3"/>
    <n v="0"/>
    <s v="None"/>
    <n v="82"/>
    <n v="6.5705128205128212"/>
    <n v="19"/>
    <n v="0"/>
    <n v="82"/>
    <x v="152"/>
    <n v="43"/>
    <n v="1248"/>
    <n v="19"/>
    <n v="20"/>
    <n v="249.6"/>
    <n v="20"/>
    <n v="0"/>
    <n v="0"/>
    <n v="0"/>
    <n v="249.6"/>
    <n v="39"/>
    <n v="210.6"/>
    <x v="2"/>
  </r>
  <r>
    <n v="944"/>
    <s v="C4507"/>
    <s v="R2249"/>
    <d v="2024-01-26T00:00:00"/>
    <d v="1899-12-30T05:42:00"/>
    <d v="2024-01-26T00:00:00"/>
    <d v="1899-12-30T07:41:00"/>
    <n v="1436"/>
    <n v="20"/>
    <s v="Digital Wallet"/>
    <x v="0"/>
    <n v="71.8"/>
    <s v="In App"/>
    <n v="194"/>
    <n v="13.509749303621168"/>
    <n v="40"/>
    <n v="0"/>
    <n v="194"/>
    <x v="736"/>
    <n v="62.199999999999989"/>
    <n v="1436"/>
    <n v="40"/>
    <n v="20"/>
    <n v="287.2"/>
    <n v="20"/>
    <n v="0.05"/>
    <n v="71.8"/>
    <n v="0"/>
    <n v="287.2"/>
    <n v="131.80000000000001"/>
    <n v="155.39999999999998"/>
    <x v="1"/>
  </r>
  <r>
    <n v="945"/>
    <s v="C7456"/>
    <s v="R2116"/>
    <d v="2024-01-10T00:00:00"/>
    <d v="1899-12-30T09:25:00"/>
    <d v="2024-01-10T00:00:00"/>
    <d v="1899-12-30T10:09:00"/>
    <n v="1075"/>
    <n v="30"/>
    <s v="Credit Card"/>
    <x v="2"/>
    <n v="161.25"/>
    <s v="New User"/>
    <n v="190"/>
    <n v="17.674418604651162"/>
    <n v="46"/>
    <n v="0"/>
    <n v="190"/>
    <x v="812"/>
    <n v="-47.25"/>
    <n v="1075"/>
    <n v="46"/>
    <n v="20"/>
    <n v="215"/>
    <n v="30"/>
    <n v="0.15"/>
    <n v="161.25"/>
    <n v="0"/>
    <n v="215"/>
    <n v="237.25"/>
    <n v="-22.25"/>
    <x v="2"/>
  </r>
  <r>
    <n v="946"/>
    <s v="C5212"/>
    <s v="R2865"/>
    <d v="2024-02-02T00:00:00"/>
    <d v="1899-12-30T19:20:00"/>
    <d v="2024-02-02T00:00:00"/>
    <d v="1899-12-30T20:40:00"/>
    <n v="897"/>
    <n v="20"/>
    <s v="Credit Card"/>
    <x v="0"/>
    <n v="44.85"/>
    <s v="In App"/>
    <n v="96"/>
    <n v="10.702341137123746"/>
    <n v="32"/>
    <n v="0"/>
    <n v="96"/>
    <x v="813"/>
    <n v="-0.84999999999999432"/>
    <n v="897"/>
    <n v="32"/>
    <n v="20"/>
    <n v="179.4"/>
    <n v="20"/>
    <n v="0.05"/>
    <n v="44.85"/>
    <n v="0"/>
    <n v="179.4"/>
    <n v="96.85"/>
    <n v="82.550000000000011"/>
    <x v="1"/>
  </r>
  <r>
    <n v="947"/>
    <s v="C8970"/>
    <s v="R2511"/>
    <d v="2024-01-07T00:00:00"/>
    <d v="1899-12-30T19:05:00"/>
    <d v="2024-01-07T00:00:00"/>
    <d v="1899-12-30T20:22:00"/>
    <n v="1581"/>
    <n v="40"/>
    <s v="Digital Wallet"/>
    <x v="2"/>
    <n v="237.14999999999998"/>
    <s v="New User"/>
    <n v="161"/>
    <n v="10.183428209993675"/>
    <n v="36"/>
    <n v="0"/>
    <n v="161"/>
    <x v="814"/>
    <n v="-152.14999999999998"/>
    <n v="1581"/>
    <n v="36"/>
    <n v="20"/>
    <n v="316.2"/>
    <n v="40"/>
    <n v="0.15"/>
    <n v="237.14999999999998"/>
    <n v="0"/>
    <n v="316.2"/>
    <n v="313.14999999999998"/>
    <n v="3.0500000000000114"/>
    <x v="5"/>
  </r>
  <r>
    <n v="948"/>
    <s v="C9766"/>
    <s v="R2739"/>
    <d v="2024-01-28T00:00:00"/>
    <d v="1899-12-30T13:35:00"/>
    <d v="2024-01-28T00:00:00"/>
    <d v="1899-12-30T14:12:00"/>
    <n v="1353"/>
    <n v="30"/>
    <s v="Cash on Delivery"/>
    <x v="4"/>
    <n v="676.5"/>
    <s v="Off Promo"/>
    <n v="193"/>
    <n v="14.264597191426459"/>
    <n v="15"/>
    <n v="0"/>
    <n v="193"/>
    <x v="815"/>
    <n v="-528.5"/>
    <n v="0"/>
    <n v="0"/>
    <n v="20"/>
    <n v="0"/>
    <n v="0"/>
    <n v="0"/>
    <n v="0"/>
    <n v="0"/>
    <n v="0"/>
    <n v="0"/>
    <n v="0"/>
    <x v="5"/>
  </r>
  <r>
    <n v="949"/>
    <s v="C1536"/>
    <s v="R2577"/>
    <d v="2024-01-22T00:00:00"/>
    <d v="1899-12-30T17:39:00"/>
    <d v="2024-01-22T00:00:00"/>
    <d v="1899-12-30T18:21:00"/>
    <n v="757"/>
    <n v="50"/>
    <s v="Credit Card"/>
    <x v="4"/>
    <n v="378.5"/>
    <s v="Off Promo"/>
    <n v="92"/>
    <n v="12.15323645970938"/>
    <n v="35"/>
    <n v="0"/>
    <n v="92"/>
    <x v="816"/>
    <n v="-371.5"/>
    <n v="0"/>
    <n v="0"/>
    <n v="20"/>
    <n v="0"/>
    <n v="0"/>
    <n v="0"/>
    <n v="0"/>
    <n v="0"/>
    <n v="0"/>
    <n v="0"/>
    <n v="0"/>
    <x v="4"/>
  </r>
  <r>
    <n v="950"/>
    <s v="C2625"/>
    <s v="R2334"/>
    <d v="2024-01-31T00:00:00"/>
    <d v="1899-12-30T07:51:00"/>
    <d v="2024-01-31T00:00:00"/>
    <d v="1899-12-30T09:08:00"/>
    <n v="981"/>
    <n v="0"/>
    <s v="Cash on Delivery"/>
    <x v="4"/>
    <n v="490.5"/>
    <s v="Off Promo"/>
    <n v="57"/>
    <n v="5.81039755351682"/>
    <n v="11"/>
    <n v="150"/>
    <n v="57"/>
    <x v="817"/>
    <n v="-594.5"/>
    <n v="0"/>
    <n v="0"/>
    <n v="20"/>
    <n v="0"/>
    <n v="0"/>
    <n v="0"/>
    <n v="0"/>
    <n v="0"/>
    <n v="0"/>
    <n v="0"/>
    <n v="0"/>
    <x v="2"/>
  </r>
  <r>
    <n v="951"/>
    <s v="C8973"/>
    <s v="R2417"/>
    <d v="2024-01-09T00:00:00"/>
    <d v="1899-12-30T21:38:00"/>
    <d v="2024-01-09T00:00:00"/>
    <d v="1899-12-30T22:10:00"/>
    <n v="1320"/>
    <n v="20"/>
    <s v="Digital Wallet"/>
    <x v="1"/>
    <n v="132"/>
    <s v="Referal"/>
    <n v="52"/>
    <n v="3.939393939393939"/>
    <n v="22"/>
    <n v="0"/>
    <n v="52"/>
    <x v="818"/>
    <n v="-122"/>
    <n v="1320"/>
    <n v="22"/>
    <n v="20"/>
    <n v="264"/>
    <n v="20"/>
    <n v="0.1"/>
    <n v="132"/>
    <n v="0"/>
    <n v="264"/>
    <n v="174"/>
    <n v="90"/>
    <x v="3"/>
  </r>
  <r>
    <n v="952"/>
    <s v="C9577"/>
    <s v="R2931"/>
    <d v="2024-01-28T00:00:00"/>
    <d v="1899-12-30T04:35:00"/>
    <d v="2024-01-28T00:00:00"/>
    <d v="1899-12-30T06:09:00"/>
    <n v="832"/>
    <n v="50"/>
    <s v="Digital Wallet"/>
    <x v="2"/>
    <n v="124.8"/>
    <s v="New User"/>
    <n v="174"/>
    <n v="20.91346153846154"/>
    <n v="28"/>
    <n v="0"/>
    <n v="174"/>
    <x v="819"/>
    <n v="-28.800000000000011"/>
    <n v="832"/>
    <n v="28"/>
    <n v="20"/>
    <n v="166.4"/>
    <n v="50"/>
    <n v="0.15"/>
    <n v="124.8"/>
    <n v="0"/>
    <n v="166.4"/>
    <n v="202.8"/>
    <n v="-36.400000000000006"/>
    <x v="5"/>
  </r>
  <r>
    <n v="953"/>
    <s v="C9070"/>
    <s v="R2773"/>
    <d v="2024-02-03T00:00:00"/>
    <d v="1899-12-30T04:19:00"/>
    <d v="2024-02-03T00:00:00"/>
    <d v="1899-12-30T06:01:00"/>
    <n v="522"/>
    <n v="40"/>
    <s v="Credit Card"/>
    <x v="1"/>
    <n v="52.2"/>
    <s v="Referal"/>
    <n v="61"/>
    <n v="11.685823754789272"/>
    <n v="10"/>
    <n v="0"/>
    <n v="61"/>
    <x v="820"/>
    <n v="-41.2"/>
    <n v="522"/>
    <n v="10"/>
    <n v="20"/>
    <n v="104.4"/>
    <n v="40"/>
    <n v="0.1"/>
    <n v="52.2"/>
    <n v="0"/>
    <n v="104.4"/>
    <n v="102.2"/>
    <n v="2.2000000000000028"/>
    <x v="6"/>
  </r>
  <r>
    <n v="954"/>
    <s v="C9666"/>
    <s v="R2294"/>
    <d v="2024-01-16T00:00:00"/>
    <d v="1899-12-30T11:22:00"/>
    <d v="2024-01-16T00:00:00"/>
    <d v="1899-12-30T12:22:00"/>
    <n v="671"/>
    <n v="0"/>
    <s v="Digital Wallet"/>
    <x v="0"/>
    <n v="33.550000000000004"/>
    <s v="In App"/>
    <n v="133"/>
    <n v="19.821162444113263"/>
    <n v="49"/>
    <n v="150"/>
    <n v="133"/>
    <x v="821"/>
    <n v="-99.550000000000011"/>
    <n v="671"/>
    <n v="49"/>
    <n v="20"/>
    <n v="134.19999999999999"/>
    <n v="0"/>
    <n v="0.05"/>
    <n v="33.550000000000004"/>
    <n v="150"/>
    <n v="134.19999999999999"/>
    <n v="232.55"/>
    <n v="-98.350000000000023"/>
    <x v="3"/>
  </r>
  <r>
    <n v="955"/>
    <s v="C9609"/>
    <s v="R2937"/>
    <d v="2024-01-27T00:00:00"/>
    <d v="1899-12-30T00:25:00"/>
    <d v="2024-01-27T00:00:00"/>
    <d v="1899-12-30T01:20:00"/>
    <n v="1733"/>
    <n v="50"/>
    <s v="Credit Card"/>
    <x v="1"/>
    <n v="173.3"/>
    <s v="Referal"/>
    <n v="65"/>
    <n v="3.750721292556261"/>
    <n v="41"/>
    <n v="0"/>
    <n v="65"/>
    <x v="822"/>
    <n v="-199.3"/>
    <n v="1733"/>
    <n v="41"/>
    <n v="20"/>
    <n v="346.6"/>
    <n v="50"/>
    <n v="0.1"/>
    <n v="173.3"/>
    <n v="0"/>
    <n v="346.6"/>
    <n v="264.3"/>
    <n v="82.300000000000011"/>
    <x v="6"/>
  </r>
  <r>
    <n v="956"/>
    <s v="C7490"/>
    <s v="R2754"/>
    <d v="2024-01-02T00:00:00"/>
    <d v="1899-12-30T20:33:00"/>
    <d v="2024-01-02T00:00:00"/>
    <d v="1899-12-30T22:23:00"/>
    <n v="270"/>
    <n v="0"/>
    <s v="Cash on Delivery"/>
    <x v="0"/>
    <n v="13.5"/>
    <s v="In App"/>
    <n v="127"/>
    <n v="47.037037037037038"/>
    <n v="31"/>
    <n v="0"/>
    <n v="127"/>
    <x v="823"/>
    <n v="82.5"/>
    <n v="270"/>
    <n v="31"/>
    <n v="20"/>
    <n v="54"/>
    <n v="0"/>
    <n v="0.05"/>
    <n v="13.5"/>
    <n v="0"/>
    <n v="54"/>
    <n v="44.5"/>
    <n v="9.5"/>
    <x v="3"/>
  </r>
  <r>
    <n v="957"/>
    <s v="C4600"/>
    <s v="R2370"/>
    <d v="2024-01-20T00:00:00"/>
    <d v="1899-12-30T21:30:00"/>
    <d v="2024-01-20T00:00:00"/>
    <d v="1899-12-30T22:55:00"/>
    <n v="1505"/>
    <n v="20"/>
    <s v="Credit Card"/>
    <x v="0"/>
    <n v="75.25"/>
    <s v="In App"/>
    <n v="108"/>
    <n v="7.176079734219269"/>
    <n v="38"/>
    <n v="0"/>
    <n v="108"/>
    <x v="824"/>
    <n v="-25.25"/>
    <n v="1505"/>
    <n v="38"/>
    <n v="20"/>
    <n v="301"/>
    <n v="20"/>
    <n v="0.05"/>
    <n v="75.25"/>
    <n v="0"/>
    <n v="301"/>
    <n v="133.25"/>
    <n v="167.75"/>
    <x v="6"/>
  </r>
  <r>
    <n v="958"/>
    <s v="C7783"/>
    <s v="R2185"/>
    <d v="2024-01-30T00:00:00"/>
    <d v="1899-12-30T11:29:00"/>
    <d v="2024-01-30T00:00:00"/>
    <d v="1899-12-30T12:32:00"/>
    <n v="272"/>
    <n v="40"/>
    <s v="Credit Card"/>
    <x v="0"/>
    <n v="13.600000000000001"/>
    <s v="In App"/>
    <n v="112"/>
    <n v="41.17647058823529"/>
    <n v="11"/>
    <n v="0"/>
    <n v="112"/>
    <x v="825"/>
    <n v="47.400000000000006"/>
    <n v="272"/>
    <n v="11"/>
    <n v="20"/>
    <n v="54.4"/>
    <n v="40"/>
    <n v="0.05"/>
    <n v="13.600000000000001"/>
    <n v="0"/>
    <n v="54.4"/>
    <n v="64.599999999999994"/>
    <n v="-10.199999999999996"/>
    <x v="3"/>
  </r>
  <r>
    <n v="959"/>
    <s v="C5971"/>
    <s v="R2245"/>
    <d v="2024-01-19T00:00:00"/>
    <d v="1899-12-30T06:19:00"/>
    <d v="2024-01-19T00:00:00"/>
    <d v="1899-12-30T06:57:00"/>
    <n v="762"/>
    <n v="0"/>
    <s v="Cash on Delivery"/>
    <x v="1"/>
    <n v="76.2"/>
    <s v="Referal"/>
    <n v="98"/>
    <n v="12.860892388451445"/>
    <n v="49"/>
    <n v="0"/>
    <n v="98"/>
    <x v="826"/>
    <n v="-27.200000000000003"/>
    <n v="762"/>
    <n v="49"/>
    <n v="20"/>
    <n v="152.4"/>
    <n v="0"/>
    <n v="0.1"/>
    <n v="76.2"/>
    <n v="0"/>
    <n v="152.4"/>
    <n v="125.2"/>
    <n v="27.200000000000003"/>
    <x v="1"/>
  </r>
  <r>
    <n v="960"/>
    <s v="C2205"/>
    <s v="R2636"/>
    <d v="2024-01-11T00:00:00"/>
    <d v="1899-12-30T11:08:00"/>
    <d v="2024-01-11T00:00:00"/>
    <d v="1899-12-30T12:39:00"/>
    <n v="552"/>
    <n v="50"/>
    <s v="Credit Card"/>
    <x v="2"/>
    <n v="82.8"/>
    <s v="New User"/>
    <n v="100"/>
    <n v="18.115942028985508"/>
    <n v="47"/>
    <n v="0"/>
    <n v="100"/>
    <x v="827"/>
    <n v="-79.800000000000011"/>
    <n v="552"/>
    <n v="47"/>
    <n v="20"/>
    <n v="110.4"/>
    <n v="50"/>
    <n v="0.15"/>
    <n v="82.8"/>
    <n v="0"/>
    <n v="110.4"/>
    <n v="179.8"/>
    <n v="-69.400000000000006"/>
    <x v="0"/>
  </r>
  <r>
    <n v="961"/>
    <s v="C2990"/>
    <s v="R2267"/>
    <d v="2024-01-17T00:00:00"/>
    <d v="1899-12-30T06:26:00"/>
    <d v="2024-01-17T00:00:00"/>
    <d v="1899-12-30T07:08:00"/>
    <n v="449"/>
    <n v="20"/>
    <s v="Credit Card"/>
    <x v="1"/>
    <n v="44.900000000000006"/>
    <s v="Referal"/>
    <n v="82"/>
    <n v="18.262806236080177"/>
    <n v="20"/>
    <n v="0"/>
    <n v="82"/>
    <x v="828"/>
    <n v="-2.9000000000000057"/>
    <n v="449"/>
    <n v="20"/>
    <n v="20"/>
    <n v="89.8"/>
    <n v="20"/>
    <n v="0.1"/>
    <n v="44.900000000000006"/>
    <n v="0"/>
    <n v="89.8"/>
    <n v="84.9"/>
    <n v="4.8999999999999915"/>
    <x v="2"/>
  </r>
  <r>
    <n v="962"/>
    <s v="C6299"/>
    <s v="R2642"/>
    <d v="2024-01-01T00:00:00"/>
    <d v="1899-12-30T19:08:00"/>
    <d v="2024-01-01T00:00:00"/>
    <d v="1899-12-30T20:46:00"/>
    <n v="1757"/>
    <n v="20"/>
    <s v="Digital Wallet"/>
    <x v="2"/>
    <n v="263.55"/>
    <s v="New User"/>
    <n v="79"/>
    <n v="4.4963005122367674"/>
    <n v="26"/>
    <n v="150"/>
    <n v="79"/>
    <x v="829"/>
    <n v="-380.55"/>
    <n v="1757"/>
    <n v="26"/>
    <n v="20"/>
    <n v="351.4"/>
    <n v="20"/>
    <n v="0.15"/>
    <n v="263.55"/>
    <n v="150"/>
    <n v="351.4"/>
    <n v="459.55"/>
    <n v="-108.15000000000003"/>
    <x v="4"/>
  </r>
  <r>
    <n v="963"/>
    <s v="C4572"/>
    <s v="R2236"/>
    <d v="2024-01-10T00:00:00"/>
    <d v="1899-12-30T14:34:00"/>
    <d v="2024-01-10T00:00:00"/>
    <d v="1899-12-30T15:44:00"/>
    <n v="593"/>
    <n v="50"/>
    <s v="Cash on Delivery"/>
    <x v="2"/>
    <n v="88.95"/>
    <s v="New User"/>
    <n v="125"/>
    <n v="21.079258010118043"/>
    <n v="17"/>
    <n v="100"/>
    <n v="125"/>
    <x v="113"/>
    <n v="-130.94999999999999"/>
    <n v="593"/>
    <n v="17"/>
    <n v="20"/>
    <n v="118.6"/>
    <n v="50"/>
    <n v="0.15"/>
    <n v="88.95"/>
    <n v="100"/>
    <n v="118.6"/>
    <n v="255.95"/>
    <n v="-137.35"/>
    <x v="2"/>
  </r>
  <r>
    <n v="964"/>
    <s v="C6975"/>
    <s v="R2529"/>
    <d v="2024-02-01T00:00:00"/>
    <d v="1899-12-30T19:06:00"/>
    <d v="2024-02-01T00:00:00"/>
    <d v="1899-12-30T20:52:00"/>
    <n v="719"/>
    <n v="50"/>
    <s v="Credit Card"/>
    <x v="0"/>
    <n v="35.950000000000003"/>
    <s v="In App"/>
    <n v="64"/>
    <n v="8.9012517385257297"/>
    <n v="31"/>
    <n v="0"/>
    <n v="64"/>
    <x v="830"/>
    <n v="-52.95"/>
    <n v="719"/>
    <n v="31"/>
    <n v="20"/>
    <n v="143.80000000000001"/>
    <n v="50"/>
    <n v="0.05"/>
    <n v="35.950000000000003"/>
    <n v="0"/>
    <n v="143.80000000000001"/>
    <n v="116.95"/>
    <n v="26.850000000000009"/>
    <x v="0"/>
  </r>
  <r>
    <n v="965"/>
    <s v="C7320"/>
    <s v="R2551"/>
    <d v="2024-02-05T00:00:00"/>
    <d v="1899-12-30T01:09:00"/>
    <d v="2024-02-05T00:00:00"/>
    <d v="1899-12-30T01:39:00"/>
    <n v="1127"/>
    <n v="0"/>
    <s v="Cash on Delivery"/>
    <x v="1"/>
    <n v="112.7"/>
    <s v="Referal"/>
    <n v="131"/>
    <n v="11.623779946761314"/>
    <n v="13"/>
    <n v="0"/>
    <n v="131"/>
    <x v="831"/>
    <n v="5.2999999999999972"/>
    <n v="1127"/>
    <n v="13"/>
    <n v="20"/>
    <n v="225.4"/>
    <n v="0"/>
    <n v="0.1"/>
    <n v="112.7"/>
    <n v="0"/>
    <n v="225.4"/>
    <n v="125.7"/>
    <n v="99.7"/>
    <x v="4"/>
  </r>
  <r>
    <n v="966"/>
    <s v="C5380"/>
    <s v="R2020"/>
    <d v="2024-01-31T00:00:00"/>
    <d v="1899-12-30T12:55:00"/>
    <d v="2024-01-31T00:00:00"/>
    <d v="1899-12-30T14:53:00"/>
    <n v="1216"/>
    <n v="30"/>
    <s v="Cash on Delivery"/>
    <x v="2"/>
    <n v="182.4"/>
    <s v="New User"/>
    <n v="141"/>
    <n v="11.595394736842106"/>
    <n v="20"/>
    <n v="100"/>
    <n v="141"/>
    <x v="832"/>
    <n v="-191.39999999999998"/>
    <n v="1216"/>
    <n v="20"/>
    <n v="20"/>
    <n v="243.2"/>
    <n v="30"/>
    <n v="0.15"/>
    <n v="182.4"/>
    <n v="100"/>
    <n v="243.2"/>
    <n v="332.4"/>
    <n v="-89.199999999999989"/>
    <x v="2"/>
  </r>
  <r>
    <n v="967"/>
    <s v="C5757"/>
    <s v="R2910"/>
    <d v="2024-01-25T00:00:00"/>
    <d v="1899-12-30T08:38:00"/>
    <d v="2024-01-25T00:00:00"/>
    <d v="1899-12-30T09:54:00"/>
    <n v="1018"/>
    <n v="20"/>
    <s v="Credit Card"/>
    <x v="4"/>
    <n v="509"/>
    <s v="Off Promo"/>
    <n v="72"/>
    <n v="7.0726915520628681"/>
    <n v="17"/>
    <n v="0"/>
    <n v="72"/>
    <x v="833"/>
    <n v="-474"/>
    <n v="0"/>
    <n v="0"/>
    <n v="20"/>
    <n v="0"/>
    <n v="0"/>
    <n v="0"/>
    <n v="0"/>
    <n v="0"/>
    <n v="0"/>
    <n v="0"/>
    <n v="0"/>
    <x v="0"/>
  </r>
  <r>
    <n v="968"/>
    <s v="C3713"/>
    <s v="R2736"/>
    <d v="2024-01-30T00:00:00"/>
    <d v="1899-12-30T06:03:00"/>
    <d v="2024-01-30T00:00:00"/>
    <d v="1899-12-30T06:36:00"/>
    <n v="105"/>
    <n v="0"/>
    <s v="Digital Wallet"/>
    <x v="2"/>
    <n v="15.75"/>
    <s v="New User"/>
    <n v="143"/>
    <n v="136.1904761904762"/>
    <n v="18"/>
    <n v="0"/>
    <n v="143"/>
    <x v="834"/>
    <n v="109.25"/>
    <n v="105"/>
    <n v="18"/>
    <n v="20"/>
    <n v="21"/>
    <n v="0"/>
    <n v="0.15"/>
    <n v="15.75"/>
    <n v="0"/>
    <n v="21"/>
    <n v="33.75"/>
    <n v="-12.75"/>
    <x v="3"/>
  </r>
  <r>
    <n v="969"/>
    <s v="C6588"/>
    <s v="R2866"/>
    <d v="2024-01-20T00:00:00"/>
    <d v="1899-12-30T19:27:00"/>
    <d v="2024-01-20T00:00:00"/>
    <d v="1899-12-30T20:59:00"/>
    <n v="387"/>
    <n v="50"/>
    <s v="Cash on Delivery"/>
    <x v="4"/>
    <n v="193.5"/>
    <s v="Off Promo"/>
    <n v="94"/>
    <n v="24.289405684754524"/>
    <n v="35"/>
    <n v="0"/>
    <n v="94"/>
    <x v="835"/>
    <n v="-184.5"/>
    <n v="0"/>
    <n v="0"/>
    <n v="20"/>
    <n v="0"/>
    <n v="0"/>
    <n v="0"/>
    <n v="0"/>
    <n v="0"/>
    <n v="0"/>
    <n v="0"/>
    <n v="0"/>
    <x v="6"/>
  </r>
  <r>
    <n v="970"/>
    <s v="C1966"/>
    <s v="R2793"/>
    <d v="2024-01-20T00:00:00"/>
    <d v="1899-12-30T19:27:00"/>
    <d v="2024-01-20T00:00:00"/>
    <d v="1899-12-30T20:48:00"/>
    <n v="1741"/>
    <n v="0"/>
    <s v="Credit Card"/>
    <x v="1"/>
    <n v="174.10000000000002"/>
    <s v="Referal"/>
    <n v="111"/>
    <n v="6.3756461803561173"/>
    <n v="11"/>
    <n v="50"/>
    <n v="111"/>
    <x v="836"/>
    <n v="-124.10000000000002"/>
    <n v="1741"/>
    <n v="11"/>
    <n v="20"/>
    <n v="348.2"/>
    <n v="0"/>
    <n v="0.1"/>
    <n v="174.10000000000002"/>
    <n v="50"/>
    <n v="348.2"/>
    <n v="235.10000000000002"/>
    <n v="113.09999999999997"/>
    <x v="6"/>
  </r>
  <r>
    <n v="971"/>
    <s v="C5944"/>
    <s v="R2519"/>
    <d v="2024-02-07T00:00:00"/>
    <d v="1899-12-30T04:28:00"/>
    <d v="2024-02-07T00:00:00"/>
    <d v="1899-12-30T05:07:00"/>
    <n v="1269"/>
    <n v="50"/>
    <s v="Cash on Delivery"/>
    <x v="1"/>
    <n v="126.9"/>
    <s v="Referal"/>
    <n v="64"/>
    <n v="5.0433412135539797"/>
    <n v="25"/>
    <n v="0"/>
    <n v="64"/>
    <x v="837"/>
    <n v="-137.9"/>
    <n v="1269"/>
    <n v="25"/>
    <n v="20"/>
    <n v="253.8"/>
    <n v="50"/>
    <n v="0.1"/>
    <n v="126.9"/>
    <n v="0"/>
    <n v="253.8"/>
    <n v="201.9"/>
    <n v="51.900000000000006"/>
    <x v="2"/>
  </r>
  <r>
    <n v="972"/>
    <s v="C4432"/>
    <s v="R2099"/>
    <d v="2024-02-05T00:00:00"/>
    <d v="1899-12-30T01:17:00"/>
    <d v="2024-02-05T00:00:00"/>
    <d v="1899-12-30T02:14:00"/>
    <n v="1906"/>
    <n v="40"/>
    <s v="Digital Wallet"/>
    <x v="1"/>
    <n v="190.60000000000002"/>
    <s v="Referal"/>
    <n v="95"/>
    <n v="4.984260230849948"/>
    <n v="40"/>
    <n v="0"/>
    <n v="95"/>
    <x v="838"/>
    <n v="-175.60000000000002"/>
    <n v="1906"/>
    <n v="40"/>
    <n v="20"/>
    <n v="381.2"/>
    <n v="40"/>
    <n v="0.1"/>
    <n v="190.60000000000002"/>
    <n v="0"/>
    <n v="381.2"/>
    <n v="270.60000000000002"/>
    <n v="110.59999999999997"/>
    <x v="4"/>
  </r>
  <r>
    <n v="973"/>
    <s v="C1688"/>
    <s v="R2751"/>
    <d v="2024-01-19T00:00:00"/>
    <d v="1899-12-30T22:14:00"/>
    <d v="2024-01-19T00:00:00"/>
    <d v="1899-12-30T22:49:00"/>
    <n v="1547"/>
    <n v="50"/>
    <s v="Digital Wallet"/>
    <x v="2"/>
    <n v="232.04999999999998"/>
    <s v="New User"/>
    <n v="113"/>
    <n v="7.3044602456367169"/>
    <n v="15"/>
    <n v="150"/>
    <n v="113"/>
    <x v="839"/>
    <n v="-334.04999999999995"/>
    <n v="1547"/>
    <n v="15"/>
    <n v="20"/>
    <n v="309.39999999999998"/>
    <n v="50"/>
    <n v="0.15"/>
    <n v="232.04999999999998"/>
    <n v="150"/>
    <n v="309.39999999999998"/>
    <n v="447.04999999999995"/>
    <n v="-137.64999999999998"/>
    <x v="1"/>
  </r>
  <r>
    <n v="974"/>
    <s v="C5243"/>
    <s v="R2477"/>
    <d v="2024-01-28T00:00:00"/>
    <d v="1899-12-30T20:01:00"/>
    <d v="2024-01-28T00:00:00"/>
    <d v="1899-12-30T20:57:00"/>
    <n v="707"/>
    <n v="50"/>
    <s v="Digital Wallet"/>
    <x v="3"/>
    <n v="0"/>
    <s v="None"/>
    <n v="124"/>
    <n v="17.538896746817539"/>
    <n v="30"/>
    <n v="0"/>
    <n v="124"/>
    <x v="150"/>
    <n v="44"/>
    <n v="707"/>
    <n v="30"/>
    <n v="20"/>
    <n v="141.4"/>
    <n v="50"/>
    <n v="0"/>
    <n v="0"/>
    <n v="0"/>
    <n v="141.4"/>
    <n v="80"/>
    <n v="61.400000000000006"/>
    <x v="5"/>
  </r>
  <r>
    <n v="975"/>
    <s v="C4701"/>
    <s v="R2598"/>
    <d v="2024-02-05T00:00:00"/>
    <d v="1899-12-30T03:51:00"/>
    <d v="2024-02-05T00:00:00"/>
    <d v="1899-12-30T04:32:00"/>
    <n v="556"/>
    <n v="50"/>
    <s v="Credit Card"/>
    <x v="2"/>
    <n v="83.399999999999991"/>
    <s v="New User"/>
    <n v="101"/>
    <n v="18.165467625899282"/>
    <n v="35"/>
    <n v="0"/>
    <n v="101"/>
    <x v="840"/>
    <n v="-67.399999999999977"/>
    <n v="556"/>
    <n v="35"/>
    <n v="20"/>
    <n v="111.2"/>
    <n v="50"/>
    <n v="0.15"/>
    <n v="83.399999999999991"/>
    <n v="0"/>
    <n v="111.2"/>
    <n v="168.39999999999998"/>
    <n v="-57.199999999999974"/>
    <x v="4"/>
  </r>
  <r>
    <n v="976"/>
    <s v="C9533"/>
    <s v="R2297"/>
    <d v="2024-01-30T00:00:00"/>
    <d v="1899-12-30T18:12:00"/>
    <d v="2024-01-30T00:00:00"/>
    <d v="1899-12-30T19:43:00"/>
    <n v="1864"/>
    <n v="30"/>
    <s v="Credit Card"/>
    <x v="2"/>
    <n v="279.59999999999997"/>
    <s v="New User"/>
    <n v="137"/>
    <n v="7.3497854077253217"/>
    <n v="28"/>
    <n v="0"/>
    <n v="137"/>
    <x v="841"/>
    <n v="-200.59999999999997"/>
    <n v="1864"/>
    <n v="28"/>
    <n v="20"/>
    <n v="372.8"/>
    <n v="30"/>
    <n v="0.15"/>
    <n v="279.59999999999997"/>
    <n v="0"/>
    <n v="372.8"/>
    <n v="337.59999999999997"/>
    <n v="35.200000000000045"/>
    <x v="3"/>
  </r>
  <r>
    <n v="977"/>
    <s v="C6182"/>
    <s v="R2939"/>
    <d v="2024-01-26T00:00:00"/>
    <d v="1899-12-30T19:20:00"/>
    <d v="2024-01-26T00:00:00"/>
    <d v="1899-12-30T20:41:00"/>
    <n v="1325"/>
    <n v="50"/>
    <s v="Digital Wallet"/>
    <x v="0"/>
    <n v="66.25"/>
    <s v="In App"/>
    <n v="106"/>
    <n v="8"/>
    <n v="37"/>
    <n v="0"/>
    <n v="106"/>
    <x v="87"/>
    <n v="-47.25"/>
    <n v="1325"/>
    <n v="37"/>
    <n v="20"/>
    <n v="265"/>
    <n v="50"/>
    <n v="0.05"/>
    <n v="66.25"/>
    <n v="0"/>
    <n v="265"/>
    <n v="153.25"/>
    <n v="111.75"/>
    <x v="1"/>
  </r>
  <r>
    <n v="978"/>
    <s v="C7704"/>
    <s v="R2525"/>
    <d v="2024-01-21T00:00:00"/>
    <d v="1899-12-30T14:02:00"/>
    <d v="2024-01-21T00:00:00"/>
    <d v="1899-12-30T15:19:00"/>
    <n v="1335"/>
    <n v="20"/>
    <s v="Credit Card"/>
    <x v="0"/>
    <n v="66.75"/>
    <s v="In App"/>
    <n v="132"/>
    <n v="9.8876404494382015"/>
    <n v="17"/>
    <n v="50"/>
    <n v="132"/>
    <x v="842"/>
    <n v="-21.75"/>
    <n v="1335"/>
    <n v="17"/>
    <n v="20"/>
    <n v="267"/>
    <n v="20"/>
    <n v="0.05"/>
    <n v="66.75"/>
    <n v="50"/>
    <n v="267"/>
    <n v="153.75"/>
    <n v="113.25"/>
    <x v="5"/>
  </r>
  <r>
    <n v="979"/>
    <s v="C5422"/>
    <s v="R2333"/>
    <d v="2024-02-02T00:00:00"/>
    <d v="1899-12-30T06:59:00"/>
    <d v="2024-02-02T00:00:00"/>
    <d v="1899-12-30T08:35:00"/>
    <n v="1129"/>
    <n v="20"/>
    <s v="Digital Wallet"/>
    <x v="2"/>
    <n v="169.35"/>
    <s v="New User"/>
    <n v="115"/>
    <n v="10.186005314437557"/>
    <n v="23"/>
    <n v="100"/>
    <n v="115"/>
    <x v="843"/>
    <n v="-197.35000000000002"/>
    <n v="1129"/>
    <n v="23"/>
    <n v="20"/>
    <n v="225.8"/>
    <n v="20"/>
    <n v="0.15"/>
    <n v="169.35"/>
    <n v="100"/>
    <n v="225.8"/>
    <n v="312.35000000000002"/>
    <n v="-86.550000000000011"/>
    <x v="1"/>
  </r>
  <r>
    <n v="980"/>
    <s v="C2759"/>
    <s v="R2001"/>
    <d v="2024-01-08T00:00:00"/>
    <d v="1899-12-30T16:41:00"/>
    <d v="2024-01-08T00:00:00"/>
    <d v="1899-12-30T17:56:00"/>
    <n v="723"/>
    <n v="0"/>
    <s v="Credit Card"/>
    <x v="4"/>
    <n v="361.5"/>
    <s v="Off Promo"/>
    <n v="199"/>
    <n v="27.524204702627941"/>
    <n v="33"/>
    <n v="0"/>
    <n v="199"/>
    <x v="844"/>
    <n v="-195.5"/>
    <n v="0"/>
    <n v="0"/>
    <n v="20"/>
    <n v="0"/>
    <n v="0"/>
    <n v="0"/>
    <n v="0"/>
    <n v="0"/>
    <n v="0"/>
    <n v="0"/>
    <n v="0"/>
    <x v="4"/>
  </r>
  <r>
    <n v="981"/>
    <s v="C3482"/>
    <s v="R2374"/>
    <d v="2024-01-17T00:00:00"/>
    <d v="1899-12-30T08:47:00"/>
    <d v="2024-01-17T00:00:00"/>
    <d v="1899-12-30T10:30:00"/>
    <n v="475"/>
    <n v="30"/>
    <s v="Digital Wallet"/>
    <x v="0"/>
    <n v="23.75"/>
    <s v="In App"/>
    <n v="69"/>
    <n v="14.526315789473685"/>
    <n v="46"/>
    <n v="0"/>
    <n v="69"/>
    <x v="508"/>
    <n v="-30.75"/>
    <n v="475"/>
    <n v="46"/>
    <n v="20"/>
    <n v="95"/>
    <n v="30"/>
    <n v="0.05"/>
    <n v="23.75"/>
    <n v="0"/>
    <n v="95"/>
    <n v="99.75"/>
    <n v="-4.75"/>
    <x v="2"/>
  </r>
  <r>
    <n v="982"/>
    <s v="C9058"/>
    <s v="R2292"/>
    <d v="2024-01-12T00:00:00"/>
    <d v="1899-12-30T00:30:00"/>
    <d v="2024-01-12T00:00:00"/>
    <d v="1899-12-30T01:14:00"/>
    <n v="546"/>
    <n v="0"/>
    <s v="Cash on Delivery"/>
    <x v="2"/>
    <n v="81.899999999999991"/>
    <s v="New User"/>
    <n v="82"/>
    <n v="15.018315018315018"/>
    <n v="35"/>
    <n v="0"/>
    <n v="82"/>
    <x v="845"/>
    <n v="-34.899999999999991"/>
    <n v="546"/>
    <n v="35"/>
    <n v="20"/>
    <n v="109.2"/>
    <n v="0"/>
    <n v="0.15"/>
    <n v="81.899999999999991"/>
    <n v="0"/>
    <n v="109.2"/>
    <n v="116.89999999999999"/>
    <n v="-7.6999999999999886"/>
    <x v="1"/>
  </r>
  <r>
    <n v="983"/>
    <s v="C1951"/>
    <s v="R2836"/>
    <d v="2024-01-01T00:00:00"/>
    <d v="1899-12-30T05:27:00"/>
    <d v="2024-01-01T00:00:00"/>
    <d v="1899-12-30T07:07:00"/>
    <n v="934"/>
    <n v="20"/>
    <s v="Digital Wallet"/>
    <x v="3"/>
    <n v="0"/>
    <s v="None"/>
    <n v="121"/>
    <n v="12.955032119914348"/>
    <n v="40"/>
    <n v="0"/>
    <n v="121"/>
    <x v="336"/>
    <n v="61"/>
    <n v="934"/>
    <n v="40"/>
    <n v="20"/>
    <n v="186.8"/>
    <n v="20"/>
    <n v="0"/>
    <n v="0"/>
    <n v="0"/>
    <n v="186.8"/>
    <n v="60"/>
    <n v="126.80000000000001"/>
    <x v="4"/>
  </r>
  <r>
    <n v="984"/>
    <s v="C9914"/>
    <s v="R2933"/>
    <d v="2024-01-01T00:00:00"/>
    <d v="1899-12-30T20:33:00"/>
    <d v="2024-01-01T00:00:00"/>
    <d v="1899-12-30T21:38:00"/>
    <n v="1229"/>
    <n v="20"/>
    <s v="Digital Wallet"/>
    <x v="4"/>
    <n v="614.5"/>
    <s v="Off Promo"/>
    <n v="74"/>
    <n v="6.021155410903174"/>
    <n v="41"/>
    <n v="0"/>
    <n v="74"/>
    <x v="846"/>
    <n v="-601.5"/>
    <n v="0"/>
    <n v="0"/>
    <n v="20"/>
    <n v="0"/>
    <n v="0"/>
    <n v="0"/>
    <n v="0"/>
    <n v="0"/>
    <n v="0"/>
    <n v="0"/>
    <n v="0"/>
    <x v="4"/>
  </r>
  <r>
    <n v="985"/>
    <s v="C3079"/>
    <s v="R2552"/>
    <d v="2024-01-26T00:00:00"/>
    <d v="1899-12-30T23:40:00"/>
    <d v="2024-01-27T00:00:00"/>
    <d v="1899-12-30T00:23:00"/>
    <n v="1774"/>
    <n v="40"/>
    <s v="Credit Card"/>
    <x v="1"/>
    <n v="177.4"/>
    <s v="Referal"/>
    <n v="95"/>
    <n v="5.3551296505073278"/>
    <n v="50"/>
    <n v="0"/>
    <n v="95"/>
    <x v="847"/>
    <n v="-172.39999999999998"/>
    <n v="1774"/>
    <n v="50"/>
    <n v="20"/>
    <n v="354.8"/>
    <n v="40"/>
    <n v="0.1"/>
    <n v="177.4"/>
    <n v="0"/>
    <n v="354.8"/>
    <n v="267.39999999999998"/>
    <n v="87.400000000000034"/>
    <x v="1"/>
  </r>
  <r>
    <n v="986"/>
    <s v="C3717"/>
    <s v="R2317"/>
    <d v="2024-01-12T00:00:00"/>
    <d v="1899-12-30T04:46:00"/>
    <d v="2024-01-12T00:00:00"/>
    <d v="1899-12-30T06:33:00"/>
    <n v="910"/>
    <n v="50"/>
    <s v="Credit Card"/>
    <x v="2"/>
    <n v="136.5"/>
    <s v="New User"/>
    <n v="122"/>
    <n v="13.406593406593407"/>
    <n v="11"/>
    <n v="150"/>
    <n v="122"/>
    <x v="848"/>
    <n v="-225.5"/>
    <n v="910"/>
    <n v="11"/>
    <n v="20"/>
    <n v="182"/>
    <n v="50"/>
    <n v="0.15"/>
    <n v="136.5"/>
    <n v="150"/>
    <n v="182"/>
    <n v="347.5"/>
    <n v="-165.5"/>
    <x v="1"/>
  </r>
  <r>
    <n v="987"/>
    <s v="C5524"/>
    <s v="R2501"/>
    <d v="2024-01-24T00:00:00"/>
    <d v="1899-12-30T03:11:00"/>
    <d v="2024-01-24T00:00:00"/>
    <d v="1899-12-30T03:43:00"/>
    <n v="1524"/>
    <n v="20"/>
    <s v="Credit Card"/>
    <x v="2"/>
    <n v="228.6"/>
    <s v="New User"/>
    <n v="147"/>
    <n v="9.6456692913385815"/>
    <n v="34"/>
    <n v="0"/>
    <n v="147"/>
    <x v="849"/>
    <n v="-135.60000000000002"/>
    <n v="1524"/>
    <n v="34"/>
    <n v="20"/>
    <n v="304.8"/>
    <n v="20"/>
    <n v="0.15"/>
    <n v="228.6"/>
    <n v="0"/>
    <n v="304.8"/>
    <n v="282.60000000000002"/>
    <n v="22.199999999999989"/>
    <x v="2"/>
  </r>
  <r>
    <n v="988"/>
    <s v="C9477"/>
    <s v="R2827"/>
    <d v="2024-01-06T00:00:00"/>
    <d v="1899-12-30T15:13:00"/>
    <d v="2024-01-06T00:00:00"/>
    <d v="1899-12-30T16:49:00"/>
    <n v="1219"/>
    <n v="0"/>
    <s v="Credit Card"/>
    <x v="4"/>
    <n v="609.5"/>
    <s v="Off Promo"/>
    <n v="106"/>
    <n v="8.695652173913043"/>
    <n v="11"/>
    <n v="0"/>
    <n v="106"/>
    <x v="850"/>
    <n v="-514.5"/>
    <n v="0"/>
    <n v="0"/>
    <n v="20"/>
    <n v="0"/>
    <n v="0"/>
    <n v="0"/>
    <n v="0"/>
    <n v="0"/>
    <n v="0"/>
    <n v="0"/>
    <n v="0"/>
    <x v="6"/>
  </r>
  <r>
    <n v="989"/>
    <s v="C8311"/>
    <s v="R2380"/>
    <d v="2024-01-31T00:00:00"/>
    <d v="1899-12-30T06:48:00"/>
    <d v="2024-01-31T00:00:00"/>
    <d v="1899-12-30T08:43:00"/>
    <n v="1511"/>
    <n v="0"/>
    <s v="Credit Card"/>
    <x v="0"/>
    <n v="75.55"/>
    <s v="In App"/>
    <n v="136"/>
    <n v="9.0006618133686302"/>
    <n v="10"/>
    <n v="0"/>
    <n v="136"/>
    <x v="851"/>
    <n v="50.45"/>
    <n v="1511"/>
    <n v="10"/>
    <n v="20"/>
    <n v="302.2"/>
    <n v="0"/>
    <n v="0.05"/>
    <n v="75.55"/>
    <n v="0"/>
    <n v="302.2"/>
    <n v="85.55"/>
    <n v="216.64999999999998"/>
    <x v="2"/>
  </r>
  <r>
    <n v="990"/>
    <s v="C8186"/>
    <s v="R2622"/>
    <d v="2024-01-09T00:00:00"/>
    <d v="1899-12-30T17:54:00"/>
    <d v="2024-01-09T00:00:00"/>
    <d v="1899-12-30T18:42:00"/>
    <n v="1058"/>
    <n v="50"/>
    <s v="Credit Card"/>
    <x v="0"/>
    <n v="52.900000000000006"/>
    <s v="In App"/>
    <n v="182"/>
    <n v="17.20226843100189"/>
    <n v="45"/>
    <n v="0"/>
    <n v="182"/>
    <x v="852"/>
    <n v="34.099999999999994"/>
    <n v="1058"/>
    <n v="45"/>
    <n v="20"/>
    <n v="211.6"/>
    <n v="50"/>
    <n v="0.05"/>
    <n v="52.900000000000006"/>
    <n v="0"/>
    <n v="211.6"/>
    <n v="147.9"/>
    <n v="63.699999999999989"/>
    <x v="3"/>
  </r>
  <r>
    <n v="991"/>
    <s v="C3065"/>
    <s v="R2013"/>
    <d v="2024-01-26T00:00:00"/>
    <d v="1899-12-30T21:40:00"/>
    <d v="2024-01-26T00:00:00"/>
    <d v="1899-12-30T23:25:00"/>
    <n v="1575"/>
    <n v="50"/>
    <s v="Cash on Delivery"/>
    <x v="0"/>
    <n v="78.75"/>
    <s v="In App"/>
    <n v="104"/>
    <n v="6.6031746031746037"/>
    <n v="21"/>
    <n v="0"/>
    <n v="104"/>
    <x v="853"/>
    <n v="-45.75"/>
    <n v="1575"/>
    <n v="21"/>
    <n v="20"/>
    <n v="315"/>
    <n v="50"/>
    <n v="0.05"/>
    <n v="78.75"/>
    <n v="0"/>
    <n v="315"/>
    <n v="149.75"/>
    <n v="165.25"/>
    <x v="1"/>
  </r>
  <r>
    <n v="992"/>
    <s v="C1768"/>
    <s v="R2503"/>
    <d v="2024-01-04T00:00:00"/>
    <d v="1899-12-30T03:00:00"/>
    <d v="2024-01-04T00:00:00"/>
    <d v="1899-12-30T04:23:00"/>
    <n v="948"/>
    <n v="40"/>
    <s v="Digital Wallet"/>
    <x v="1"/>
    <n v="94.800000000000011"/>
    <s v="Referal"/>
    <n v="110"/>
    <n v="11.603375527426159"/>
    <n v="18"/>
    <n v="0"/>
    <n v="110"/>
    <x v="854"/>
    <n v="-42.800000000000011"/>
    <n v="948"/>
    <n v="18"/>
    <n v="20"/>
    <n v="189.6"/>
    <n v="40"/>
    <n v="0.1"/>
    <n v="94.800000000000011"/>
    <n v="0"/>
    <n v="189.6"/>
    <n v="152.80000000000001"/>
    <n v="36.799999999999983"/>
    <x v="0"/>
  </r>
  <r>
    <n v="993"/>
    <s v="C6490"/>
    <s v="R2230"/>
    <d v="2024-01-18T00:00:00"/>
    <d v="1899-12-30T01:39:00"/>
    <d v="2024-01-18T00:00:00"/>
    <d v="1899-12-30T03:17:00"/>
    <n v="908"/>
    <n v="30"/>
    <s v="Digital Wallet"/>
    <x v="4"/>
    <n v="454"/>
    <s v="Off Promo"/>
    <n v="138"/>
    <n v="15.198237885462554"/>
    <n v="45"/>
    <n v="0"/>
    <n v="138"/>
    <x v="855"/>
    <n v="-391"/>
    <n v="0"/>
    <n v="0"/>
    <n v="20"/>
    <n v="0"/>
    <n v="0"/>
    <n v="0"/>
    <n v="0"/>
    <n v="0"/>
    <n v="0"/>
    <n v="0"/>
    <n v="0"/>
    <x v="0"/>
  </r>
  <r>
    <n v="994"/>
    <s v="C7645"/>
    <s v="R2984"/>
    <d v="2024-01-28T00:00:00"/>
    <d v="1899-12-30T21:10:00"/>
    <d v="2024-01-28T00:00:00"/>
    <d v="1899-12-30T21:49:00"/>
    <n v="1078"/>
    <n v="0"/>
    <s v="Digital Wallet"/>
    <x v="4"/>
    <n v="539"/>
    <s v="Off Promo"/>
    <n v="57"/>
    <n v="5.287569573283859"/>
    <n v="50"/>
    <n v="0"/>
    <n v="57"/>
    <x v="856"/>
    <n v="-532"/>
    <n v="0"/>
    <n v="0"/>
    <n v="20"/>
    <n v="0"/>
    <n v="0"/>
    <n v="0"/>
    <n v="0"/>
    <n v="0"/>
    <n v="0"/>
    <n v="0"/>
    <n v="0"/>
    <x v="5"/>
  </r>
  <r>
    <n v="995"/>
    <s v="C6083"/>
    <s v="R2083"/>
    <d v="2024-01-07T00:00:00"/>
    <d v="1899-12-30T13:14:00"/>
    <d v="2024-01-07T00:00:00"/>
    <d v="1899-12-30T14:16:00"/>
    <n v="515"/>
    <n v="50"/>
    <s v="Cash on Delivery"/>
    <x v="0"/>
    <n v="25.75"/>
    <s v="In App"/>
    <n v="65"/>
    <n v="12.621359223300971"/>
    <n v="37"/>
    <n v="0"/>
    <n v="65"/>
    <x v="857"/>
    <n v="-47.75"/>
    <n v="515"/>
    <n v="37"/>
    <n v="20"/>
    <n v="103"/>
    <n v="50"/>
    <n v="0.05"/>
    <n v="25.75"/>
    <n v="0"/>
    <n v="103"/>
    <n v="112.75"/>
    <n v="-9.75"/>
    <x v="5"/>
  </r>
  <r>
    <n v="996"/>
    <s v="C6232"/>
    <s v="R2129"/>
    <d v="2024-01-14T00:00:00"/>
    <d v="1899-12-30T05:57:00"/>
    <d v="2024-01-14T00:00:00"/>
    <d v="1899-12-30T06:39:00"/>
    <n v="825"/>
    <n v="0"/>
    <s v="Digital Wallet"/>
    <x v="0"/>
    <n v="41.25"/>
    <s v="In App"/>
    <n v="165"/>
    <n v="20"/>
    <n v="47"/>
    <n v="50"/>
    <n v="165"/>
    <x v="277"/>
    <n v="26.75"/>
    <n v="825"/>
    <n v="47"/>
    <n v="20"/>
    <n v="165"/>
    <n v="0"/>
    <n v="0.05"/>
    <n v="41.25"/>
    <n v="50"/>
    <n v="165"/>
    <n v="138.25"/>
    <n v="26.75"/>
    <x v="5"/>
  </r>
  <r>
    <n v="997"/>
    <s v="C6797"/>
    <s v="R2742"/>
    <d v="2024-01-28T00:00:00"/>
    <d v="1899-12-30T08:50:00"/>
    <d v="2024-01-28T00:00:00"/>
    <d v="1899-12-30T10:10:00"/>
    <n v="1627"/>
    <n v="50"/>
    <s v="Cash on Delivery"/>
    <x v="3"/>
    <n v="0"/>
    <s v="None"/>
    <n v="110"/>
    <n v="6.7609096496619543"/>
    <n v="42"/>
    <n v="0"/>
    <n v="110"/>
    <x v="609"/>
    <n v="18"/>
    <n v="1627"/>
    <n v="42"/>
    <n v="20"/>
    <n v="325.39999999999998"/>
    <n v="50"/>
    <n v="0"/>
    <n v="0"/>
    <n v="0"/>
    <n v="325.39999999999998"/>
    <n v="92"/>
    <n v="233.39999999999998"/>
    <x v="5"/>
  </r>
  <r>
    <n v="998"/>
    <s v="C5926"/>
    <s v="R2837"/>
    <d v="2024-01-21T00:00:00"/>
    <d v="1899-12-30T09:43:00"/>
    <d v="2024-01-21T00:00:00"/>
    <d v="1899-12-30T10:44:00"/>
    <n v="553"/>
    <n v="20"/>
    <s v="Cash on Delivery"/>
    <x v="3"/>
    <n v="0"/>
    <s v="None"/>
    <n v="64"/>
    <n v="11.573236889692586"/>
    <n v="31"/>
    <n v="0"/>
    <n v="64"/>
    <x v="613"/>
    <n v="13"/>
    <n v="553"/>
    <n v="31"/>
    <n v="20"/>
    <n v="110.6"/>
    <n v="20"/>
    <n v="0"/>
    <n v="0"/>
    <n v="0"/>
    <n v="110.6"/>
    <n v="51"/>
    <n v="59.599999999999994"/>
    <x v="5"/>
  </r>
  <r>
    <n v="999"/>
    <s v="C7016"/>
    <s v="R2144"/>
    <d v="2024-01-30T00:00:00"/>
    <d v="1899-12-30T22:23:00"/>
    <d v="2024-01-31T00:00:00"/>
    <d v="1899-12-30T00:07:00"/>
    <n v="1414"/>
    <n v="0"/>
    <s v="Cash on Delivery"/>
    <x v="2"/>
    <n v="212.1"/>
    <s v="New User"/>
    <n v="199"/>
    <n v="14.073550212164074"/>
    <n v="34"/>
    <n v="0"/>
    <n v="199"/>
    <x v="858"/>
    <n v="-47.099999999999994"/>
    <n v="1414"/>
    <n v="34"/>
    <n v="20"/>
    <n v="282.8"/>
    <n v="0"/>
    <n v="0.15"/>
    <n v="212.1"/>
    <n v="0"/>
    <n v="282.8"/>
    <n v="246.1"/>
    <n v="36.700000000000017"/>
    <x v="3"/>
  </r>
  <r>
    <n v="1000"/>
    <s v="C4335"/>
    <s v="R2890"/>
    <d v="2024-01-08T00:00:00"/>
    <d v="1899-12-30T14:46:00"/>
    <d v="2024-01-08T00:00:00"/>
    <d v="1899-12-30T15:39:00"/>
    <n v="1657"/>
    <n v="20"/>
    <s v="Digital Wallet"/>
    <x v="2"/>
    <n v="248.54999999999998"/>
    <s v="New User"/>
    <n v="180"/>
    <n v="10.863005431502716"/>
    <n v="27"/>
    <n v="100"/>
    <n v="180"/>
    <x v="859"/>
    <n v="-215.54999999999995"/>
    <n v="1657"/>
    <n v="27"/>
    <n v="20"/>
    <n v="331.4"/>
    <n v="20"/>
    <n v="0.15"/>
    <n v="248.54999999999998"/>
    <n v="100"/>
    <n v="331.4"/>
    <n v="395.54999999999995"/>
    <n v="-64.14999999999997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6D5E0-E883-431F-B61C-880C0F694A0F}" name="PivotTable17"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76:A77" firstHeaderRow="1" firstDataRow="1" firstDataCol="0"/>
  <pivotFields count="32">
    <pivotField dataField="1" showAll="0"/>
    <pivotField showAll="0"/>
    <pivotField showAll="0"/>
    <pivotField numFmtId="164" showAll="0"/>
    <pivotField numFmtId="165" showAll="0"/>
    <pivotField numFmtId="164" showAll="0"/>
    <pivotField numFmtId="18" showAll="0"/>
    <pivotField numFmtId="2" showAll="0"/>
    <pivotField numFmtId="2" showAll="0"/>
    <pivotField showAll="0"/>
    <pivotField numFmtId="9" showAll="0">
      <items count="6">
        <item x="3"/>
        <item x="0"/>
        <item x="1"/>
        <item x="2"/>
        <item x="4"/>
        <item t="default"/>
      </items>
    </pivotField>
    <pivotField numFmtId="2" showAll="0"/>
    <pivotField showAll="0"/>
    <pivotField numFmtId="2" showAll="0"/>
    <pivotField numFmtId="166" showAll="0"/>
    <pivotField numFmtId="2" showAll="0"/>
    <pivotField numFmtId="2" showAll="0"/>
    <pivotField numFmtId="2" showAll="0"/>
    <pivotField numFmtId="2" showAll="0"/>
    <pivotField numFmtId="2" showAll="0"/>
    <pivotField numFmtId="2" showAll="0"/>
    <pivotField numFmtId="2" showAll="0"/>
    <pivotField numFmtId="166" showAll="0"/>
    <pivotField numFmtId="2" showAll="0"/>
    <pivotField numFmtId="2" showAll="0"/>
    <pivotField numFmtId="10" showAll="0"/>
    <pivotField numFmtId="2" showAll="0"/>
    <pivotField numFmtId="2" showAll="0"/>
    <pivotField numFmtId="2" showAll="0"/>
    <pivotField numFmtId="2" showAll="0"/>
    <pivotField numFmtId="2" showAll="0"/>
    <pivotField showAll="0">
      <items count="8">
        <item x="5"/>
        <item x="4"/>
        <item x="3"/>
        <item x="2"/>
        <item x="0"/>
        <item x="1"/>
        <item x="6"/>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61496A-F60C-4496-A318-F5D0B5B971BB}" name="PivotTable15"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72:A73" firstHeaderRow="1" firstDataRow="1" firstDataCol="0"/>
  <pivotFields count="32">
    <pivotField showAll="0"/>
    <pivotField showAll="0"/>
    <pivotField showAll="0"/>
    <pivotField numFmtId="164" showAll="0"/>
    <pivotField numFmtId="165" showAll="0"/>
    <pivotField numFmtId="164" showAll="0"/>
    <pivotField numFmtId="18" showAll="0"/>
    <pivotField numFmtId="2" showAll="0"/>
    <pivotField numFmtId="2" showAll="0"/>
    <pivotField showAll="0"/>
    <pivotField numFmtId="9" showAll="0">
      <items count="6">
        <item x="3"/>
        <item x="0"/>
        <item x="1"/>
        <item x="2"/>
        <item x="4"/>
        <item t="default"/>
      </items>
    </pivotField>
    <pivotField numFmtId="2" showAll="0"/>
    <pivotField showAll="0"/>
    <pivotField numFmtId="2" showAll="0"/>
    <pivotField numFmtId="166" showAll="0"/>
    <pivotField numFmtId="2" showAll="0"/>
    <pivotField numFmtId="2" showAll="0"/>
    <pivotField dataField="1" numFmtId="2" showAll="0"/>
    <pivotField numFmtId="2" showAll="0"/>
    <pivotField numFmtId="2" showAll="0"/>
    <pivotField numFmtId="2" showAll="0"/>
    <pivotField numFmtId="2" showAll="0"/>
    <pivotField numFmtId="166" showAll="0"/>
    <pivotField numFmtId="2" showAll="0"/>
    <pivotField numFmtId="2" showAll="0"/>
    <pivotField numFmtId="10" showAll="0"/>
    <pivotField numFmtId="2" showAll="0"/>
    <pivotField numFmtId="2" showAll="0"/>
    <pivotField numFmtId="2" showAll="0"/>
    <pivotField numFmtId="2" showAll="0"/>
    <pivotField numFmtId="2" showAll="0"/>
    <pivotField showAll="0">
      <items count="8">
        <item x="5"/>
        <item x="4"/>
        <item x="3"/>
        <item x="2"/>
        <item x="0"/>
        <item x="1"/>
        <item x="6"/>
        <item t="default"/>
      </items>
    </pivotField>
  </pivotFields>
  <rowItems count="1">
    <i/>
  </rowItems>
  <colItems count="1">
    <i/>
  </colItems>
  <dataFields count="1">
    <dataField name="Sum of Net Revenue" fld="17" baseField="0" baseItem="0" numFmtId="2"/>
  </dataFields>
  <formats count="1">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9E437-D3D9-4FAA-8E57-542607620359}" name="PivotTable13"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68:A69" firstHeaderRow="1" firstDataRow="1" firstDataCol="0"/>
  <pivotFields count="32">
    <pivotField showAll="0"/>
    <pivotField showAll="0"/>
    <pivotField showAll="0"/>
    <pivotField numFmtId="164" showAll="0"/>
    <pivotField numFmtId="165" showAll="0"/>
    <pivotField numFmtId="164" showAll="0"/>
    <pivotField numFmtId="18" showAll="0"/>
    <pivotField numFmtId="2" showAll="0"/>
    <pivotField numFmtId="2" showAll="0"/>
    <pivotField showAll="0"/>
    <pivotField numFmtId="9" showAll="0">
      <items count="6">
        <item x="3"/>
        <item x="0"/>
        <item x="1"/>
        <item x="2"/>
        <item x="4"/>
        <item t="default"/>
      </items>
    </pivotField>
    <pivotField numFmtId="2" showAll="0"/>
    <pivotField showAll="0"/>
    <pivotField numFmtId="2" showAll="0"/>
    <pivotField numFmtId="166" showAll="0"/>
    <pivotField numFmtId="2" showAll="0"/>
    <pivotField numFmtId="2" showAll="0"/>
    <pivotField numFmtId="2" showAll="0"/>
    <pivotField dataField="1" numFmtId="2" showAll="0"/>
    <pivotField numFmtId="2" showAll="0"/>
    <pivotField numFmtId="2" showAll="0"/>
    <pivotField numFmtId="2" showAll="0"/>
    <pivotField numFmtId="166" showAll="0"/>
    <pivotField numFmtId="2" showAll="0"/>
    <pivotField numFmtId="2" showAll="0"/>
    <pivotField numFmtId="10" showAll="0"/>
    <pivotField numFmtId="2" showAll="0"/>
    <pivotField numFmtId="2" showAll="0"/>
    <pivotField numFmtId="2" showAll="0"/>
    <pivotField numFmtId="2" showAll="0"/>
    <pivotField numFmtId="2" showAll="0"/>
    <pivotField showAll="0">
      <items count="8">
        <item x="5"/>
        <item x="4"/>
        <item x="3"/>
        <item x="2"/>
        <item x="0"/>
        <item x="1"/>
        <item x="6"/>
        <item t="default"/>
      </items>
    </pivotField>
  </pivotFields>
  <rowItems count="1">
    <i/>
  </rowItems>
  <colItems count="1">
    <i/>
  </colItems>
  <dataFields count="1">
    <dataField name="Sum of Total cost" fld="18"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D5DC8-05BE-4135-9FB1-30CD41E1693A}" name="PivotTable11"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64:A65" firstHeaderRow="1" firstDataRow="1" firstDataCol="0"/>
  <pivotFields count="32">
    <pivotField showAll="0"/>
    <pivotField showAll="0"/>
    <pivotField showAll="0"/>
    <pivotField numFmtId="164" showAll="0"/>
    <pivotField numFmtId="165" showAll="0"/>
    <pivotField numFmtId="164" showAll="0"/>
    <pivotField numFmtId="18" showAll="0"/>
    <pivotField numFmtId="2" showAll="0"/>
    <pivotField numFmtId="2" showAll="0"/>
    <pivotField showAll="0"/>
    <pivotField numFmtId="9" showAll="0">
      <items count="6">
        <item x="3"/>
        <item x="0"/>
        <item x="1"/>
        <item x="2"/>
        <item x="4"/>
        <item t="default"/>
      </items>
    </pivotField>
    <pivotField numFmtId="2" showAll="0"/>
    <pivotField showAll="0"/>
    <pivotField numFmtId="2" showAll="0"/>
    <pivotField numFmtId="166" showAll="0"/>
    <pivotField numFmtId="2" showAll="0"/>
    <pivotField numFmtId="2" showAll="0"/>
    <pivotField numFmtId="2" showAll="0"/>
    <pivotField numFmtId="2" showAll="0"/>
    <pivotField dataField="1" numFmtId="2" showAll="0"/>
    <pivotField numFmtId="2" showAll="0"/>
    <pivotField numFmtId="2" showAll="0"/>
    <pivotField numFmtId="166" showAll="0"/>
    <pivotField numFmtId="2" showAll="0"/>
    <pivotField numFmtId="2" showAll="0"/>
    <pivotField numFmtId="10" showAll="0"/>
    <pivotField numFmtId="2" showAll="0"/>
    <pivotField numFmtId="2" showAll="0"/>
    <pivotField numFmtId="2" showAll="0"/>
    <pivotField numFmtId="2" showAll="0"/>
    <pivotField numFmtId="2" showAll="0"/>
    <pivotField showAll="0">
      <items count="8">
        <item x="5"/>
        <item x="4"/>
        <item x="3"/>
        <item x="2"/>
        <item x="0"/>
        <item x="1"/>
        <item x="6"/>
        <item t="default"/>
      </items>
    </pivotField>
  </pivotFields>
  <rowItems count="1">
    <i/>
  </rowItems>
  <colItems count="1">
    <i/>
  </colItems>
  <dataFields count="1">
    <dataField name="Sum of Net Profit" fld="19"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04BD62-2925-4EE7-9487-A4EA0DEFC095}"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48:B51" firstHeaderRow="1" firstDataRow="1" firstDataCol="1"/>
  <pivotFields count="32">
    <pivotField showAll="0"/>
    <pivotField showAll="0"/>
    <pivotField showAll="0"/>
    <pivotField numFmtId="164" showAll="0"/>
    <pivotField numFmtId="165" showAll="0"/>
    <pivotField numFmtId="164" showAll="0"/>
    <pivotField numFmtId="18" showAll="0"/>
    <pivotField numFmtId="2" showAll="0"/>
    <pivotField numFmtId="2" showAll="0"/>
    <pivotField showAll="0"/>
    <pivotField numFmtId="9" showAll="0">
      <items count="6">
        <item x="3"/>
        <item x="0"/>
        <item x="1"/>
        <item x="2"/>
        <item x="4"/>
        <item t="default"/>
      </items>
    </pivotField>
    <pivotField numFmtId="2" showAll="0"/>
    <pivotField showAll="0"/>
    <pivotField numFmtId="2" showAll="0"/>
    <pivotField numFmtId="166" showAll="0"/>
    <pivotField numFmtId="2" showAll="0"/>
    <pivotField numFmtId="2" showAll="0"/>
    <pivotField numFmtId="2" showAll="0"/>
    <pivotField numFmtId="2" showAll="0"/>
    <pivotField numFmtId="2" showAll="0"/>
    <pivotField numFmtId="2" showAll="0"/>
    <pivotField numFmtId="2" showAll="0"/>
    <pivotField numFmtId="166" showAll="0"/>
    <pivotField numFmtId="2" showAll="0"/>
    <pivotField numFmtId="2" showAll="0"/>
    <pivotField numFmtId="10" showAll="0"/>
    <pivotField numFmtId="2" showAll="0"/>
    <pivotField numFmtId="2" showAll="0"/>
    <pivotField dataField="1" numFmtId="2" showAll="0"/>
    <pivotField dataField="1" numFmtId="2" showAll="0"/>
    <pivotField dataField="1" numFmtId="2" showAll="0"/>
    <pivotField showAll="0">
      <items count="8">
        <item x="5"/>
        <item x="4"/>
        <item x="3"/>
        <item x="2"/>
        <item x="0"/>
        <item x="1"/>
        <item x="6"/>
        <item t="default"/>
      </items>
    </pivotField>
  </pivotFields>
  <rowFields count="1">
    <field x="-2"/>
  </rowFields>
  <rowItems count="3">
    <i>
      <x/>
    </i>
    <i i="1">
      <x v="1"/>
    </i>
    <i i="2">
      <x v="2"/>
    </i>
  </rowItems>
  <colItems count="1">
    <i/>
  </colItems>
  <dataFields count="3">
    <dataField name="Sum of New Revenue" fld="28" baseField="0" baseItem="0" numFmtId="2"/>
    <dataField name="Sum of New Total Cost" fld="29" baseField="0" baseItem="0" numFmtId="2"/>
    <dataField name="Sum of New Net Profit" fld="30" baseField="0" baseItem="0" numFmtId="2"/>
  </dataField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BAF0C3-A0E5-4976-B589-C8F822C193D0}"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1:B35" firstHeaderRow="1" firstDataRow="1" firstDataCol="1"/>
  <pivotFields count="32">
    <pivotField showAll="0"/>
    <pivotField showAll="0"/>
    <pivotField showAll="0"/>
    <pivotField numFmtId="164" showAll="0"/>
    <pivotField numFmtId="165" showAll="0"/>
    <pivotField numFmtId="164" showAll="0"/>
    <pivotField numFmtId="18" showAll="0"/>
    <pivotField numFmtId="2" showAll="0"/>
    <pivotField numFmtId="2" showAll="0"/>
    <pivotField showAll="0"/>
    <pivotField numFmtId="9" showAll="0">
      <items count="6">
        <item x="3"/>
        <item x="0"/>
        <item x="1"/>
        <item x="2"/>
        <item x="4"/>
        <item t="default"/>
      </items>
    </pivotField>
    <pivotField numFmtId="2" showAll="0"/>
    <pivotField showAll="0"/>
    <pivotField numFmtId="2" showAll="0"/>
    <pivotField numFmtId="166" showAll="0"/>
    <pivotField numFmtId="2" showAll="0"/>
    <pivotField numFmtId="2" showAll="0"/>
    <pivotField numFmtId="2" showAll="0"/>
    <pivotField numFmtId="2" showAll="0"/>
    <pivotField numFmtId="2" showAll="0"/>
    <pivotField numFmtId="2" showAll="0"/>
    <pivotField dataField="1" numFmtId="2" showAll="0"/>
    <pivotField numFmtId="166" showAll="0"/>
    <pivotField numFmtId="2" showAll="0"/>
    <pivotField dataField="1" numFmtId="2" showAll="0"/>
    <pivotField numFmtId="10" showAll="0"/>
    <pivotField dataField="1" numFmtId="2" showAll="0"/>
    <pivotField dataField="1" numFmtId="2" showAll="0"/>
    <pivotField numFmtId="2" showAll="0"/>
    <pivotField numFmtId="2" showAll="0"/>
    <pivotField numFmtId="2" showAll="0"/>
    <pivotField showAll="0">
      <items count="8">
        <item x="5"/>
        <item x="4"/>
        <item x="3"/>
        <item x="2"/>
        <item x="0"/>
        <item x="1"/>
        <item x="6"/>
        <item t="default"/>
      </items>
    </pivotField>
  </pivotFields>
  <rowFields count="1">
    <field x="-2"/>
  </rowFields>
  <rowItems count="4">
    <i>
      <x/>
    </i>
    <i i="1">
      <x v="1"/>
    </i>
    <i i="2">
      <x v="2"/>
    </i>
    <i i="3">
      <x v="3"/>
    </i>
  </rowItems>
  <colItems count="1">
    <i/>
  </colItems>
  <dataFields count="4">
    <dataField name="Sum of Refunds/Chargebacks2" fld="27" baseField="0" baseItem="0" numFmtId="2"/>
    <dataField name="Sum of New Delivery Fee" fld="24" baseField="0" baseItem="0" numFmtId="2"/>
    <dataField name="Sum of New Payment Processing Fee" fld="21" baseField="0" baseItem="0" numFmtId="2"/>
    <dataField name="Sum of New discount" fld="26" baseField="0" baseItem="0" numFmtId="2"/>
  </dataFields>
  <chartFormats count="2">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3DCEE9-D040-4A3E-9F64-F892CBB12D8B}"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8:B21" firstHeaderRow="1" firstDataRow="1" firstDataCol="1"/>
  <pivotFields count="32">
    <pivotField showAll="0"/>
    <pivotField showAll="0"/>
    <pivotField showAll="0"/>
    <pivotField numFmtId="164" showAll="0"/>
    <pivotField numFmtId="165" showAll="0"/>
    <pivotField numFmtId="164" showAll="0"/>
    <pivotField numFmtId="18" showAll="0"/>
    <pivotField numFmtId="2" showAll="0"/>
    <pivotField numFmtId="2" showAll="0"/>
    <pivotField showAll="0"/>
    <pivotField numFmtId="9" showAll="0">
      <items count="6">
        <item x="3"/>
        <item x="0"/>
        <item x="1"/>
        <item x="2"/>
        <item x="4"/>
        <item t="default"/>
      </items>
    </pivotField>
    <pivotField numFmtId="2" showAll="0"/>
    <pivotField showAll="0"/>
    <pivotField numFmtId="2" showAll="0"/>
    <pivotField numFmtId="166" showAll="0"/>
    <pivotField numFmtId="2" showAll="0"/>
    <pivotField numFmtId="2" showAll="0"/>
    <pivotField dataField="1" numFmtId="2" showAll="0"/>
    <pivotField dataField="1" numFmtId="2" showAll="0"/>
    <pivotField dataField="1" numFmtId="2" showAll="0"/>
    <pivotField numFmtId="2" showAll="0"/>
    <pivotField numFmtId="2" showAll="0"/>
    <pivotField numFmtId="166" showAll="0"/>
    <pivotField numFmtId="2" showAll="0"/>
    <pivotField numFmtId="2" showAll="0"/>
    <pivotField numFmtId="10" showAll="0"/>
    <pivotField numFmtId="2" showAll="0"/>
    <pivotField numFmtId="2" showAll="0"/>
    <pivotField numFmtId="2" showAll="0"/>
    <pivotField numFmtId="2" showAll="0"/>
    <pivotField numFmtId="2" showAll="0"/>
    <pivotField showAll="0">
      <items count="8">
        <item x="5"/>
        <item x="4"/>
        <item x="3"/>
        <item x="2"/>
        <item x="0"/>
        <item x="1"/>
        <item x="6"/>
        <item t="default"/>
      </items>
    </pivotField>
  </pivotFields>
  <rowFields count="1">
    <field x="-2"/>
  </rowFields>
  <rowItems count="3">
    <i>
      <x/>
    </i>
    <i i="1">
      <x v="1"/>
    </i>
    <i i="2">
      <x v="2"/>
    </i>
  </rowItems>
  <colItems count="1">
    <i/>
  </colItems>
  <dataFields count="3">
    <dataField name="Sum of Net Revenue" fld="17" baseField="0" baseItem="0" numFmtId="2"/>
    <dataField name="Sum of Total cost" fld="18" baseField="0" baseItem="0" numFmtId="2"/>
    <dataField name="Sum of Net Profit" fld="19" baseField="0" baseItem="0" numFmtId="2"/>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1ED819-761F-4375-9DCF-BBC920BE0192}"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7" firstHeaderRow="1" firstDataRow="1" firstDataCol="1"/>
  <pivotFields count="32">
    <pivotField showAll="0"/>
    <pivotField showAll="0"/>
    <pivotField showAll="0"/>
    <pivotField numFmtId="164" showAll="0"/>
    <pivotField numFmtId="165" showAll="0"/>
    <pivotField numFmtId="164" showAll="0"/>
    <pivotField numFmtId="18" showAll="0"/>
    <pivotField numFmtId="2" showAll="0"/>
    <pivotField dataField="1" numFmtId="2" showAll="0"/>
    <pivotField showAll="0"/>
    <pivotField numFmtId="9" showAll="0">
      <items count="6">
        <item x="3"/>
        <item x="0"/>
        <item x="1"/>
        <item x="2"/>
        <item x="4"/>
        <item t="default"/>
      </items>
    </pivotField>
    <pivotField dataField="1" numFmtId="2" showAll="0"/>
    <pivotField showAll="0"/>
    <pivotField numFmtId="2" showAll="0"/>
    <pivotField numFmtId="166" showAll="0"/>
    <pivotField dataField="1" numFmtId="2" showAll="0"/>
    <pivotField dataField="1" numFmtId="2" showAll="0"/>
    <pivotField numFmtId="2" showAll="0"/>
    <pivotField numFmtId="2" showAll="0"/>
    <pivotField numFmtId="2" showAll="0"/>
    <pivotField numFmtId="2" showAll="0"/>
    <pivotField numFmtId="2" showAll="0"/>
    <pivotField numFmtId="166" showAll="0"/>
    <pivotField numFmtId="2" showAll="0"/>
    <pivotField numFmtId="2" showAll="0"/>
    <pivotField numFmtId="10" showAll="0"/>
    <pivotField numFmtId="2" showAll="0"/>
    <pivotField numFmtId="2" showAll="0"/>
    <pivotField numFmtId="2" showAll="0"/>
    <pivotField numFmtId="2" showAll="0"/>
    <pivotField numFmtId="2" showAll="0"/>
    <pivotField showAll="0">
      <items count="8">
        <item x="5"/>
        <item x="4"/>
        <item x="3"/>
        <item x="2"/>
        <item x="0"/>
        <item x="1"/>
        <item x="6"/>
        <item t="default"/>
      </items>
    </pivotField>
  </pivotFields>
  <rowFields count="1">
    <field x="-2"/>
  </rowFields>
  <rowItems count="4">
    <i>
      <x/>
    </i>
    <i i="1">
      <x v="1"/>
    </i>
    <i i="2">
      <x v="2"/>
    </i>
    <i i="3">
      <x v="3"/>
    </i>
  </rowItems>
  <colItems count="1">
    <i/>
  </colItems>
  <dataFields count="4">
    <dataField name="Sum of Refunds/Chargebacks" fld="16" baseField="0" baseItem="0" numFmtId="2"/>
    <dataField name="Sum of Delivery Fee" fld="8" baseField="0" baseItem="0" numFmtId="2"/>
    <dataField name="Sum of Payment Processing Fee" fld="15" baseField="0" baseItem="0" numFmtId="2"/>
    <dataField name="Sum of Discount Amount" fld="11" baseField="0" baseItem="0" numFmtId="2"/>
  </dataFields>
  <chartFormats count="4">
    <chartFormat chart="0" format="0" series="1">
      <pivotArea type="data" outline="0" fieldPosition="0">
        <references count="1">
          <reference field="4294967294" count="1" selected="0">
            <x v="3"/>
          </reference>
        </references>
      </pivotArea>
    </chartFormat>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Of_The_Week" xr10:uid="{FD9F1E39-344C-4060-BE3D-467AA7EB988B}" sourceName="Days Of The Week">
  <pivotTables>
    <pivotTable tabId="12" name="PivotTable1"/>
    <pivotTable tabId="12" name="PivotTable5"/>
    <pivotTable tabId="12" name="PivotTable7"/>
    <pivotTable tabId="12" name="PivotTable9"/>
    <pivotTable tabId="12" name="PivotTable11"/>
    <pivotTable tabId="12" name="PivotTable13"/>
    <pivotTable tabId="12" name="PivotTable15"/>
    <pivotTable tabId="12" name="PivotTable17"/>
  </pivotTables>
  <data>
    <tabular pivotCacheId="493257015">
      <items count="7">
        <i x="5" s="1"/>
        <i x="4" s="1"/>
        <i x="3" s="1"/>
        <i x="2" s="1"/>
        <i x="0"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s" xr10:uid="{1F256D8F-35E7-402B-9055-2CDBC7C719B5}" sourceName="Discounts">
  <pivotTables>
    <pivotTable tabId="12" name="PivotTable1"/>
    <pivotTable tabId="12" name="PivotTable11"/>
    <pivotTable tabId="12" name="PivotTable5"/>
    <pivotTable tabId="12" name="PivotTable7"/>
    <pivotTable tabId="12" name="PivotTable9"/>
    <pivotTable tabId="12" name="PivotTable13"/>
    <pivotTable tabId="12" name="PivotTable15"/>
    <pivotTable tabId="12" name="PivotTable17"/>
  </pivotTables>
  <data>
    <tabular pivotCacheId="493257015">
      <items count="5">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Of The Week" xr10:uid="{B01AAB17-4826-42A5-9ED5-30C0DC4517E3}" cache="Slicer_Days_Of_The_Week" caption="Days Of The Week" style="SlicerStyleLight2" rowHeight="251883"/>
  <slicer name="Discounts" xr10:uid="{8F26D8D5-8F9E-4664-A27A-D9D9193AFE7C}" cache="Slicer_Discounts" caption="Discounts" style="SlicerStyleLight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14FC-47D7-45F4-A774-4AFD01A4E663}">
  <dimension ref="A1:AF1001"/>
  <sheetViews>
    <sheetView tabSelected="1" topLeftCell="S1" zoomScale="74" zoomScaleNormal="74" workbookViewId="0">
      <selection activeCell="AH2" sqref="AH2"/>
    </sheetView>
  </sheetViews>
  <sheetFormatPr defaultRowHeight="14.5" x14ac:dyDescent="0.35"/>
  <cols>
    <col min="2" max="2" width="10.90625" bestFit="1" customWidth="1"/>
    <col min="3" max="3" width="11.81640625" bestFit="1" customWidth="1"/>
    <col min="4" max="4" width="9.7265625" style="2" bestFit="1" customWidth="1"/>
    <col min="5" max="5" width="10.81640625" style="4" bestFit="1" customWidth="1"/>
    <col min="6" max="6" width="11.54296875" style="2" bestFit="1" customWidth="1"/>
    <col min="7" max="7" width="11.54296875" style="3" bestFit="1" customWidth="1"/>
    <col min="8" max="8" width="10.36328125" style="5" bestFit="1" customWidth="1"/>
    <col min="9" max="9" width="10.6328125" style="5" bestFit="1" customWidth="1"/>
    <col min="10" max="10" width="14.453125" bestFit="1" customWidth="1"/>
    <col min="11" max="11" width="11.26953125" bestFit="1" customWidth="1"/>
    <col min="12" max="12" width="14.81640625" style="5" bestFit="1" customWidth="1"/>
    <col min="13" max="13" width="8.90625" bestFit="1" customWidth="1"/>
    <col min="14" max="14" width="14.36328125" style="5" bestFit="1" customWidth="1"/>
    <col min="15" max="15" width="20.7265625" style="7" bestFit="1" customWidth="1"/>
    <col min="16" max="16" width="20.7265625" style="5" bestFit="1" customWidth="1"/>
    <col min="17" max="17" width="10.36328125" style="5" bestFit="1" customWidth="1"/>
    <col min="18" max="18" width="11" style="5" bestFit="1" customWidth="1"/>
    <col min="21" max="21" width="14.54296875" style="5" bestFit="1" customWidth="1"/>
    <col min="22" max="22" width="24.81640625" style="5" bestFit="1" customWidth="1"/>
    <col min="23" max="23" width="25.54296875" style="7" bestFit="1" customWidth="1"/>
    <col min="24" max="24" width="14.90625" style="5" bestFit="1" customWidth="1"/>
    <col min="25" max="25" width="14.7265625" style="5" bestFit="1" customWidth="1"/>
    <col min="26" max="26" width="24.81640625" style="6" bestFit="1" customWidth="1"/>
    <col min="27" max="27" width="11.7265625" style="5" bestFit="1" customWidth="1"/>
    <col min="28" max="28" width="18.81640625" style="5" bestFit="1" customWidth="1"/>
    <col min="29" max="29" width="12.81640625" style="5" bestFit="1" customWidth="1"/>
    <col min="30" max="31" width="12.81640625" style="5" customWidth="1"/>
    <col min="32" max="32" width="15.36328125" style="5" bestFit="1" customWidth="1"/>
  </cols>
  <sheetData>
    <row r="1" spans="1:32" s="9" customFormat="1" x14ac:dyDescent="0.35">
      <c r="A1" s="9" t="s">
        <v>0</v>
      </c>
      <c r="B1" s="9" t="s">
        <v>1</v>
      </c>
      <c r="C1" s="9" t="s">
        <v>2</v>
      </c>
      <c r="D1" s="10" t="s">
        <v>1580</v>
      </c>
      <c r="E1" s="11" t="s">
        <v>1583</v>
      </c>
      <c r="F1" s="10" t="s">
        <v>1581</v>
      </c>
      <c r="G1" s="12" t="s">
        <v>1582</v>
      </c>
      <c r="H1" s="13" t="s">
        <v>3</v>
      </c>
      <c r="I1" s="13" t="s">
        <v>4</v>
      </c>
      <c r="J1" s="9" t="s">
        <v>5</v>
      </c>
      <c r="K1" s="9" t="s">
        <v>1585</v>
      </c>
      <c r="L1" s="13" t="s">
        <v>1593</v>
      </c>
      <c r="M1" s="9" t="s">
        <v>1586</v>
      </c>
      <c r="N1" s="13" t="s">
        <v>6</v>
      </c>
      <c r="O1" s="14" t="s">
        <v>1594</v>
      </c>
      <c r="P1" s="13" t="s">
        <v>7</v>
      </c>
      <c r="Q1" s="13" t="s">
        <v>8</v>
      </c>
      <c r="R1" s="13" t="s">
        <v>1590</v>
      </c>
      <c r="S1" s="9" t="s">
        <v>1591</v>
      </c>
      <c r="T1" s="9" t="s">
        <v>1592</v>
      </c>
      <c r="U1" s="13" t="s">
        <v>1614</v>
      </c>
      <c r="V1" s="13" t="s">
        <v>1615</v>
      </c>
      <c r="W1" s="14" t="s">
        <v>1613</v>
      </c>
      <c r="X1" s="13" t="s">
        <v>1595</v>
      </c>
      <c r="Y1" s="13" t="s">
        <v>1616</v>
      </c>
      <c r="Z1" s="15" t="s">
        <v>1597</v>
      </c>
      <c r="AA1" s="13" t="s">
        <v>1596</v>
      </c>
      <c r="AB1" s="13" t="s">
        <v>8</v>
      </c>
      <c r="AC1" s="13" t="s">
        <v>1600</v>
      </c>
      <c r="AD1" s="13" t="s">
        <v>1598</v>
      </c>
      <c r="AE1" s="13" t="s">
        <v>1599</v>
      </c>
      <c r="AF1" s="13" t="s">
        <v>1620</v>
      </c>
    </row>
    <row r="2" spans="1:32" x14ac:dyDescent="0.35">
      <c r="A2">
        <v>1</v>
      </c>
      <c r="B2" t="s">
        <v>9</v>
      </c>
      <c r="C2" t="s">
        <v>10</v>
      </c>
      <c r="D2" s="2">
        <v>45323</v>
      </c>
      <c r="E2" s="4">
        <v>4.9305555555555554E-2</v>
      </c>
      <c r="F2" s="2">
        <v>45323</v>
      </c>
      <c r="G2" s="3">
        <v>0.11041666666666666</v>
      </c>
      <c r="H2" s="5">
        <v>1914</v>
      </c>
      <c r="I2" s="5">
        <v>0</v>
      </c>
      <c r="J2" t="s">
        <v>11</v>
      </c>
      <c r="K2" s="1">
        <v>0.05</v>
      </c>
      <c r="L2" s="5">
        <f>K2*H2</f>
        <v>95.7</v>
      </c>
      <c r="M2" t="s">
        <v>1589</v>
      </c>
      <c r="N2" s="5">
        <v>150</v>
      </c>
      <c r="O2" s="7">
        <f t="shared" ref="O2:O65" si="0">N2/H2*100</f>
        <v>7.8369905956112857</v>
      </c>
      <c r="P2" s="5">
        <v>47</v>
      </c>
      <c r="Q2" s="5">
        <v>0</v>
      </c>
      <c r="R2" s="5">
        <v>150</v>
      </c>
      <c r="S2" s="5">
        <f t="shared" ref="S2:S65" si="1">L2+P2+Q2+I2</f>
        <v>142.69999999999999</v>
      </c>
      <c r="T2" s="5">
        <f t="shared" ref="T2:T65" si="2">R2-S2</f>
        <v>7.3000000000000114</v>
      </c>
      <c r="U2" s="5">
        <v>1914</v>
      </c>
      <c r="V2" s="5">
        <v>47</v>
      </c>
      <c r="W2" s="7">
        <v>20</v>
      </c>
      <c r="X2" s="5">
        <f>W2*H2/100</f>
        <v>382.8</v>
      </c>
      <c r="Y2" s="5">
        <v>0</v>
      </c>
      <c r="Z2" s="6">
        <v>0.05</v>
      </c>
      <c r="AA2" s="5">
        <f t="shared" ref="AA2:AA65" si="3">Z2*H2</f>
        <v>95.7</v>
      </c>
      <c r="AB2" s="5">
        <v>0</v>
      </c>
      <c r="AC2" s="5">
        <v>382.8</v>
      </c>
      <c r="AD2" s="5">
        <f>V2+Y2+AA2+AB2</f>
        <v>142.69999999999999</v>
      </c>
      <c r="AE2" s="5">
        <f>AC2-AD2</f>
        <v>240.10000000000002</v>
      </c>
      <c r="AF2" s="5" t="str">
        <f>TEXT(D2,"dddd")</f>
        <v>Thursday</v>
      </c>
    </row>
    <row r="3" spans="1:32" x14ac:dyDescent="0.35">
      <c r="A3">
        <v>2</v>
      </c>
      <c r="B3" t="s">
        <v>12</v>
      </c>
      <c r="C3" t="s">
        <v>13</v>
      </c>
      <c r="D3" s="2">
        <v>45324</v>
      </c>
      <c r="E3" s="4">
        <v>0.9243055555555556</v>
      </c>
      <c r="F3" s="2">
        <v>45324</v>
      </c>
      <c r="G3" s="3">
        <v>0.94861111111111107</v>
      </c>
      <c r="H3" s="5">
        <v>986</v>
      </c>
      <c r="I3" s="5">
        <v>40</v>
      </c>
      <c r="J3" t="s">
        <v>14</v>
      </c>
      <c r="K3" s="1">
        <v>0.1</v>
      </c>
      <c r="L3" s="5">
        <f t="shared" ref="L3:L66" si="4">K3*H3</f>
        <v>98.600000000000009</v>
      </c>
      <c r="M3" s="1" t="s">
        <v>1622</v>
      </c>
      <c r="N3" s="5">
        <v>198</v>
      </c>
      <c r="O3" s="7">
        <f>N3/H3*100</f>
        <v>20.08113590263692</v>
      </c>
      <c r="P3" s="5">
        <v>23</v>
      </c>
      <c r="Q3" s="5">
        <v>0</v>
      </c>
      <c r="R3" s="5">
        <v>198</v>
      </c>
      <c r="S3" s="5">
        <f t="shared" si="1"/>
        <v>161.60000000000002</v>
      </c>
      <c r="T3" s="5">
        <f t="shared" si="2"/>
        <v>36.399999999999977</v>
      </c>
      <c r="U3" s="5">
        <v>986</v>
      </c>
      <c r="V3" s="5">
        <v>23</v>
      </c>
      <c r="W3" s="7">
        <v>20</v>
      </c>
      <c r="X3" s="5">
        <f>W3*H3/100</f>
        <v>197.2</v>
      </c>
      <c r="Y3" s="5">
        <v>40</v>
      </c>
      <c r="Z3" s="6">
        <v>0.1</v>
      </c>
      <c r="AA3" s="5">
        <f t="shared" si="3"/>
        <v>98.600000000000009</v>
      </c>
      <c r="AB3" s="5">
        <v>0</v>
      </c>
      <c r="AC3" s="5">
        <v>197.2</v>
      </c>
      <c r="AD3" s="5">
        <f t="shared" ref="AD3:AD66" si="5">V3+Y3+AA3+AB3</f>
        <v>161.60000000000002</v>
      </c>
      <c r="AE3" s="5">
        <f t="shared" ref="AE3:AE66" si="6">AC3-AD3</f>
        <v>35.599999999999966</v>
      </c>
      <c r="AF3" s="5" t="str">
        <f t="shared" ref="AF3:AF66" si="7">TEXT(D3,"dddd")</f>
        <v>Friday</v>
      </c>
    </row>
    <row r="4" spans="1:32" x14ac:dyDescent="0.35">
      <c r="A4">
        <v>3</v>
      </c>
      <c r="B4" t="s">
        <v>15</v>
      </c>
      <c r="C4" t="s">
        <v>16</v>
      </c>
      <c r="D4" s="2">
        <v>45322</v>
      </c>
      <c r="E4" s="4">
        <v>0.24583333333333332</v>
      </c>
      <c r="F4" s="2">
        <v>45322</v>
      </c>
      <c r="G4" s="3">
        <v>0.28611111111111109</v>
      </c>
      <c r="H4" s="5">
        <v>937</v>
      </c>
      <c r="I4" s="5">
        <v>30</v>
      </c>
      <c r="J4" t="s">
        <v>17</v>
      </c>
      <c r="K4" s="1">
        <v>0.15</v>
      </c>
      <c r="L4" s="5">
        <f t="shared" si="4"/>
        <v>140.54999999999998</v>
      </c>
      <c r="M4" t="s">
        <v>1584</v>
      </c>
      <c r="N4" s="5">
        <v>195</v>
      </c>
      <c r="O4" s="7">
        <f t="shared" si="0"/>
        <v>20.811099252934898</v>
      </c>
      <c r="P4" s="5">
        <v>45</v>
      </c>
      <c r="Q4" s="5">
        <v>0</v>
      </c>
      <c r="R4" s="5">
        <v>195</v>
      </c>
      <c r="S4" s="5">
        <f t="shared" si="1"/>
        <v>215.54999999999998</v>
      </c>
      <c r="T4" s="5">
        <f t="shared" si="2"/>
        <v>-20.549999999999983</v>
      </c>
      <c r="U4" s="5">
        <v>937</v>
      </c>
      <c r="V4" s="5">
        <v>45</v>
      </c>
      <c r="W4" s="7">
        <v>20</v>
      </c>
      <c r="X4" s="5">
        <f>W4*H4/100</f>
        <v>187.4</v>
      </c>
      <c r="Y4" s="5">
        <v>30</v>
      </c>
      <c r="Z4" s="6">
        <v>0.15</v>
      </c>
      <c r="AA4" s="5">
        <f t="shared" si="3"/>
        <v>140.54999999999998</v>
      </c>
      <c r="AB4" s="5">
        <v>0</v>
      </c>
      <c r="AC4" s="5">
        <v>187.4</v>
      </c>
      <c r="AD4" s="5">
        <f t="shared" si="5"/>
        <v>215.54999999999998</v>
      </c>
      <c r="AE4" s="5">
        <f t="shared" si="6"/>
        <v>-28.149999999999977</v>
      </c>
      <c r="AF4" s="5" t="str">
        <f t="shared" si="7"/>
        <v>Wednesday</v>
      </c>
    </row>
    <row r="5" spans="1:32" x14ac:dyDescent="0.35">
      <c r="A5">
        <v>4</v>
      </c>
      <c r="B5" t="s">
        <v>18</v>
      </c>
      <c r="C5" t="s">
        <v>19</v>
      </c>
      <c r="D5" s="2">
        <v>45307</v>
      </c>
      <c r="E5" s="4">
        <v>0.95277777777777772</v>
      </c>
      <c r="F5" s="2">
        <v>45307</v>
      </c>
      <c r="G5" s="3">
        <v>0.98472222222222228</v>
      </c>
      <c r="H5" s="5">
        <v>1463</v>
      </c>
      <c r="I5" s="5">
        <v>50</v>
      </c>
      <c r="J5" t="s">
        <v>17</v>
      </c>
      <c r="K5" s="1">
        <v>0</v>
      </c>
      <c r="L5" s="5">
        <f t="shared" si="4"/>
        <v>0</v>
      </c>
      <c r="M5" t="s">
        <v>1587</v>
      </c>
      <c r="N5" s="5">
        <v>146</v>
      </c>
      <c r="O5" s="7">
        <f t="shared" si="0"/>
        <v>9.9794941900205067</v>
      </c>
      <c r="P5" s="5">
        <v>27</v>
      </c>
      <c r="Q5" s="5">
        <v>0</v>
      </c>
      <c r="R5" s="5">
        <v>146</v>
      </c>
      <c r="S5" s="5">
        <f t="shared" si="1"/>
        <v>77</v>
      </c>
      <c r="T5" s="5">
        <f t="shared" si="2"/>
        <v>69</v>
      </c>
      <c r="U5" s="5">
        <v>1463</v>
      </c>
      <c r="V5" s="5">
        <v>27</v>
      </c>
      <c r="W5" s="7">
        <v>20</v>
      </c>
      <c r="X5" s="5">
        <f>W5*H5/100</f>
        <v>292.60000000000002</v>
      </c>
      <c r="Y5" s="5">
        <v>50</v>
      </c>
      <c r="Z5" s="6">
        <v>0</v>
      </c>
      <c r="AA5" s="5">
        <f t="shared" si="3"/>
        <v>0</v>
      </c>
      <c r="AB5" s="5">
        <v>0</v>
      </c>
      <c r="AC5" s="5">
        <v>292.60000000000002</v>
      </c>
      <c r="AD5" s="5">
        <f t="shared" si="5"/>
        <v>77</v>
      </c>
      <c r="AE5" s="5">
        <f t="shared" si="6"/>
        <v>215.60000000000002</v>
      </c>
      <c r="AF5" s="5" t="str">
        <f t="shared" si="7"/>
        <v>Tuesday</v>
      </c>
    </row>
    <row r="6" spans="1:32" x14ac:dyDescent="0.35">
      <c r="A6">
        <v>5</v>
      </c>
      <c r="B6" t="s">
        <v>20</v>
      </c>
      <c r="C6" t="s">
        <v>21</v>
      </c>
      <c r="D6" s="2">
        <v>45320</v>
      </c>
      <c r="E6" s="4">
        <v>5.486111111111111E-2</v>
      </c>
      <c r="F6" s="2">
        <v>45320</v>
      </c>
      <c r="G6" s="3">
        <v>0.11666666666666667</v>
      </c>
      <c r="H6" s="5">
        <v>1992</v>
      </c>
      <c r="I6" s="5">
        <v>30</v>
      </c>
      <c r="J6" t="s">
        <v>17</v>
      </c>
      <c r="K6" s="1">
        <v>0.5</v>
      </c>
      <c r="L6" s="5">
        <f t="shared" si="4"/>
        <v>996</v>
      </c>
      <c r="M6" t="s">
        <v>1588</v>
      </c>
      <c r="N6" s="5">
        <v>130</v>
      </c>
      <c r="O6" s="7">
        <f t="shared" si="0"/>
        <v>6.5261044176706831</v>
      </c>
      <c r="P6" s="5">
        <v>50</v>
      </c>
      <c r="Q6" s="5">
        <v>0</v>
      </c>
      <c r="R6" s="5">
        <v>130</v>
      </c>
      <c r="S6" s="5">
        <f t="shared" si="1"/>
        <v>1076</v>
      </c>
      <c r="T6" s="5">
        <f t="shared" si="2"/>
        <v>-946</v>
      </c>
      <c r="U6" s="5">
        <v>0</v>
      </c>
      <c r="V6" s="5">
        <v>0</v>
      </c>
      <c r="W6" s="7">
        <v>20</v>
      </c>
      <c r="X6" s="5">
        <v>0</v>
      </c>
      <c r="Y6" s="5">
        <v>0</v>
      </c>
      <c r="Z6" s="6">
        <v>0</v>
      </c>
      <c r="AA6" s="5">
        <f t="shared" si="3"/>
        <v>0</v>
      </c>
      <c r="AB6" s="5">
        <v>0</v>
      </c>
      <c r="AC6" s="5">
        <v>0</v>
      </c>
      <c r="AD6" s="5">
        <f t="shared" si="5"/>
        <v>0</v>
      </c>
      <c r="AE6" s="5">
        <f t="shared" si="6"/>
        <v>0</v>
      </c>
      <c r="AF6" s="5" t="str">
        <f t="shared" si="7"/>
        <v>Monday</v>
      </c>
    </row>
    <row r="7" spans="1:32" x14ac:dyDescent="0.35">
      <c r="A7">
        <v>6</v>
      </c>
      <c r="B7" t="s">
        <v>22</v>
      </c>
      <c r="C7" t="s">
        <v>23</v>
      </c>
      <c r="D7" s="2">
        <v>45316</v>
      </c>
      <c r="E7" s="4">
        <v>0.19166666666666668</v>
      </c>
      <c r="F7" s="2">
        <v>45316</v>
      </c>
      <c r="G7" s="3">
        <v>0.22708333333333333</v>
      </c>
      <c r="H7" s="5">
        <v>439</v>
      </c>
      <c r="I7" s="5">
        <v>20</v>
      </c>
      <c r="J7" t="s">
        <v>17</v>
      </c>
      <c r="K7" s="1">
        <v>0.1</v>
      </c>
      <c r="L7" s="5">
        <f t="shared" si="4"/>
        <v>43.900000000000006</v>
      </c>
      <c r="M7" s="1" t="s">
        <v>1622</v>
      </c>
      <c r="N7" s="5">
        <v>92</v>
      </c>
      <c r="O7" s="7">
        <f t="shared" si="0"/>
        <v>20.956719817767656</v>
      </c>
      <c r="P7" s="5">
        <v>27</v>
      </c>
      <c r="Q7" s="5">
        <v>150</v>
      </c>
      <c r="R7" s="5">
        <v>92</v>
      </c>
      <c r="S7" s="5">
        <f t="shared" si="1"/>
        <v>240.9</v>
      </c>
      <c r="T7" s="5">
        <f t="shared" si="2"/>
        <v>-148.9</v>
      </c>
      <c r="U7" s="5">
        <v>439</v>
      </c>
      <c r="V7" s="5">
        <v>27</v>
      </c>
      <c r="W7" s="7">
        <v>20</v>
      </c>
      <c r="X7" s="5">
        <f t="shared" ref="X7:X19" si="8">W7*H7/100</f>
        <v>87.8</v>
      </c>
      <c r="Y7" s="5">
        <v>20</v>
      </c>
      <c r="Z7" s="6">
        <v>0.1</v>
      </c>
      <c r="AA7" s="5">
        <f t="shared" si="3"/>
        <v>43.900000000000006</v>
      </c>
      <c r="AB7" s="5">
        <v>150</v>
      </c>
      <c r="AC7" s="5">
        <v>87.8</v>
      </c>
      <c r="AD7" s="5">
        <f t="shared" si="5"/>
        <v>240.9</v>
      </c>
      <c r="AE7" s="5">
        <f t="shared" si="6"/>
        <v>-153.10000000000002</v>
      </c>
      <c r="AF7" s="5" t="str">
        <f t="shared" si="7"/>
        <v>Thursday</v>
      </c>
    </row>
    <row r="8" spans="1:32" x14ac:dyDescent="0.35">
      <c r="A8">
        <v>7</v>
      </c>
      <c r="B8" t="s">
        <v>24</v>
      </c>
      <c r="C8" t="s">
        <v>25</v>
      </c>
      <c r="D8" s="2">
        <v>45303</v>
      </c>
      <c r="E8" s="4">
        <v>0.99652777777777779</v>
      </c>
      <c r="F8" s="2">
        <v>45304</v>
      </c>
      <c r="G8" s="3">
        <v>3.3333333333333333E-2</v>
      </c>
      <c r="H8" s="5">
        <v>303</v>
      </c>
      <c r="I8" s="5">
        <v>30</v>
      </c>
      <c r="J8" t="s">
        <v>14</v>
      </c>
      <c r="K8" s="1">
        <v>0.05</v>
      </c>
      <c r="L8" s="5">
        <f t="shared" si="4"/>
        <v>15.15</v>
      </c>
      <c r="M8" t="s">
        <v>1589</v>
      </c>
      <c r="N8" s="5">
        <v>144</v>
      </c>
      <c r="O8" s="7">
        <f t="shared" si="0"/>
        <v>47.524752475247524</v>
      </c>
      <c r="P8" s="5">
        <v>12</v>
      </c>
      <c r="Q8" s="5">
        <v>50</v>
      </c>
      <c r="R8" s="5">
        <v>144</v>
      </c>
      <c r="S8" s="5">
        <f t="shared" si="1"/>
        <v>107.15</v>
      </c>
      <c r="T8" s="5">
        <f t="shared" si="2"/>
        <v>36.849999999999994</v>
      </c>
      <c r="U8" s="5">
        <v>303</v>
      </c>
      <c r="V8" s="5">
        <v>12</v>
      </c>
      <c r="W8" s="7">
        <v>20</v>
      </c>
      <c r="X8" s="5">
        <f t="shared" si="8"/>
        <v>60.6</v>
      </c>
      <c r="Y8" s="5">
        <v>30</v>
      </c>
      <c r="Z8" s="6">
        <v>0.05</v>
      </c>
      <c r="AA8" s="5">
        <f t="shared" si="3"/>
        <v>15.15</v>
      </c>
      <c r="AB8" s="5">
        <v>50</v>
      </c>
      <c r="AC8" s="5">
        <v>60.6</v>
      </c>
      <c r="AD8" s="5">
        <f t="shared" si="5"/>
        <v>107.15</v>
      </c>
      <c r="AE8" s="5">
        <f t="shared" si="6"/>
        <v>-46.550000000000004</v>
      </c>
      <c r="AF8" s="5" t="str">
        <f t="shared" si="7"/>
        <v>Friday</v>
      </c>
    </row>
    <row r="9" spans="1:32" x14ac:dyDescent="0.35">
      <c r="A9">
        <v>8</v>
      </c>
      <c r="B9" t="s">
        <v>26</v>
      </c>
      <c r="C9" t="s">
        <v>27</v>
      </c>
      <c r="D9" s="2">
        <v>45317</v>
      </c>
      <c r="E9" s="4">
        <v>0.94861111111111107</v>
      </c>
      <c r="F9" s="2">
        <v>45318</v>
      </c>
      <c r="G9" s="3">
        <v>2.5000000000000001E-2</v>
      </c>
      <c r="H9" s="5">
        <v>260</v>
      </c>
      <c r="I9" s="5">
        <v>0</v>
      </c>
      <c r="J9" t="s">
        <v>11</v>
      </c>
      <c r="K9" s="1">
        <v>0.1</v>
      </c>
      <c r="L9" s="5">
        <f t="shared" si="4"/>
        <v>26</v>
      </c>
      <c r="M9" s="1" t="s">
        <v>1622</v>
      </c>
      <c r="N9" s="5">
        <v>55</v>
      </c>
      <c r="O9" s="7">
        <f t="shared" si="0"/>
        <v>21.153846153846153</v>
      </c>
      <c r="P9" s="5">
        <v>19</v>
      </c>
      <c r="Q9" s="5">
        <v>0</v>
      </c>
      <c r="R9" s="5">
        <v>55</v>
      </c>
      <c r="S9" s="5">
        <f t="shared" si="1"/>
        <v>45</v>
      </c>
      <c r="T9" s="5">
        <f t="shared" si="2"/>
        <v>10</v>
      </c>
      <c r="U9" s="5">
        <v>260</v>
      </c>
      <c r="V9" s="5">
        <v>19</v>
      </c>
      <c r="W9" s="7">
        <v>20</v>
      </c>
      <c r="X9" s="5">
        <f t="shared" si="8"/>
        <v>52</v>
      </c>
      <c r="Y9" s="5">
        <v>0</v>
      </c>
      <c r="Z9" s="6">
        <v>0.1</v>
      </c>
      <c r="AA9" s="5">
        <f t="shared" si="3"/>
        <v>26</v>
      </c>
      <c r="AB9" s="5">
        <v>0</v>
      </c>
      <c r="AC9" s="5">
        <v>52</v>
      </c>
      <c r="AD9" s="5">
        <f t="shared" si="5"/>
        <v>45</v>
      </c>
      <c r="AE9" s="5">
        <f t="shared" si="6"/>
        <v>7</v>
      </c>
      <c r="AF9" s="5" t="str">
        <f t="shared" si="7"/>
        <v>Friday</v>
      </c>
    </row>
    <row r="10" spans="1:32" x14ac:dyDescent="0.35">
      <c r="A10">
        <v>9</v>
      </c>
      <c r="B10" t="s">
        <v>28</v>
      </c>
      <c r="C10" t="s">
        <v>29</v>
      </c>
      <c r="D10" s="2">
        <v>45293</v>
      </c>
      <c r="E10" s="4">
        <v>0.77013888888888893</v>
      </c>
      <c r="F10" s="2">
        <v>45293</v>
      </c>
      <c r="G10" s="3">
        <v>0.84930555555555554</v>
      </c>
      <c r="H10" s="5">
        <v>1663</v>
      </c>
      <c r="I10" s="5">
        <v>40</v>
      </c>
      <c r="J10" t="s">
        <v>17</v>
      </c>
      <c r="K10" s="1">
        <v>0.05</v>
      </c>
      <c r="L10" s="5">
        <f t="shared" si="4"/>
        <v>83.15</v>
      </c>
      <c r="M10" t="s">
        <v>1589</v>
      </c>
      <c r="N10" s="5">
        <v>116</v>
      </c>
      <c r="O10" s="7">
        <f t="shared" si="0"/>
        <v>6.9753457606734823</v>
      </c>
      <c r="P10" s="5">
        <v>48</v>
      </c>
      <c r="Q10" s="5">
        <v>0</v>
      </c>
      <c r="R10" s="5">
        <v>116</v>
      </c>
      <c r="S10" s="5">
        <f t="shared" si="1"/>
        <v>171.15</v>
      </c>
      <c r="T10" s="5">
        <f t="shared" si="2"/>
        <v>-55.150000000000006</v>
      </c>
      <c r="U10" s="5">
        <v>1663</v>
      </c>
      <c r="V10" s="5">
        <v>48</v>
      </c>
      <c r="W10" s="7">
        <v>20</v>
      </c>
      <c r="X10" s="5">
        <f t="shared" si="8"/>
        <v>332.6</v>
      </c>
      <c r="Y10" s="5">
        <v>40</v>
      </c>
      <c r="Z10" s="6">
        <v>0.05</v>
      </c>
      <c r="AA10" s="5">
        <f t="shared" si="3"/>
        <v>83.15</v>
      </c>
      <c r="AB10" s="5">
        <v>0</v>
      </c>
      <c r="AC10" s="5">
        <v>332.6</v>
      </c>
      <c r="AD10" s="5">
        <f t="shared" si="5"/>
        <v>171.15</v>
      </c>
      <c r="AE10" s="5">
        <f t="shared" si="6"/>
        <v>161.45000000000002</v>
      </c>
      <c r="AF10" s="5" t="str">
        <f t="shared" si="7"/>
        <v>Tuesday</v>
      </c>
    </row>
    <row r="11" spans="1:32" x14ac:dyDescent="0.35">
      <c r="A11">
        <v>10</v>
      </c>
      <c r="B11" t="s">
        <v>30</v>
      </c>
      <c r="C11" t="s">
        <v>31</v>
      </c>
      <c r="D11" s="2">
        <v>45296</v>
      </c>
      <c r="E11" s="4">
        <v>3.4722222222222224E-2</v>
      </c>
      <c r="F11" s="2">
        <v>45296</v>
      </c>
      <c r="G11" s="3">
        <v>9.0277777777777776E-2</v>
      </c>
      <c r="H11" s="5">
        <v>491</v>
      </c>
      <c r="I11" s="5">
        <v>40</v>
      </c>
      <c r="J11" t="s">
        <v>14</v>
      </c>
      <c r="K11" s="1">
        <v>0.1</v>
      </c>
      <c r="L11" s="5">
        <f t="shared" si="4"/>
        <v>49.1</v>
      </c>
      <c r="M11" s="1" t="s">
        <v>1622</v>
      </c>
      <c r="N11" s="5">
        <v>189</v>
      </c>
      <c r="O11" s="7">
        <f t="shared" si="0"/>
        <v>38.492871690427698</v>
      </c>
      <c r="P11" s="5">
        <v>10</v>
      </c>
      <c r="Q11" s="5">
        <v>0</v>
      </c>
      <c r="R11" s="5">
        <v>189</v>
      </c>
      <c r="S11" s="5">
        <f t="shared" si="1"/>
        <v>99.1</v>
      </c>
      <c r="T11" s="5">
        <f t="shared" si="2"/>
        <v>89.9</v>
      </c>
      <c r="U11" s="5">
        <v>491</v>
      </c>
      <c r="V11" s="5">
        <v>10</v>
      </c>
      <c r="W11" s="7">
        <v>20</v>
      </c>
      <c r="X11" s="5">
        <f t="shared" si="8"/>
        <v>98.2</v>
      </c>
      <c r="Y11" s="5">
        <v>40</v>
      </c>
      <c r="Z11" s="6">
        <v>0.1</v>
      </c>
      <c r="AA11" s="5">
        <f t="shared" si="3"/>
        <v>49.1</v>
      </c>
      <c r="AB11" s="5">
        <v>0</v>
      </c>
      <c r="AC11" s="5">
        <v>98.2</v>
      </c>
      <c r="AD11" s="5">
        <f t="shared" si="5"/>
        <v>99.1</v>
      </c>
      <c r="AE11" s="5">
        <f t="shared" si="6"/>
        <v>-0.89999999999999147</v>
      </c>
      <c r="AF11" s="5" t="str">
        <f t="shared" si="7"/>
        <v>Friday</v>
      </c>
    </row>
    <row r="12" spans="1:32" x14ac:dyDescent="0.35">
      <c r="A12">
        <v>11</v>
      </c>
      <c r="B12" t="s">
        <v>32</v>
      </c>
      <c r="C12" t="s">
        <v>33</v>
      </c>
      <c r="D12" s="2">
        <v>45292</v>
      </c>
      <c r="E12" s="4">
        <v>0.70972222222222225</v>
      </c>
      <c r="F12" s="2">
        <v>45292</v>
      </c>
      <c r="G12" s="3">
        <v>0.76458333333333328</v>
      </c>
      <c r="H12" s="5">
        <v>868</v>
      </c>
      <c r="I12" s="5">
        <v>0</v>
      </c>
      <c r="J12" t="s">
        <v>17</v>
      </c>
      <c r="K12" s="1">
        <v>0.05</v>
      </c>
      <c r="L12" s="5">
        <f t="shared" si="4"/>
        <v>43.400000000000006</v>
      </c>
      <c r="M12" t="s">
        <v>1589</v>
      </c>
      <c r="N12" s="5">
        <v>149</v>
      </c>
      <c r="O12" s="7">
        <f t="shared" si="0"/>
        <v>17.165898617511523</v>
      </c>
      <c r="P12" s="5">
        <v>36</v>
      </c>
      <c r="Q12" s="5">
        <v>0</v>
      </c>
      <c r="R12" s="5">
        <v>149</v>
      </c>
      <c r="S12" s="5">
        <f t="shared" si="1"/>
        <v>79.400000000000006</v>
      </c>
      <c r="T12" s="5">
        <f t="shared" si="2"/>
        <v>69.599999999999994</v>
      </c>
      <c r="U12" s="5">
        <v>868</v>
      </c>
      <c r="V12" s="5">
        <v>36</v>
      </c>
      <c r="W12" s="7">
        <v>20</v>
      </c>
      <c r="X12" s="5">
        <f t="shared" si="8"/>
        <v>173.6</v>
      </c>
      <c r="Y12" s="5">
        <v>0</v>
      </c>
      <c r="Z12" s="6">
        <v>0.05</v>
      </c>
      <c r="AA12" s="5">
        <f t="shared" si="3"/>
        <v>43.400000000000006</v>
      </c>
      <c r="AB12" s="5">
        <v>0</v>
      </c>
      <c r="AC12" s="5">
        <v>173.6</v>
      </c>
      <c r="AD12" s="5">
        <f t="shared" si="5"/>
        <v>79.400000000000006</v>
      </c>
      <c r="AE12" s="5">
        <f t="shared" si="6"/>
        <v>94.199999999999989</v>
      </c>
      <c r="AF12" s="5" t="str">
        <f t="shared" si="7"/>
        <v>Monday</v>
      </c>
    </row>
    <row r="13" spans="1:32" x14ac:dyDescent="0.35">
      <c r="A13">
        <v>12</v>
      </c>
      <c r="B13" t="s">
        <v>34</v>
      </c>
      <c r="C13" t="s">
        <v>35</v>
      </c>
      <c r="D13" s="2">
        <v>45300</v>
      </c>
      <c r="E13" s="4">
        <v>0.71875</v>
      </c>
      <c r="F13" s="2">
        <v>45300</v>
      </c>
      <c r="G13" s="3">
        <v>0.74652777777777779</v>
      </c>
      <c r="H13" s="5">
        <v>1800</v>
      </c>
      <c r="I13" s="5">
        <v>20</v>
      </c>
      <c r="J13" t="s">
        <v>11</v>
      </c>
      <c r="K13" s="1">
        <v>0.15</v>
      </c>
      <c r="L13" s="5">
        <f t="shared" si="4"/>
        <v>270</v>
      </c>
      <c r="M13" t="s">
        <v>1584</v>
      </c>
      <c r="N13" s="5">
        <v>61</v>
      </c>
      <c r="O13" s="7">
        <f t="shared" si="0"/>
        <v>3.3888888888888893</v>
      </c>
      <c r="P13" s="5">
        <v>36</v>
      </c>
      <c r="Q13" s="5">
        <v>0</v>
      </c>
      <c r="R13" s="5">
        <v>61</v>
      </c>
      <c r="S13" s="5">
        <f t="shared" si="1"/>
        <v>326</v>
      </c>
      <c r="T13" s="5">
        <f t="shared" si="2"/>
        <v>-265</v>
      </c>
      <c r="U13" s="5">
        <v>1800</v>
      </c>
      <c r="V13" s="5">
        <v>36</v>
      </c>
      <c r="W13" s="7">
        <v>20</v>
      </c>
      <c r="X13" s="5">
        <f t="shared" si="8"/>
        <v>360</v>
      </c>
      <c r="Y13" s="5">
        <v>20</v>
      </c>
      <c r="Z13" s="6">
        <v>0.15</v>
      </c>
      <c r="AA13" s="5">
        <f t="shared" si="3"/>
        <v>270</v>
      </c>
      <c r="AB13" s="5">
        <v>0</v>
      </c>
      <c r="AC13" s="5">
        <v>360</v>
      </c>
      <c r="AD13" s="5">
        <f t="shared" si="5"/>
        <v>326</v>
      </c>
      <c r="AE13" s="5">
        <f t="shared" si="6"/>
        <v>34</v>
      </c>
      <c r="AF13" s="5" t="str">
        <f t="shared" si="7"/>
        <v>Tuesday</v>
      </c>
    </row>
    <row r="14" spans="1:32" x14ac:dyDescent="0.35">
      <c r="A14">
        <v>13</v>
      </c>
      <c r="B14" t="s">
        <v>36</v>
      </c>
      <c r="C14" t="s">
        <v>37</v>
      </c>
      <c r="D14" s="2">
        <v>45296</v>
      </c>
      <c r="E14" s="4">
        <v>0.69652777777777775</v>
      </c>
      <c r="F14" s="2">
        <v>45296</v>
      </c>
      <c r="G14" s="3">
        <v>0.75555555555555554</v>
      </c>
      <c r="H14" s="5">
        <v>674</v>
      </c>
      <c r="I14" s="5">
        <v>0</v>
      </c>
      <c r="J14" t="s">
        <v>17</v>
      </c>
      <c r="K14" s="1">
        <v>0</v>
      </c>
      <c r="L14" s="5">
        <f t="shared" si="4"/>
        <v>0</v>
      </c>
      <c r="M14" t="s">
        <v>1587</v>
      </c>
      <c r="N14" s="5">
        <v>115</v>
      </c>
      <c r="O14" s="7">
        <f t="shared" si="0"/>
        <v>17.062314540059347</v>
      </c>
      <c r="P14" s="5">
        <v>20</v>
      </c>
      <c r="Q14" s="5">
        <v>0</v>
      </c>
      <c r="R14" s="5">
        <v>115</v>
      </c>
      <c r="S14" s="5">
        <f t="shared" si="1"/>
        <v>20</v>
      </c>
      <c r="T14" s="5">
        <f t="shared" si="2"/>
        <v>95</v>
      </c>
      <c r="U14" s="5">
        <v>674</v>
      </c>
      <c r="V14" s="5">
        <v>20</v>
      </c>
      <c r="W14" s="7">
        <v>20</v>
      </c>
      <c r="X14" s="5">
        <f t="shared" si="8"/>
        <v>134.80000000000001</v>
      </c>
      <c r="Y14" s="5">
        <v>0</v>
      </c>
      <c r="Z14" s="6">
        <v>0</v>
      </c>
      <c r="AA14" s="5">
        <f t="shared" si="3"/>
        <v>0</v>
      </c>
      <c r="AB14" s="5">
        <v>0</v>
      </c>
      <c r="AC14" s="5">
        <v>134.80000000000001</v>
      </c>
      <c r="AD14" s="5">
        <f t="shared" si="5"/>
        <v>20</v>
      </c>
      <c r="AE14" s="5">
        <f t="shared" si="6"/>
        <v>114.80000000000001</v>
      </c>
      <c r="AF14" s="5" t="str">
        <f t="shared" si="7"/>
        <v>Friday</v>
      </c>
    </row>
    <row r="15" spans="1:32" x14ac:dyDescent="0.35">
      <c r="A15">
        <v>14</v>
      </c>
      <c r="B15" t="s">
        <v>38</v>
      </c>
      <c r="C15" t="s">
        <v>13</v>
      </c>
      <c r="D15" s="2">
        <v>45326</v>
      </c>
      <c r="E15" s="4">
        <v>0.78333333333333333</v>
      </c>
      <c r="F15" s="2">
        <v>45326</v>
      </c>
      <c r="G15" s="3">
        <v>0.85277777777777775</v>
      </c>
      <c r="H15" s="5">
        <v>633</v>
      </c>
      <c r="I15" s="5">
        <v>30</v>
      </c>
      <c r="J15" t="s">
        <v>14</v>
      </c>
      <c r="K15" s="1">
        <v>0.15</v>
      </c>
      <c r="L15" s="5">
        <f t="shared" si="4"/>
        <v>94.95</v>
      </c>
      <c r="M15" t="s">
        <v>1584</v>
      </c>
      <c r="N15" s="5">
        <v>51</v>
      </c>
      <c r="O15" s="7">
        <f t="shared" si="0"/>
        <v>8.0568720379146921</v>
      </c>
      <c r="P15" s="5">
        <v>14</v>
      </c>
      <c r="Q15" s="5">
        <v>50</v>
      </c>
      <c r="R15" s="5">
        <v>51</v>
      </c>
      <c r="S15" s="5">
        <f t="shared" si="1"/>
        <v>188.95</v>
      </c>
      <c r="T15" s="5">
        <f t="shared" si="2"/>
        <v>-137.94999999999999</v>
      </c>
      <c r="U15" s="5">
        <v>633</v>
      </c>
      <c r="V15" s="5">
        <v>14</v>
      </c>
      <c r="W15" s="7">
        <v>20</v>
      </c>
      <c r="X15" s="5">
        <f t="shared" si="8"/>
        <v>126.6</v>
      </c>
      <c r="Y15" s="5">
        <v>30</v>
      </c>
      <c r="Z15" s="6">
        <v>0.15</v>
      </c>
      <c r="AA15" s="5">
        <f t="shared" si="3"/>
        <v>94.95</v>
      </c>
      <c r="AB15" s="5">
        <v>50</v>
      </c>
      <c r="AC15" s="5">
        <v>126.6</v>
      </c>
      <c r="AD15" s="5">
        <f t="shared" si="5"/>
        <v>188.95</v>
      </c>
      <c r="AE15" s="5">
        <f t="shared" si="6"/>
        <v>-62.349999999999994</v>
      </c>
      <c r="AF15" s="5" t="str">
        <f t="shared" si="7"/>
        <v>Sunday</v>
      </c>
    </row>
    <row r="16" spans="1:32" x14ac:dyDescent="0.35">
      <c r="A16">
        <v>15</v>
      </c>
      <c r="B16" t="s">
        <v>39</v>
      </c>
      <c r="C16" t="s">
        <v>40</v>
      </c>
      <c r="D16" s="2">
        <v>45325</v>
      </c>
      <c r="E16" s="4">
        <v>3.4027777777777775E-2</v>
      </c>
      <c r="F16" s="2">
        <v>45325</v>
      </c>
      <c r="G16" s="3">
        <v>8.3333333333333329E-2</v>
      </c>
      <c r="H16" s="5">
        <v>1193</v>
      </c>
      <c r="I16" s="5">
        <v>0</v>
      </c>
      <c r="J16" t="s">
        <v>11</v>
      </c>
      <c r="K16" s="1">
        <v>0</v>
      </c>
      <c r="L16" s="5">
        <f t="shared" si="4"/>
        <v>0</v>
      </c>
      <c r="M16" t="s">
        <v>1587</v>
      </c>
      <c r="N16" s="5">
        <v>192</v>
      </c>
      <c r="O16" s="7">
        <f t="shared" si="0"/>
        <v>16.093880972338642</v>
      </c>
      <c r="P16" s="5">
        <v>16</v>
      </c>
      <c r="Q16" s="5">
        <v>0</v>
      </c>
      <c r="R16" s="5">
        <v>192</v>
      </c>
      <c r="S16" s="5">
        <f t="shared" si="1"/>
        <v>16</v>
      </c>
      <c r="T16" s="5">
        <f t="shared" si="2"/>
        <v>176</v>
      </c>
      <c r="U16" s="5">
        <v>1193</v>
      </c>
      <c r="V16" s="5">
        <v>16</v>
      </c>
      <c r="W16" s="7">
        <v>20</v>
      </c>
      <c r="X16" s="5">
        <f t="shared" si="8"/>
        <v>238.6</v>
      </c>
      <c r="Y16" s="5">
        <v>0</v>
      </c>
      <c r="Z16" s="6">
        <v>0</v>
      </c>
      <c r="AA16" s="5">
        <f t="shared" si="3"/>
        <v>0</v>
      </c>
      <c r="AB16" s="5">
        <v>0</v>
      </c>
      <c r="AC16" s="5">
        <v>238.6</v>
      </c>
      <c r="AD16" s="5">
        <f t="shared" si="5"/>
        <v>16</v>
      </c>
      <c r="AE16" s="5">
        <f t="shared" si="6"/>
        <v>222.6</v>
      </c>
      <c r="AF16" s="5" t="str">
        <f t="shared" si="7"/>
        <v>Saturday</v>
      </c>
    </row>
    <row r="17" spans="1:32" x14ac:dyDescent="0.35">
      <c r="A17">
        <v>16</v>
      </c>
      <c r="B17" t="s">
        <v>41</v>
      </c>
      <c r="C17" t="s">
        <v>21</v>
      </c>
      <c r="D17" s="2">
        <v>45306</v>
      </c>
      <c r="E17" s="4">
        <v>0.86527777777777781</v>
      </c>
      <c r="F17" s="2">
        <v>45306</v>
      </c>
      <c r="G17" s="3">
        <v>0.91249999999999998</v>
      </c>
      <c r="H17" s="5">
        <v>992</v>
      </c>
      <c r="I17" s="5">
        <v>0</v>
      </c>
      <c r="J17" t="s">
        <v>14</v>
      </c>
      <c r="K17" s="1">
        <v>0.15</v>
      </c>
      <c r="L17" s="5">
        <f t="shared" si="4"/>
        <v>148.79999999999998</v>
      </c>
      <c r="M17" t="s">
        <v>1584</v>
      </c>
      <c r="N17" s="5">
        <v>200</v>
      </c>
      <c r="O17" s="7">
        <f t="shared" si="0"/>
        <v>20.161290322580644</v>
      </c>
      <c r="P17" s="5">
        <v>28</v>
      </c>
      <c r="Q17" s="5">
        <v>0</v>
      </c>
      <c r="R17" s="5">
        <v>200</v>
      </c>
      <c r="S17" s="5">
        <f t="shared" si="1"/>
        <v>176.79999999999998</v>
      </c>
      <c r="T17" s="5">
        <f t="shared" si="2"/>
        <v>23.200000000000017</v>
      </c>
      <c r="U17" s="5">
        <v>992</v>
      </c>
      <c r="V17" s="5">
        <v>28</v>
      </c>
      <c r="W17" s="7">
        <v>20</v>
      </c>
      <c r="X17" s="5">
        <f t="shared" si="8"/>
        <v>198.4</v>
      </c>
      <c r="Y17" s="5">
        <v>0</v>
      </c>
      <c r="Z17" s="6">
        <v>0.15</v>
      </c>
      <c r="AA17" s="5">
        <f t="shared" si="3"/>
        <v>148.79999999999998</v>
      </c>
      <c r="AB17" s="5">
        <v>0</v>
      </c>
      <c r="AC17" s="5">
        <v>198.4</v>
      </c>
      <c r="AD17" s="5">
        <f t="shared" si="5"/>
        <v>176.79999999999998</v>
      </c>
      <c r="AE17" s="5">
        <f t="shared" si="6"/>
        <v>21.600000000000023</v>
      </c>
      <c r="AF17" s="5" t="str">
        <f t="shared" si="7"/>
        <v>Monday</v>
      </c>
    </row>
    <row r="18" spans="1:32" x14ac:dyDescent="0.35">
      <c r="A18">
        <v>17</v>
      </c>
      <c r="B18" t="s">
        <v>42</v>
      </c>
      <c r="C18" t="s">
        <v>43</v>
      </c>
      <c r="D18" s="2">
        <v>45326</v>
      </c>
      <c r="E18" s="4">
        <v>0.7416666666666667</v>
      </c>
      <c r="F18" s="2">
        <v>45326</v>
      </c>
      <c r="G18" s="3">
        <v>0.80972222222222223</v>
      </c>
      <c r="H18" s="5">
        <v>504</v>
      </c>
      <c r="I18" s="5">
        <v>20</v>
      </c>
      <c r="J18" t="s">
        <v>11</v>
      </c>
      <c r="K18" s="1">
        <v>0.15</v>
      </c>
      <c r="L18" s="5">
        <f t="shared" si="4"/>
        <v>75.599999999999994</v>
      </c>
      <c r="M18" t="s">
        <v>1584</v>
      </c>
      <c r="N18" s="5">
        <v>130</v>
      </c>
      <c r="O18" s="7">
        <f t="shared" si="0"/>
        <v>25.793650793650798</v>
      </c>
      <c r="P18" s="5">
        <v>38</v>
      </c>
      <c r="Q18" s="5">
        <v>0</v>
      </c>
      <c r="R18" s="5">
        <v>130</v>
      </c>
      <c r="S18" s="5">
        <f t="shared" si="1"/>
        <v>133.6</v>
      </c>
      <c r="T18" s="5">
        <f t="shared" si="2"/>
        <v>-3.5999999999999943</v>
      </c>
      <c r="U18" s="5">
        <v>504</v>
      </c>
      <c r="V18" s="5">
        <v>38</v>
      </c>
      <c r="W18" s="7">
        <v>20</v>
      </c>
      <c r="X18" s="5">
        <f t="shared" si="8"/>
        <v>100.8</v>
      </c>
      <c r="Y18" s="5">
        <v>20</v>
      </c>
      <c r="Z18" s="6">
        <v>0.15</v>
      </c>
      <c r="AA18" s="5">
        <f t="shared" si="3"/>
        <v>75.599999999999994</v>
      </c>
      <c r="AB18" s="5">
        <v>0</v>
      </c>
      <c r="AC18" s="5">
        <v>100.8</v>
      </c>
      <c r="AD18" s="5">
        <f t="shared" si="5"/>
        <v>133.6</v>
      </c>
      <c r="AE18" s="5">
        <f t="shared" si="6"/>
        <v>-32.799999999999997</v>
      </c>
      <c r="AF18" s="5" t="str">
        <f t="shared" si="7"/>
        <v>Sunday</v>
      </c>
    </row>
    <row r="19" spans="1:32" x14ac:dyDescent="0.35">
      <c r="A19">
        <v>18</v>
      </c>
      <c r="B19" t="s">
        <v>44</v>
      </c>
      <c r="C19" t="s">
        <v>45</v>
      </c>
      <c r="D19" s="2">
        <v>45304</v>
      </c>
      <c r="E19" s="4">
        <v>0.65347222222222223</v>
      </c>
      <c r="F19" s="2">
        <v>45304</v>
      </c>
      <c r="G19" s="3">
        <v>0.70694444444444449</v>
      </c>
      <c r="H19" s="5">
        <v>707</v>
      </c>
      <c r="I19" s="5">
        <v>30</v>
      </c>
      <c r="J19" t="s">
        <v>11</v>
      </c>
      <c r="K19" s="1">
        <v>0.1</v>
      </c>
      <c r="L19" s="5">
        <f t="shared" si="4"/>
        <v>70.7</v>
      </c>
      <c r="M19" s="1" t="s">
        <v>1622</v>
      </c>
      <c r="N19" s="5">
        <v>184</v>
      </c>
      <c r="O19" s="7">
        <f t="shared" si="0"/>
        <v>26.025459688826025</v>
      </c>
      <c r="P19" s="5">
        <v>24</v>
      </c>
      <c r="Q19" s="5">
        <v>0</v>
      </c>
      <c r="R19" s="5">
        <v>184</v>
      </c>
      <c r="S19" s="5">
        <f t="shared" si="1"/>
        <v>124.7</v>
      </c>
      <c r="T19" s="5">
        <f t="shared" si="2"/>
        <v>59.3</v>
      </c>
      <c r="U19" s="5">
        <v>707</v>
      </c>
      <c r="V19" s="5">
        <v>24</v>
      </c>
      <c r="W19" s="7">
        <v>20</v>
      </c>
      <c r="X19" s="5">
        <f t="shared" si="8"/>
        <v>141.4</v>
      </c>
      <c r="Y19" s="5">
        <v>30</v>
      </c>
      <c r="Z19" s="6">
        <v>0.1</v>
      </c>
      <c r="AA19" s="5">
        <f t="shared" si="3"/>
        <v>70.7</v>
      </c>
      <c r="AB19" s="5">
        <v>0</v>
      </c>
      <c r="AC19" s="5">
        <v>141.4</v>
      </c>
      <c r="AD19" s="5">
        <f t="shared" si="5"/>
        <v>124.7</v>
      </c>
      <c r="AE19" s="5">
        <f t="shared" si="6"/>
        <v>16.700000000000003</v>
      </c>
      <c r="AF19" s="5" t="str">
        <f t="shared" si="7"/>
        <v>Saturday</v>
      </c>
    </row>
    <row r="20" spans="1:32" x14ac:dyDescent="0.35">
      <c r="A20">
        <v>19</v>
      </c>
      <c r="B20" t="s">
        <v>46</v>
      </c>
      <c r="C20" t="s">
        <v>47</v>
      </c>
      <c r="D20" s="2">
        <v>45322</v>
      </c>
      <c r="E20" s="4">
        <v>0.7270833333333333</v>
      </c>
      <c r="F20" s="2">
        <v>45322</v>
      </c>
      <c r="G20" s="3">
        <v>0.78680555555555554</v>
      </c>
      <c r="H20" s="5">
        <v>1798</v>
      </c>
      <c r="I20" s="5">
        <v>50</v>
      </c>
      <c r="J20" t="s">
        <v>11</v>
      </c>
      <c r="K20" s="1">
        <v>0.5</v>
      </c>
      <c r="L20" s="5">
        <f t="shared" si="4"/>
        <v>899</v>
      </c>
      <c r="M20" t="s">
        <v>1588</v>
      </c>
      <c r="N20" s="5">
        <v>191</v>
      </c>
      <c r="O20" s="7">
        <f t="shared" si="0"/>
        <v>10.622914349276973</v>
      </c>
      <c r="P20" s="5">
        <v>44</v>
      </c>
      <c r="Q20" s="5">
        <v>0</v>
      </c>
      <c r="R20" s="5">
        <v>191</v>
      </c>
      <c r="S20" s="5">
        <f t="shared" si="1"/>
        <v>993</v>
      </c>
      <c r="T20" s="5">
        <f t="shared" si="2"/>
        <v>-802</v>
      </c>
      <c r="U20" s="5">
        <v>0</v>
      </c>
      <c r="V20" s="5">
        <v>0</v>
      </c>
      <c r="W20" s="7">
        <v>20</v>
      </c>
      <c r="X20" s="5">
        <v>0</v>
      </c>
      <c r="Y20" s="5">
        <v>0</v>
      </c>
      <c r="Z20" s="6">
        <v>0</v>
      </c>
      <c r="AA20" s="5">
        <f t="shared" si="3"/>
        <v>0</v>
      </c>
      <c r="AB20" s="5">
        <v>0</v>
      </c>
      <c r="AC20" s="5">
        <v>0</v>
      </c>
      <c r="AD20" s="5">
        <f t="shared" si="5"/>
        <v>0</v>
      </c>
      <c r="AE20" s="5">
        <f t="shared" si="6"/>
        <v>0</v>
      </c>
      <c r="AF20" s="5" t="str">
        <f t="shared" si="7"/>
        <v>Wednesday</v>
      </c>
    </row>
    <row r="21" spans="1:32" x14ac:dyDescent="0.35">
      <c r="A21">
        <v>20</v>
      </c>
      <c r="B21" t="s">
        <v>48</v>
      </c>
      <c r="C21" t="s">
        <v>49</v>
      </c>
      <c r="D21" s="2">
        <v>45304</v>
      </c>
      <c r="E21" s="4">
        <v>6.3888888888888884E-2</v>
      </c>
      <c r="F21" s="2">
        <v>45304</v>
      </c>
      <c r="G21" s="3">
        <v>9.8611111111111108E-2</v>
      </c>
      <c r="H21" s="5">
        <v>1714</v>
      </c>
      <c r="I21" s="5">
        <v>50</v>
      </c>
      <c r="J21" t="s">
        <v>17</v>
      </c>
      <c r="K21" s="1">
        <v>0.05</v>
      </c>
      <c r="L21" s="5">
        <f t="shared" si="4"/>
        <v>85.7</v>
      </c>
      <c r="M21" t="s">
        <v>1589</v>
      </c>
      <c r="N21" s="5">
        <v>119</v>
      </c>
      <c r="O21" s="7">
        <f t="shared" si="0"/>
        <v>6.942823803967328</v>
      </c>
      <c r="P21" s="5">
        <v>46</v>
      </c>
      <c r="Q21" s="5">
        <v>100</v>
      </c>
      <c r="R21" s="5">
        <v>119</v>
      </c>
      <c r="S21" s="5">
        <f t="shared" si="1"/>
        <v>281.7</v>
      </c>
      <c r="T21" s="5">
        <f t="shared" si="2"/>
        <v>-162.69999999999999</v>
      </c>
      <c r="U21" s="5">
        <v>1714</v>
      </c>
      <c r="V21" s="5">
        <v>46</v>
      </c>
      <c r="W21" s="7">
        <v>20</v>
      </c>
      <c r="X21" s="5">
        <f t="shared" ref="X21:X29" si="9">W21*H21/100</f>
        <v>342.8</v>
      </c>
      <c r="Y21" s="5">
        <v>50</v>
      </c>
      <c r="Z21" s="6">
        <v>0.05</v>
      </c>
      <c r="AA21" s="5">
        <f t="shared" si="3"/>
        <v>85.7</v>
      </c>
      <c r="AB21" s="5">
        <v>100</v>
      </c>
      <c r="AC21" s="5">
        <v>342.8</v>
      </c>
      <c r="AD21" s="5">
        <f t="shared" si="5"/>
        <v>281.7</v>
      </c>
      <c r="AE21" s="5">
        <f t="shared" si="6"/>
        <v>61.100000000000023</v>
      </c>
      <c r="AF21" s="5" t="str">
        <f t="shared" si="7"/>
        <v>Saturday</v>
      </c>
    </row>
    <row r="22" spans="1:32" x14ac:dyDescent="0.35">
      <c r="A22">
        <v>21</v>
      </c>
      <c r="B22" t="s">
        <v>50</v>
      </c>
      <c r="C22" t="s">
        <v>51</v>
      </c>
      <c r="D22" s="2">
        <v>45318</v>
      </c>
      <c r="E22" s="4">
        <v>0.61388888888888893</v>
      </c>
      <c r="F22" s="2">
        <v>45318</v>
      </c>
      <c r="G22" s="3">
        <v>0.69097222222222221</v>
      </c>
      <c r="H22" s="5">
        <v>1640</v>
      </c>
      <c r="I22" s="5">
        <v>40</v>
      </c>
      <c r="J22" t="s">
        <v>14</v>
      </c>
      <c r="K22" s="1">
        <v>0.05</v>
      </c>
      <c r="L22" s="5">
        <f t="shared" si="4"/>
        <v>82</v>
      </c>
      <c r="M22" t="s">
        <v>1589</v>
      </c>
      <c r="N22" s="5">
        <v>164</v>
      </c>
      <c r="O22" s="7">
        <f t="shared" si="0"/>
        <v>10</v>
      </c>
      <c r="P22" s="5">
        <v>21</v>
      </c>
      <c r="Q22" s="5">
        <v>0</v>
      </c>
      <c r="R22" s="5">
        <v>164</v>
      </c>
      <c r="S22" s="5">
        <f t="shared" si="1"/>
        <v>143</v>
      </c>
      <c r="T22" s="5">
        <f t="shared" si="2"/>
        <v>21</v>
      </c>
      <c r="U22" s="5">
        <v>1640</v>
      </c>
      <c r="V22" s="5">
        <v>21</v>
      </c>
      <c r="W22" s="7">
        <v>20</v>
      </c>
      <c r="X22" s="5">
        <f t="shared" si="9"/>
        <v>328</v>
      </c>
      <c r="Y22" s="5">
        <v>40</v>
      </c>
      <c r="Z22" s="6">
        <v>0.05</v>
      </c>
      <c r="AA22" s="5">
        <f t="shared" si="3"/>
        <v>82</v>
      </c>
      <c r="AB22" s="5">
        <v>0</v>
      </c>
      <c r="AC22" s="5">
        <v>328</v>
      </c>
      <c r="AD22" s="5">
        <f t="shared" si="5"/>
        <v>143</v>
      </c>
      <c r="AE22" s="5">
        <f t="shared" si="6"/>
        <v>185</v>
      </c>
      <c r="AF22" s="5" t="str">
        <f t="shared" si="7"/>
        <v>Saturday</v>
      </c>
    </row>
    <row r="23" spans="1:32" x14ac:dyDescent="0.35">
      <c r="A23">
        <v>22</v>
      </c>
      <c r="B23" t="s">
        <v>52</v>
      </c>
      <c r="C23" t="s">
        <v>53</v>
      </c>
      <c r="D23" s="2">
        <v>45296</v>
      </c>
      <c r="E23" s="4">
        <v>0.42916666666666664</v>
      </c>
      <c r="F23" s="2">
        <v>45296</v>
      </c>
      <c r="G23" s="3">
        <v>0.46319444444444446</v>
      </c>
      <c r="H23" s="5">
        <v>927</v>
      </c>
      <c r="I23" s="5">
        <v>0</v>
      </c>
      <c r="J23" t="s">
        <v>14</v>
      </c>
      <c r="K23" s="1">
        <v>0.05</v>
      </c>
      <c r="L23" s="5">
        <f t="shared" si="4"/>
        <v>46.35</v>
      </c>
      <c r="M23" t="s">
        <v>1589</v>
      </c>
      <c r="N23" s="5">
        <v>137</v>
      </c>
      <c r="O23" s="7">
        <f t="shared" si="0"/>
        <v>14.778856526429344</v>
      </c>
      <c r="P23" s="5">
        <v>39</v>
      </c>
      <c r="Q23" s="5">
        <v>0</v>
      </c>
      <c r="R23" s="5">
        <v>137</v>
      </c>
      <c r="S23" s="5">
        <f t="shared" si="1"/>
        <v>85.35</v>
      </c>
      <c r="T23" s="5">
        <f t="shared" si="2"/>
        <v>51.650000000000006</v>
      </c>
      <c r="U23" s="5">
        <v>927</v>
      </c>
      <c r="V23" s="5">
        <v>39</v>
      </c>
      <c r="W23" s="7">
        <v>20</v>
      </c>
      <c r="X23" s="5">
        <f t="shared" si="9"/>
        <v>185.4</v>
      </c>
      <c r="Y23" s="5">
        <v>0</v>
      </c>
      <c r="Z23" s="6">
        <v>0.05</v>
      </c>
      <c r="AA23" s="5">
        <f t="shared" si="3"/>
        <v>46.35</v>
      </c>
      <c r="AB23" s="5">
        <v>0</v>
      </c>
      <c r="AC23" s="5">
        <v>185.4</v>
      </c>
      <c r="AD23" s="5">
        <f t="shared" si="5"/>
        <v>85.35</v>
      </c>
      <c r="AE23" s="5">
        <f t="shared" si="6"/>
        <v>100.05000000000001</v>
      </c>
      <c r="AF23" s="5" t="str">
        <f t="shared" si="7"/>
        <v>Friday</v>
      </c>
    </row>
    <row r="24" spans="1:32" x14ac:dyDescent="0.35">
      <c r="A24">
        <v>23</v>
      </c>
      <c r="B24" t="s">
        <v>54</v>
      </c>
      <c r="C24" t="s">
        <v>55</v>
      </c>
      <c r="D24" s="2">
        <v>45314</v>
      </c>
      <c r="E24" s="4">
        <v>0.125</v>
      </c>
      <c r="F24" s="2">
        <v>45314</v>
      </c>
      <c r="G24" s="3">
        <v>0.15555555555555556</v>
      </c>
      <c r="H24" s="5">
        <v>1243</v>
      </c>
      <c r="I24" s="5">
        <v>40</v>
      </c>
      <c r="J24" t="s">
        <v>14</v>
      </c>
      <c r="K24" s="1">
        <v>0</v>
      </c>
      <c r="L24" s="5">
        <f t="shared" si="4"/>
        <v>0</v>
      </c>
      <c r="M24" t="s">
        <v>1587</v>
      </c>
      <c r="N24" s="5">
        <v>55</v>
      </c>
      <c r="O24" s="7">
        <f t="shared" si="0"/>
        <v>4.4247787610619467</v>
      </c>
      <c r="P24" s="5">
        <v>29</v>
      </c>
      <c r="Q24" s="5">
        <v>100</v>
      </c>
      <c r="R24" s="5">
        <v>55</v>
      </c>
      <c r="S24" s="5">
        <f t="shared" si="1"/>
        <v>169</v>
      </c>
      <c r="T24" s="5">
        <f t="shared" si="2"/>
        <v>-114</v>
      </c>
      <c r="U24" s="5">
        <v>1243</v>
      </c>
      <c r="V24" s="5">
        <v>29</v>
      </c>
      <c r="W24" s="7">
        <v>20</v>
      </c>
      <c r="X24" s="5">
        <f t="shared" si="9"/>
        <v>248.6</v>
      </c>
      <c r="Y24" s="5">
        <v>40</v>
      </c>
      <c r="Z24" s="6">
        <v>0</v>
      </c>
      <c r="AA24" s="5">
        <f t="shared" si="3"/>
        <v>0</v>
      </c>
      <c r="AB24" s="5">
        <v>100</v>
      </c>
      <c r="AC24" s="5">
        <v>248.6</v>
      </c>
      <c r="AD24" s="5">
        <f t="shared" si="5"/>
        <v>169</v>
      </c>
      <c r="AE24" s="5">
        <f t="shared" si="6"/>
        <v>79.599999999999994</v>
      </c>
      <c r="AF24" s="5" t="str">
        <f t="shared" si="7"/>
        <v>Tuesday</v>
      </c>
    </row>
    <row r="25" spans="1:32" x14ac:dyDescent="0.35">
      <c r="A25">
        <v>24</v>
      </c>
      <c r="B25" t="s">
        <v>56</v>
      </c>
      <c r="C25" t="s">
        <v>57</v>
      </c>
      <c r="D25" s="2">
        <v>45329</v>
      </c>
      <c r="E25" s="4">
        <v>0.69861111111111107</v>
      </c>
      <c r="F25" s="2">
        <v>45329</v>
      </c>
      <c r="G25" s="3">
        <v>0.76666666666666672</v>
      </c>
      <c r="H25" s="5">
        <v>1937</v>
      </c>
      <c r="I25" s="5">
        <v>20</v>
      </c>
      <c r="J25" t="s">
        <v>11</v>
      </c>
      <c r="K25" s="1">
        <v>0.05</v>
      </c>
      <c r="L25" s="5">
        <f t="shared" si="4"/>
        <v>96.850000000000009</v>
      </c>
      <c r="M25" t="s">
        <v>1589</v>
      </c>
      <c r="N25" s="5">
        <v>76</v>
      </c>
      <c r="O25" s="7">
        <f t="shared" si="0"/>
        <v>3.9235931853381518</v>
      </c>
      <c r="P25" s="5">
        <v>46</v>
      </c>
      <c r="Q25" s="5">
        <v>0</v>
      </c>
      <c r="R25" s="5">
        <v>76</v>
      </c>
      <c r="S25" s="5">
        <f t="shared" si="1"/>
        <v>162.85000000000002</v>
      </c>
      <c r="T25" s="5">
        <f t="shared" si="2"/>
        <v>-86.850000000000023</v>
      </c>
      <c r="U25" s="5">
        <v>1937</v>
      </c>
      <c r="V25" s="5">
        <v>46</v>
      </c>
      <c r="W25" s="7">
        <v>20</v>
      </c>
      <c r="X25" s="5">
        <f t="shared" si="9"/>
        <v>387.4</v>
      </c>
      <c r="Y25" s="5">
        <v>20</v>
      </c>
      <c r="Z25" s="6">
        <v>0.05</v>
      </c>
      <c r="AA25" s="5">
        <f t="shared" si="3"/>
        <v>96.850000000000009</v>
      </c>
      <c r="AB25" s="5">
        <v>0</v>
      </c>
      <c r="AC25" s="5">
        <v>387.4</v>
      </c>
      <c r="AD25" s="5">
        <f t="shared" si="5"/>
        <v>162.85000000000002</v>
      </c>
      <c r="AE25" s="5">
        <f t="shared" si="6"/>
        <v>224.54999999999995</v>
      </c>
      <c r="AF25" s="5" t="str">
        <f t="shared" si="7"/>
        <v>Wednesday</v>
      </c>
    </row>
    <row r="26" spans="1:32" x14ac:dyDescent="0.35">
      <c r="A26">
        <v>25</v>
      </c>
      <c r="B26" t="s">
        <v>58</v>
      </c>
      <c r="C26" t="s">
        <v>59</v>
      </c>
      <c r="D26" s="2">
        <v>45304</v>
      </c>
      <c r="E26" s="4">
        <v>0.36527777777777776</v>
      </c>
      <c r="F26" s="2">
        <v>45304</v>
      </c>
      <c r="G26" s="3">
        <v>0.43888888888888888</v>
      </c>
      <c r="H26" s="5">
        <v>789</v>
      </c>
      <c r="I26" s="5">
        <v>50</v>
      </c>
      <c r="J26" t="s">
        <v>17</v>
      </c>
      <c r="K26" s="1">
        <v>0.05</v>
      </c>
      <c r="L26" s="5">
        <f t="shared" si="4"/>
        <v>39.450000000000003</v>
      </c>
      <c r="M26" t="s">
        <v>1589</v>
      </c>
      <c r="N26" s="5">
        <v>131</v>
      </c>
      <c r="O26" s="7">
        <f t="shared" si="0"/>
        <v>16.603295310519645</v>
      </c>
      <c r="P26" s="5">
        <v>12</v>
      </c>
      <c r="Q26" s="5">
        <v>0</v>
      </c>
      <c r="R26" s="5">
        <v>131</v>
      </c>
      <c r="S26" s="5">
        <f t="shared" si="1"/>
        <v>101.45</v>
      </c>
      <c r="T26" s="5">
        <f t="shared" si="2"/>
        <v>29.549999999999997</v>
      </c>
      <c r="U26" s="5">
        <v>789</v>
      </c>
      <c r="V26" s="5">
        <v>12</v>
      </c>
      <c r="W26" s="7">
        <v>20</v>
      </c>
      <c r="X26" s="5">
        <f t="shared" si="9"/>
        <v>157.80000000000001</v>
      </c>
      <c r="Y26" s="5">
        <v>50</v>
      </c>
      <c r="Z26" s="6">
        <v>0.05</v>
      </c>
      <c r="AA26" s="5">
        <f t="shared" si="3"/>
        <v>39.450000000000003</v>
      </c>
      <c r="AB26" s="5">
        <v>0</v>
      </c>
      <c r="AC26" s="5">
        <v>157.80000000000001</v>
      </c>
      <c r="AD26" s="5">
        <f t="shared" si="5"/>
        <v>101.45</v>
      </c>
      <c r="AE26" s="5">
        <f t="shared" si="6"/>
        <v>56.350000000000009</v>
      </c>
      <c r="AF26" s="5" t="str">
        <f t="shared" si="7"/>
        <v>Saturday</v>
      </c>
    </row>
    <row r="27" spans="1:32" x14ac:dyDescent="0.35">
      <c r="A27">
        <v>26</v>
      </c>
      <c r="B27" t="s">
        <v>60</v>
      </c>
      <c r="C27" t="s">
        <v>61</v>
      </c>
      <c r="D27" s="2">
        <v>45303</v>
      </c>
      <c r="E27" s="4">
        <v>0.1076388888888889</v>
      </c>
      <c r="F27" s="2">
        <v>45303</v>
      </c>
      <c r="G27" s="3">
        <v>0.16319444444444445</v>
      </c>
      <c r="H27" s="5">
        <v>1811</v>
      </c>
      <c r="I27" s="5">
        <v>0</v>
      </c>
      <c r="J27" t="s">
        <v>11</v>
      </c>
      <c r="K27" s="1">
        <v>0.1</v>
      </c>
      <c r="L27" s="5">
        <f t="shared" si="4"/>
        <v>181.10000000000002</v>
      </c>
      <c r="M27" s="1" t="s">
        <v>1622</v>
      </c>
      <c r="N27" s="5">
        <v>137</v>
      </c>
      <c r="O27" s="7">
        <f t="shared" si="0"/>
        <v>7.5648812810601873</v>
      </c>
      <c r="P27" s="5">
        <v>18</v>
      </c>
      <c r="Q27" s="5">
        <v>0</v>
      </c>
      <c r="R27" s="5">
        <v>137</v>
      </c>
      <c r="S27" s="5">
        <f t="shared" si="1"/>
        <v>199.10000000000002</v>
      </c>
      <c r="T27" s="5">
        <f t="shared" si="2"/>
        <v>-62.100000000000023</v>
      </c>
      <c r="U27" s="5">
        <v>1811</v>
      </c>
      <c r="V27" s="5">
        <v>18</v>
      </c>
      <c r="W27" s="7">
        <v>20</v>
      </c>
      <c r="X27" s="5">
        <f t="shared" si="9"/>
        <v>362.2</v>
      </c>
      <c r="Y27" s="5">
        <v>0</v>
      </c>
      <c r="Z27" s="6">
        <v>0.1</v>
      </c>
      <c r="AA27" s="5">
        <f t="shared" si="3"/>
        <v>181.10000000000002</v>
      </c>
      <c r="AB27" s="5">
        <v>0</v>
      </c>
      <c r="AC27" s="5">
        <v>362.2</v>
      </c>
      <c r="AD27" s="5">
        <f t="shared" si="5"/>
        <v>199.10000000000002</v>
      </c>
      <c r="AE27" s="5">
        <f t="shared" si="6"/>
        <v>163.09999999999997</v>
      </c>
      <c r="AF27" s="5" t="str">
        <f t="shared" si="7"/>
        <v>Friday</v>
      </c>
    </row>
    <row r="28" spans="1:32" x14ac:dyDescent="0.35">
      <c r="A28">
        <v>27</v>
      </c>
      <c r="B28" t="s">
        <v>62</v>
      </c>
      <c r="C28" t="s">
        <v>63</v>
      </c>
      <c r="D28" s="2">
        <v>45302</v>
      </c>
      <c r="E28" s="4">
        <v>0.69166666666666665</v>
      </c>
      <c r="F28" s="2">
        <v>45302</v>
      </c>
      <c r="G28" s="3">
        <v>0.76458333333333328</v>
      </c>
      <c r="H28" s="5">
        <v>1001</v>
      </c>
      <c r="I28" s="5">
        <v>20</v>
      </c>
      <c r="J28" t="s">
        <v>14</v>
      </c>
      <c r="K28" s="1">
        <v>0.15</v>
      </c>
      <c r="L28" s="5">
        <f t="shared" si="4"/>
        <v>150.15</v>
      </c>
      <c r="M28" t="s">
        <v>1584</v>
      </c>
      <c r="N28" s="5">
        <v>169</v>
      </c>
      <c r="O28" s="7">
        <f t="shared" si="0"/>
        <v>16.883116883116884</v>
      </c>
      <c r="P28" s="5">
        <v>50</v>
      </c>
      <c r="Q28" s="5">
        <v>0</v>
      </c>
      <c r="R28" s="5">
        <v>169</v>
      </c>
      <c r="S28" s="5">
        <f t="shared" si="1"/>
        <v>220.15</v>
      </c>
      <c r="T28" s="5">
        <f t="shared" si="2"/>
        <v>-51.150000000000006</v>
      </c>
      <c r="U28" s="5">
        <v>1001</v>
      </c>
      <c r="V28" s="5">
        <v>50</v>
      </c>
      <c r="W28" s="7">
        <v>20</v>
      </c>
      <c r="X28" s="5">
        <f t="shared" si="9"/>
        <v>200.2</v>
      </c>
      <c r="Y28" s="5">
        <v>20</v>
      </c>
      <c r="Z28" s="6">
        <v>0.15</v>
      </c>
      <c r="AA28" s="5">
        <f t="shared" si="3"/>
        <v>150.15</v>
      </c>
      <c r="AB28" s="5">
        <v>0</v>
      </c>
      <c r="AC28" s="5">
        <v>200.2</v>
      </c>
      <c r="AD28" s="5">
        <f t="shared" si="5"/>
        <v>220.15</v>
      </c>
      <c r="AE28" s="5">
        <f t="shared" si="6"/>
        <v>-19.950000000000017</v>
      </c>
      <c r="AF28" s="5" t="str">
        <f t="shared" si="7"/>
        <v>Thursday</v>
      </c>
    </row>
    <row r="29" spans="1:32" x14ac:dyDescent="0.35">
      <c r="A29">
        <v>28</v>
      </c>
      <c r="B29" t="s">
        <v>64</v>
      </c>
      <c r="C29" t="s">
        <v>65</v>
      </c>
      <c r="D29" s="2">
        <v>45325</v>
      </c>
      <c r="E29" s="4">
        <v>0.1763888888888889</v>
      </c>
      <c r="F29" s="2">
        <v>45325</v>
      </c>
      <c r="G29" s="3">
        <v>0.23958333333333334</v>
      </c>
      <c r="H29" s="5">
        <v>1340</v>
      </c>
      <c r="I29" s="5">
        <v>20</v>
      </c>
      <c r="J29" t="s">
        <v>17</v>
      </c>
      <c r="K29" s="1">
        <v>0.05</v>
      </c>
      <c r="L29" s="5">
        <f t="shared" si="4"/>
        <v>67</v>
      </c>
      <c r="M29" t="s">
        <v>1589</v>
      </c>
      <c r="N29" s="5">
        <v>73</v>
      </c>
      <c r="O29" s="7">
        <f t="shared" si="0"/>
        <v>5.4477611940298507</v>
      </c>
      <c r="P29" s="5">
        <v>48</v>
      </c>
      <c r="Q29" s="5">
        <v>100</v>
      </c>
      <c r="R29" s="5">
        <v>73</v>
      </c>
      <c r="S29" s="5">
        <f t="shared" si="1"/>
        <v>235</v>
      </c>
      <c r="T29" s="5">
        <f t="shared" si="2"/>
        <v>-162</v>
      </c>
      <c r="U29" s="5">
        <v>1340</v>
      </c>
      <c r="V29" s="5">
        <v>48</v>
      </c>
      <c r="W29" s="7">
        <v>20</v>
      </c>
      <c r="X29" s="5">
        <f t="shared" si="9"/>
        <v>268</v>
      </c>
      <c r="Y29" s="5">
        <v>20</v>
      </c>
      <c r="Z29" s="6">
        <v>0.05</v>
      </c>
      <c r="AA29" s="5">
        <f t="shared" si="3"/>
        <v>67</v>
      </c>
      <c r="AB29" s="5">
        <v>100</v>
      </c>
      <c r="AC29" s="5">
        <v>268</v>
      </c>
      <c r="AD29" s="5">
        <f t="shared" si="5"/>
        <v>235</v>
      </c>
      <c r="AE29" s="5">
        <f t="shared" si="6"/>
        <v>33</v>
      </c>
      <c r="AF29" s="5" t="str">
        <f t="shared" si="7"/>
        <v>Saturday</v>
      </c>
    </row>
    <row r="30" spans="1:32" x14ac:dyDescent="0.35">
      <c r="A30">
        <v>29</v>
      </c>
      <c r="B30" t="s">
        <v>66</v>
      </c>
      <c r="C30" t="s">
        <v>67</v>
      </c>
      <c r="D30" s="2">
        <v>45308</v>
      </c>
      <c r="E30" s="4">
        <v>0.95902777777777781</v>
      </c>
      <c r="F30" s="2">
        <v>45309</v>
      </c>
      <c r="G30" s="3">
        <v>3.8194444444444448E-2</v>
      </c>
      <c r="H30" s="5">
        <v>155</v>
      </c>
      <c r="I30" s="5">
        <v>0</v>
      </c>
      <c r="J30" t="s">
        <v>17</v>
      </c>
      <c r="K30" s="1">
        <v>0.5</v>
      </c>
      <c r="L30" s="5">
        <f t="shared" si="4"/>
        <v>77.5</v>
      </c>
      <c r="M30" t="s">
        <v>1588</v>
      </c>
      <c r="N30" s="5">
        <v>151</v>
      </c>
      <c r="O30" s="7">
        <f t="shared" si="0"/>
        <v>97.41935483870968</v>
      </c>
      <c r="P30" s="5">
        <v>35</v>
      </c>
      <c r="Q30" s="5">
        <v>0</v>
      </c>
      <c r="R30" s="5">
        <v>151</v>
      </c>
      <c r="S30" s="5">
        <f t="shared" si="1"/>
        <v>112.5</v>
      </c>
      <c r="T30" s="5">
        <f t="shared" si="2"/>
        <v>38.5</v>
      </c>
      <c r="U30" s="5">
        <v>0</v>
      </c>
      <c r="V30" s="5">
        <v>0</v>
      </c>
      <c r="W30" s="7">
        <v>20</v>
      </c>
      <c r="X30" s="5">
        <v>0</v>
      </c>
      <c r="Y30" s="5">
        <v>0</v>
      </c>
      <c r="Z30" s="6">
        <v>0</v>
      </c>
      <c r="AA30" s="5">
        <f t="shared" si="3"/>
        <v>0</v>
      </c>
      <c r="AB30" s="5">
        <v>0</v>
      </c>
      <c r="AC30" s="5">
        <v>0</v>
      </c>
      <c r="AD30" s="5">
        <f t="shared" si="5"/>
        <v>0</v>
      </c>
      <c r="AE30" s="5">
        <f t="shared" si="6"/>
        <v>0</v>
      </c>
      <c r="AF30" s="5" t="str">
        <f t="shared" si="7"/>
        <v>Wednesday</v>
      </c>
    </row>
    <row r="31" spans="1:32" x14ac:dyDescent="0.35">
      <c r="A31">
        <v>30</v>
      </c>
      <c r="B31" t="s">
        <v>68</v>
      </c>
      <c r="C31" t="s">
        <v>69</v>
      </c>
      <c r="D31" s="2">
        <v>45327</v>
      </c>
      <c r="E31" s="4">
        <v>0.91666666666666663</v>
      </c>
      <c r="F31" s="2">
        <v>45327</v>
      </c>
      <c r="G31" s="3">
        <v>0.96250000000000002</v>
      </c>
      <c r="H31" s="5">
        <v>465</v>
      </c>
      <c r="I31" s="5">
        <v>20</v>
      </c>
      <c r="J31" t="s">
        <v>17</v>
      </c>
      <c r="K31" s="1">
        <v>0.05</v>
      </c>
      <c r="L31" s="5">
        <f t="shared" si="4"/>
        <v>23.25</v>
      </c>
      <c r="M31" t="s">
        <v>1589</v>
      </c>
      <c r="N31" s="5">
        <v>83</v>
      </c>
      <c r="O31" s="7">
        <f t="shared" si="0"/>
        <v>17.8494623655914</v>
      </c>
      <c r="P31" s="5">
        <v>11</v>
      </c>
      <c r="Q31" s="5">
        <v>0</v>
      </c>
      <c r="R31" s="5">
        <v>83</v>
      </c>
      <c r="S31" s="5">
        <f t="shared" si="1"/>
        <v>54.25</v>
      </c>
      <c r="T31" s="5">
        <f t="shared" si="2"/>
        <v>28.75</v>
      </c>
      <c r="U31" s="5">
        <v>465</v>
      </c>
      <c r="V31" s="5">
        <v>11</v>
      </c>
      <c r="W31" s="7">
        <v>20</v>
      </c>
      <c r="X31" s="5">
        <f t="shared" ref="X31:X36" si="10">W31*H31/100</f>
        <v>93</v>
      </c>
      <c r="Y31" s="5">
        <v>20</v>
      </c>
      <c r="Z31" s="6">
        <v>0.05</v>
      </c>
      <c r="AA31" s="5">
        <f t="shared" si="3"/>
        <v>23.25</v>
      </c>
      <c r="AB31" s="5">
        <v>0</v>
      </c>
      <c r="AC31" s="5">
        <v>93</v>
      </c>
      <c r="AD31" s="5">
        <f t="shared" si="5"/>
        <v>54.25</v>
      </c>
      <c r="AE31" s="5">
        <f t="shared" si="6"/>
        <v>38.75</v>
      </c>
      <c r="AF31" s="5" t="str">
        <f t="shared" si="7"/>
        <v>Monday</v>
      </c>
    </row>
    <row r="32" spans="1:32" x14ac:dyDescent="0.35">
      <c r="A32">
        <v>31</v>
      </c>
      <c r="B32" t="s">
        <v>70</v>
      </c>
      <c r="C32" t="s">
        <v>71</v>
      </c>
      <c r="D32" s="2">
        <v>45320</v>
      </c>
      <c r="E32" s="4">
        <v>0.56597222222222221</v>
      </c>
      <c r="F32" s="2">
        <v>45320</v>
      </c>
      <c r="G32" s="3">
        <v>0.59027777777777779</v>
      </c>
      <c r="H32" s="5">
        <v>1822</v>
      </c>
      <c r="I32" s="5">
        <v>0</v>
      </c>
      <c r="J32" t="s">
        <v>14</v>
      </c>
      <c r="K32" s="1">
        <v>0</v>
      </c>
      <c r="L32" s="5">
        <f t="shared" si="4"/>
        <v>0</v>
      </c>
      <c r="M32" t="s">
        <v>1587</v>
      </c>
      <c r="N32" s="5">
        <v>96</v>
      </c>
      <c r="O32" s="7">
        <f t="shared" si="0"/>
        <v>5.2689352360043902</v>
      </c>
      <c r="P32" s="5">
        <v>32</v>
      </c>
      <c r="Q32" s="5">
        <v>0</v>
      </c>
      <c r="R32" s="5">
        <v>96</v>
      </c>
      <c r="S32" s="5">
        <f t="shared" si="1"/>
        <v>32</v>
      </c>
      <c r="T32" s="5">
        <f t="shared" si="2"/>
        <v>64</v>
      </c>
      <c r="U32" s="5">
        <v>1822</v>
      </c>
      <c r="V32" s="5">
        <v>32</v>
      </c>
      <c r="W32" s="7">
        <v>20</v>
      </c>
      <c r="X32" s="5">
        <f t="shared" si="10"/>
        <v>364.4</v>
      </c>
      <c r="Y32" s="5">
        <v>0</v>
      </c>
      <c r="Z32" s="6">
        <v>0</v>
      </c>
      <c r="AA32" s="5">
        <f t="shared" si="3"/>
        <v>0</v>
      </c>
      <c r="AB32" s="5">
        <v>0</v>
      </c>
      <c r="AC32" s="5">
        <v>364.4</v>
      </c>
      <c r="AD32" s="5">
        <f t="shared" si="5"/>
        <v>32</v>
      </c>
      <c r="AE32" s="5">
        <f t="shared" si="6"/>
        <v>332.4</v>
      </c>
      <c r="AF32" s="5" t="str">
        <f t="shared" si="7"/>
        <v>Monday</v>
      </c>
    </row>
    <row r="33" spans="1:32" x14ac:dyDescent="0.35">
      <c r="A33">
        <v>32</v>
      </c>
      <c r="B33" t="s">
        <v>72</v>
      </c>
      <c r="C33" t="s">
        <v>73</v>
      </c>
      <c r="D33" s="2">
        <v>45294</v>
      </c>
      <c r="E33" s="4">
        <v>0.47152777777777777</v>
      </c>
      <c r="F33" s="2">
        <v>45294</v>
      </c>
      <c r="G33" s="3">
        <v>0.54097222222222219</v>
      </c>
      <c r="H33" s="5">
        <v>1627</v>
      </c>
      <c r="I33" s="5">
        <v>0</v>
      </c>
      <c r="J33" t="s">
        <v>17</v>
      </c>
      <c r="K33" s="1">
        <v>0</v>
      </c>
      <c r="L33" s="5">
        <f t="shared" si="4"/>
        <v>0</v>
      </c>
      <c r="M33" t="s">
        <v>1587</v>
      </c>
      <c r="N33" s="5">
        <v>73</v>
      </c>
      <c r="O33" s="7">
        <f t="shared" si="0"/>
        <v>4.4867854947756607</v>
      </c>
      <c r="P33" s="5">
        <v>32</v>
      </c>
      <c r="Q33" s="5">
        <v>0</v>
      </c>
      <c r="R33" s="5">
        <v>73</v>
      </c>
      <c r="S33" s="5">
        <f t="shared" si="1"/>
        <v>32</v>
      </c>
      <c r="T33" s="5">
        <f t="shared" si="2"/>
        <v>41</v>
      </c>
      <c r="U33" s="5">
        <v>1627</v>
      </c>
      <c r="V33" s="5">
        <v>32</v>
      </c>
      <c r="W33" s="7">
        <v>20</v>
      </c>
      <c r="X33" s="5">
        <f t="shared" si="10"/>
        <v>325.39999999999998</v>
      </c>
      <c r="Y33" s="5">
        <v>0</v>
      </c>
      <c r="Z33" s="6">
        <v>0</v>
      </c>
      <c r="AA33" s="5">
        <f t="shared" si="3"/>
        <v>0</v>
      </c>
      <c r="AB33" s="5">
        <v>0</v>
      </c>
      <c r="AC33" s="5">
        <v>325.39999999999998</v>
      </c>
      <c r="AD33" s="5">
        <f t="shared" si="5"/>
        <v>32</v>
      </c>
      <c r="AE33" s="5">
        <f t="shared" si="6"/>
        <v>293.39999999999998</v>
      </c>
      <c r="AF33" s="5" t="str">
        <f t="shared" si="7"/>
        <v>Wednesday</v>
      </c>
    </row>
    <row r="34" spans="1:32" x14ac:dyDescent="0.35">
      <c r="A34">
        <v>33</v>
      </c>
      <c r="B34" t="s">
        <v>74</v>
      </c>
      <c r="C34" t="s">
        <v>75</v>
      </c>
      <c r="D34" s="2">
        <v>45323</v>
      </c>
      <c r="E34" s="4">
        <v>0.16944444444444445</v>
      </c>
      <c r="F34" s="2">
        <v>45323</v>
      </c>
      <c r="G34" s="3">
        <v>0.2076388888888889</v>
      </c>
      <c r="H34" s="5">
        <v>1867</v>
      </c>
      <c r="I34" s="5">
        <v>30</v>
      </c>
      <c r="J34" t="s">
        <v>17</v>
      </c>
      <c r="K34" s="1">
        <v>0</v>
      </c>
      <c r="L34" s="5">
        <f t="shared" si="4"/>
        <v>0</v>
      </c>
      <c r="M34" t="s">
        <v>1587</v>
      </c>
      <c r="N34" s="5">
        <v>114</v>
      </c>
      <c r="O34" s="7">
        <f t="shared" si="0"/>
        <v>6.1060524906266744</v>
      </c>
      <c r="P34" s="5">
        <v>30</v>
      </c>
      <c r="Q34" s="5">
        <v>50</v>
      </c>
      <c r="R34" s="5">
        <v>114</v>
      </c>
      <c r="S34" s="5">
        <f t="shared" si="1"/>
        <v>110</v>
      </c>
      <c r="T34" s="5">
        <f t="shared" si="2"/>
        <v>4</v>
      </c>
      <c r="U34" s="5">
        <v>1867</v>
      </c>
      <c r="V34" s="5">
        <v>30</v>
      </c>
      <c r="W34" s="7">
        <v>20</v>
      </c>
      <c r="X34" s="5">
        <f t="shared" si="10"/>
        <v>373.4</v>
      </c>
      <c r="Y34" s="5">
        <v>30</v>
      </c>
      <c r="Z34" s="6">
        <v>0</v>
      </c>
      <c r="AA34" s="5">
        <f t="shared" si="3"/>
        <v>0</v>
      </c>
      <c r="AB34" s="5">
        <v>50</v>
      </c>
      <c r="AC34" s="5">
        <v>373.4</v>
      </c>
      <c r="AD34" s="5">
        <f t="shared" si="5"/>
        <v>110</v>
      </c>
      <c r="AE34" s="5">
        <f t="shared" si="6"/>
        <v>263.39999999999998</v>
      </c>
      <c r="AF34" s="5" t="str">
        <f t="shared" si="7"/>
        <v>Thursday</v>
      </c>
    </row>
    <row r="35" spans="1:32" x14ac:dyDescent="0.35">
      <c r="A35">
        <v>34</v>
      </c>
      <c r="B35" t="s">
        <v>76</v>
      </c>
      <c r="C35" t="s">
        <v>77</v>
      </c>
      <c r="D35" s="2">
        <v>45314</v>
      </c>
      <c r="E35" s="4">
        <v>0.4861111111111111</v>
      </c>
      <c r="F35" s="2">
        <v>45314</v>
      </c>
      <c r="G35" s="3">
        <v>0.51180555555555551</v>
      </c>
      <c r="H35" s="5">
        <v>1890</v>
      </c>
      <c r="I35" s="5">
        <v>40</v>
      </c>
      <c r="J35" t="s">
        <v>11</v>
      </c>
      <c r="K35" s="1">
        <v>0.05</v>
      </c>
      <c r="L35" s="5">
        <f t="shared" si="4"/>
        <v>94.5</v>
      </c>
      <c r="M35" t="s">
        <v>1589</v>
      </c>
      <c r="N35" s="5">
        <v>67</v>
      </c>
      <c r="O35" s="7">
        <f t="shared" si="0"/>
        <v>3.5449735449735447</v>
      </c>
      <c r="P35" s="5">
        <v>25</v>
      </c>
      <c r="Q35" s="5">
        <v>0</v>
      </c>
      <c r="R35" s="5">
        <v>67</v>
      </c>
      <c r="S35" s="5">
        <f t="shared" si="1"/>
        <v>159.5</v>
      </c>
      <c r="T35" s="5">
        <f t="shared" si="2"/>
        <v>-92.5</v>
      </c>
      <c r="U35" s="5">
        <v>1890</v>
      </c>
      <c r="V35" s="5">
        <v>25</v>
      </c>
      <c r="W35" s="7">
        <v>20</v>
      </c>
      <c r="X35" s="5">
        <f t="shared" si="10"/>
        <v>378</v>
      </c>
      <c r="Y35" s="5">
        <v>40</v>
      </c>
      <c r="Z35" s="6">
        <v>0.05</v>
      </c>
      <c r="AA35" s="5">
        <f t="shared" si="3"/>
        <v>94.5</v>
      </c>
      <c r="AB35" s="5">
        <v>0</v>
      </c>
      <c r="AC35" s="5">
        <v>378</v>
      </c>
      <c r="AD35" s="5">
        <f t="shared" si="5"/>
        <v>159.5</v>
      </c>
      <c r="AE35" s="5">
        <f t="shared" si="6"/>
        <v>218.5</v>
      </c>
      <c r="AF35" s="5" t="str">
        <f t="shared" si="7"/>
        <v>Tuesday</v>
      </c>
    </row>
    <row r="36" spans="1:32" x14ac:dyDescent="0.35">
      <c r="A36">
        <v>35</v>
      </c>
      <c r="B36" t="s">
        <v>78</v>
      </c>
      <c r="C36" t="s">
        <v>79</v>
      </c>
      <c r="D36" s="2">
        <v>45318</v>
      </c>
      <c r="E36" s="4">
        <v>0.77430555555555558</v>
      </c>
      <c r="F36" s="2">
        <v>45318</v>
      </c>
      <c r="G36" s="3">
        <v>0.84513888888888888</v>
      </c>
      <c r="H36" s="5">
        <v>554</v>
      </c>
      <c r="I36" s="5">
        <v>20</v>
      </c>
      <c r="J36" t="s">
        <v>11</v>
      </c>
      <c r="K36" s="1">
        <v>0.1</v>
      </c>
      <c r="L36" s="5">
        <f t="shared" si="4"/>
        <v>55.400000000000006</v>
      </c>
      <c r="M36" s="1" t="s">
        <v>1622</v>
      </c>
      <c r="N36" s="5">
        <v>93</v>
      </c>
      <c r="O36" s="7">
        <f t="shared" si="0"/>
        <v>16.787003610108304</v>
      </c>
      <c r="P36" s="5">
        <v>18</v>
      </c>
      <c r="Q36" s="5">
        <v>0</v>
      </c>
      <c r="R36" s="5">
        <v>93</v>
      </c>
      <c r="S36" s="5">
        <f t="shared" si="1"/>
        <v>93.4</v>
      </c>
      <c r="T36" s="5">
        <f t="shared" si="2"/>
        <v>-0.40000000000000568</v>
      </c>
      <c r="U36" s="5">
        <v>554</v>
      </c>
      <c r="V36" s="5">
        <v>18</v>
      </c>
      <c r="W36" s="7">
        <v>20</v>
      </c>
      <c r="X36" s="5">
        <f t="shared" si="10"/>
        <v>110.8</v>
      </c>
      <c r="Y36" s="5">
        <v>20</v>
      </c>
      <c r="Z36" s="6">
        <v>0.1</v>
      </c>
      <c r="AA36" s="5">
        <f t="shared" si="3"/>
        <v>55.400000000000006</v>
      </c>
      <c r="AB36" s="5">
        <v>0</v>
      </c>
      <c r="AC36" s="5">
        <v>110.8</v>
      </c>
      <c r="AD36" s="5">
        <f t="shared" si="5"/>
        <v>93.4</v>
      </c>
      <c r="AE36" s="5">
        <f t="shared" si="6"/>
        <v>17.399999999999991</v>
      </c>
      <c r="AF36" s="5" t="str">
        <f t="shared" si="7"/>
        <v>Saturday</v>
      </c>
    </row>
    <row r="37" spans="1:32" x14ac:dyDescent="0.35">
      <c r="A37">
        <v>36</v>
      </c>
      <c r="B37" t="s">
        <v>80</v>
      </c>
      <c r="C37" t="s">
        <v>81</v>
      </c>
      <c r="D37" s="2">
        <v>45295</v>
      </c>
      <c r="E37" s="4">
        <v>0.45</v>
      </c>
      <c r="F37" s="2">
        <v>45295</v>
      </c>
      <c r="G37" s="3">
        <v>0.47291666666666665</v>
      </c>
      <c r="H37" s="5">
        <v>203</v>
      </c>
      <c r="I37" s="5">
        <v>20</v>
      </c>
      <c r="J37" t="s">
        <v>17</v>
      </c>
      <c r="K37" s="1">
        <v>0.5</v>
      </c>
      <c r="L37" s="5">
        <f t="shared" si="4"/>
        <v>101.5</v>
      </c>
      <c r="M37" t="s">
        <v>1588</v>
      </c>
      <c r="N37" s="5">
        <v>125</v>
      </c>
      <c r="O37" s="7">
        <f t="shared" si="0"/>
        <v>61.576354679802961</v>
      </c>
      <c r="P37" s="5">
        <v>22</v>
      </c>
      <c r="Q37" s="5">
        <v>0</v>
      </c>
      <c r="R37" s="5">
        <v>125</v>
      </c>
      <c r="S37" s="5">
        <f t="shared" si="1"/>
        <v>143.5</v>
      </c>
      <c r="T37" s="5">
        <f t="shared" si="2"/>
        <v>-18.5</v>
      </c>
      <c r="U37" s="5">
        <v>0</v>
      </c>
      <c r="V37" s="5">
        <v>0</v>
      </c>
      <c r="W37" s="7">
        <v>20</v>
      </c>
      <c r="X37" s="5">
        <v>0</v>
      </c>
      <c r="Y37" s="5">
        <v>0</v>
      </c>
      <c r="Z37" s="6">
        <v>0</v>
      </c>
      <c r="AA37" s="5">
        <f t="shared" si="3"/>
        <v>0</v>
      </c>
      <c r="AB37" s="5">
        <v>0</v>
      </c>
      <c r="AC37" s="5">
        <v>0</v>
      </c>
      <c r="AD37" s="5">
        <f t="shared" si="5"/>
        <v>0</v>
      </c>
      <c r="AE37" s="5">
        <f t="shared" si="6"/>
        <v>0</v>
      </c>
      <c r="AF37" s="5" t="str">
        <f t="shared" si="7"/>
        <v>Thursday</v>
      </c>
    </row>
    <row r="38" spans="1:32" x14ac:dyDescent="0.35">
      <c r="A38">
        <v>37</v>
      </c>
      <c r="B38" t="s">
        <v>82</v>
      </c>
      <c r="C38" t="s">
        <v>83</v>
      </c>
      <c r="D38" s="2">
        <v>45295</v>
      </c>
      <c r="E38" s="4">
        <v>0.67291666666666672</v>
      </c>
      <c r="F38" s="2">
        <v>45295</v>
      </c>
      <c r="G38" s="3">
        <v>0.70763888888888893</v>
      </c>
      <c r="H38" s="5">
        <v>176</v>
      </c>
      <c r="I38" s="5">
        <v>30</v>
      </c>
      <c r="J38" t="s">
        <v>17</v>
      </c>
      <c r="K38" s="1">
        <v>0.05</v>
      </c>
      <c r="L38" s="5">
        <f t="shared" si="4"/>
        <v>8.8000000000000007</v>
      </c>
      <c r="M38" t="s">
        <v>1589</v>
      </c>
      <c r="N38" s="5">
        <v>106</v>
      </c>
      <c r="O38" s="7">
        <f t="shared" si="0"/>
        <v>60.227272727272727</v>
      </c>
      <c r="P38" s="5">
        <v>37</v>
      </c>
      <c r="Q38" s="5">
        <v>0</v>
      </c>
      <c r="R38" s="5">
        <v>106</v>
      </c>
      <c r="S38" s="5">
        <f t="shared" si="1"/>
        <v>75.8</v>
      </c>
      <c r="T38" s="5">
        <f t="shared" si="2"/>
        <v>30.200000000000003</v>
      </c>
      <c r="U38" s="5">
        <v>176</v>
      </c>
      <c r="V38" s="5">
        <v>37</v>
      </c>
      <c r="W38" s="7">
        <v>20</v>
      </c>
      <c r="X38" s="5">
        <f t="shared" ref="X38:X55" si="11">W38*H38/100</f>
        <v>35.200000000000003</v>
      </c>
      <c r="Y38" s="5">
        <v>30</v>
      </c>
      <c r="Z38" s="6">
        <v>0.05</v>
      </c>
      <c r="AA38" s="5">
        <f t="shared" si="3"/>
        <v>8.8000000000000007</v>
      </c>
      <c r="AB38" s="5">
        <v>0</v>
      </c>
      <c r="AC38" s="5">
        <v>35.200000000000003</v>
      </c>
      <c r="AD38" s="5">
        <f t="shared" si="5"/>
        <v>75.8</v>
      </c>
      <c r="AE38" s="5">
        <f t="shared" si="6"/>
        <v>-40.599999999999994</v>
      </c>
      <c r="AF38" s="5" t="str">
        <f t="shared" si="7"/>
        <v>Thursday</v>
      </c>
    </row>
    <row r="39" spans="1:32" x14ac:dyDescent="0.35">
      <c r="A39">
        <v>38</v>
      </c>
      <c r="B39" t="s">
        <v>84</v>
      </c>
      <c r="C39" t="s">
        <v>85</v>
      </c>
      <c r="D39" s="2">
        <v>45306</v>
      </c>
      <c r="E39" s="4">
        <v>0.25347222222222221</v>
      </c>
      <c r="F39" s="2">
        <v>45306</v>
      </c>
      <c r="G39" s="3">
        <v>0.2951388888888889</v>
      </c>
      <c r="H39" s="5">
        <v>329</v>
      </c>
      <c r="I39" s="5">
        <v>30</v>
      </c>
      <c r="J39" t="s">
        <v>11</v>
      </c>
      <c r="K39" s="1">
        <v>0.1</v>
      </c>
      <c r="L39" s="5">
        <f t="shared" si="4"/>
        <v>32.9</v>
      </c>
      <c r="M39" s="1" t="s">
        <v>1622</v>
      </c>
      <c r="N39" s="5">
        <v>156</v>
      </c>
      <c r="O39" s="7">
        <f t="shared" si="0"/>
        <v>47.416413373860181</v>
      </c>
      <c r="P39" s="5">
        <v>36</v>
      </c>
      <c r="Q39" s="5">
        <v>0</v>
      </c>
      <c r="R39" s="5">
        <v>156</v>
      </c>
      <c r="S39" s="5">
        <f t="shared" si="1"/>
        <v>98.9</v>
      </c>
      <c r="T39" s="5">
        <f t="shared" si="2"/>
        <v>57.099999999999994</v>
      </c>
      <c r="U39" s="5">
        <v>329</v>
      </c>
      <c r="V39" s="5">
        <v>36</v>
      </c>
      <c r="W39" s="7">
        <v>20</v>
      </c>
      <c r="X39" s="5">
        <f t="shared" si="11"/>
        <v>65.8</v>
      </c>
      <c r="Y39" s="5">
        <v>30</v>
      </c>
      <c r="Z39" s="6">
        <v>0.1</v>
      </c>
      <c r="AA39" s="5">
        <f t="shared" si="3"/>
        <v>32.9</v>
      </c>
      <c r="AB39" s="5">
        <v>0</v>
      </c>
      <c r="AC39" s="5">
        <v>65.8</v>
      </c>
      <c r="AD39" s="5">
        <f t="shared" si="5"/>
        <v>98.9</v>
      </c>
      <c r="AE39" s="5">
        <f t="shared" si="6"/>
        <v>-33.100000000000009</v>
      </c>
      <c r="AF39" s="5" t="str">
        <f t="shared" si="7"/>
        <v>Monday</v>
      </c>
    </row>
    <row r="40" spans="1:32" x14ac:dyDescent="0.35">
      <c r="A40">
        <v>39</v>
      </c>
      <c r="B40" t="s">
        <v>86</v>
      </c>
      <c r="C40" t="s">
        <v>87</v>
      </c>
      <c r="D40" s="2">
        <v>45327</v>
      </c>
      <c r="E40" s="4">
        <v>0.72083333333333333</v>
      </c>
      <c r="F40" s="2">
        <v>45327</v>
      </c>
      <c r="G40" s="3">
        <v>0.75555555555555554</v>
      </c>
      <c r="H40" s="5">
        <v>1381</v>
      </c>
      <c r="I40" s="5">
        <v>30</v>
      </c>
      <c r="J40" t="s">
        <v>11</v>
      </c>
      <c r="K40" s="1">
        <v>0.1</v>
      </c>
      <c r="L40" s="5">
        <f t="shared" si="4"/>
        <v>138.1</v>
      </c>
      <c r="M40" s="1" t="s">
        <v>1622</v>
      </c>
      <c r="N40" s="5">
        <v>173</v>
      </c>
      <c r="O40" s="7">
        <f t="shared" si="0"/>
        <v>12.527154236060825</v>
      </c>
      <c r="P40" s="5">
        <v>26</v>
      </c>
      <c r="Q40" s="5">
        <v>0</v>
      </c>
      <c r="R40" s="5">
        <v>173</v>
      </c>
      <c r="S40" s="5">
        <f t="shared" si="1"/>
        <v>194.1</v>
      </c>
      <c r="T40" s="5">
        <f t="shared" si="2"/>
        <v>-21.099999999999994</v>
      </c>
      <c r="U40" s="5">
        <v>1381</v>
      </c>
      <c r="V40" s="5">
        <v>26</v>
      </c>
      <c r="W40" s="7">
        <v>20</v>
      </c>
      <c r="X40" s="5">
        <f t="shared" si="11"/>
        <v>276.2</v>
      </c>
      <c r="Y40" s="5">
        <v>30</v>
      </c>
      <c r="Z40" s="6">
        <v>0.1</v>
      </c>
      <c r="AA40" s="5">
        <f t="shared" si="3"/>
        <v>138.1</v>
      </c>
      <c r="AB40" s="5">
        <v>0</v>
      </c>
      <c r="AC40" s="5">
        <v>276.2</v>
      </c>
      <c r="AD40" s="5">
        <f t="shared" si="5"/>
        <v>194.1</v>
      </c>
      <c r="AE40" s="5">
        <f t="shared" si="6"/>
        <v>82.1</v>
      </c>
      <c r="AF40" s="5" t="str">
        <f t="shared" si="7"/>
        <v>Monday</v>
      </c>
    </row>
    <row r="41" spans="1:32" x14ac:dyDescent="0.35">
      <c r="A41">
        <v>40</v>
      </c>
      <c r="B41" t="s">
        <v>88</v>
      </c>
      <c r="C41" t="s">
        <v>89</v>
      </c>
      <c r="D41" s="2">
        <v>45307</v>
      </c>
      <c r="E41" s="4">
        <v>0.35</v>
      </c>
      <c r="F41" s="2">
        <v>45307</v>
      </c>
      <c r="G41" s="3">
        <v>0.38750000000000001</v>
      </c>
      <c r="H41" s="5">
        <v>1387</v>
      </c>
      <c r="I41" s="5">
        <v>50</v>
      </c>
      <c r="J41" t="s">
        <v>11</v>
      </c>
      <c r="K41" s="1">
        <v>0.05</v>
      </c>
      <c r="L41" s="5">
        <f t="shared" si="4"/>
        <v>69.350000000000009</v>
      </c>
      <c r="M41" t="s">
        <v>1589</v>
      </c>
      <c r="N41" s="5">
        <v>200</v>
      </c>
      <c r="O41" s="7">
        <f t="shared" si="0"/>
        <v>14.419610670511895</v>
      </c>
      <c r="P41" s="5">
        <v>47</v>
      </c>
      <c r="Q41" s="5">
        <v>0</v>
      </c>
      <c r="R41" s="5">
        <v>200</v>
      </c>
      <c r="S41" s="5">
        <f t="shared" si="1"/>
        <v>166.35000000000002</v>
      </c>
      <c r="T41" s="5">
        <f t="shared" si="2"/>
        <v>33.649999999999977</v>
      </c>
      <c r="U41" s="5">
        <v>1387</v>
      </c>
      <c r="V41" s="5">
        <v>47</v>
      </c>
      <c r="W41" s="7">
        <v>20</v>
      </c>
      <c r="X41" s="5">
        <f t="shared" si="11"/>
        <v>277.39999999999998</v>
      </c>
      <c r="Y41" s="5">
        <v>50</v>
      </c>
      <c r="Z41" s="6">
        <v>0.05</v>
      </c>
      <c r="AA41" s="5">
        <f t="shared" si="3"/>
        <v>69.350000000000009</v>
      </c>
      <c r="AB41" s="5">
        <v>0</v>
      </c>
      <c r="AC41" s="5">
        <v>277.39999999999998</v>
      </c>
      <c r="AD41" s="5">
        <f t="shared" si="5"/>
        <v>166.35000000000002</v>
      </c>
      <c r="AE41" s="5">
        <f t="shared" si="6"/>
        <v>111.04999999999995</v>
      </c>
      <c r="AF41" s="5" t="str">
        <f t="shared" si="7"/>
        <v>Tuesday</v>
      </c>
    </row>
    <row r="42" spans="1:32" x14ac:dyDescent="0.35">
      <c r="A42">
        <v>41</v>
      </c>
      <c r="B42" t="s">
        <v>90</v>
      </c>
      <c r="C42" t="s">
        <v>91</v>
      </c>
      <c r="D42" s="2">
        <v>45293</v>
      </c>
      <c r="E42" s="4">
        <v>6.805555555555555E-2</v>
      </c>
      <c r="F42" s="2">
        <v>45293</v>
      </c>
      <c r="G42" s="3">
        <v>9.8611111111111108E-2</v>
      </c>
      <c r="H42" s="5">
        <v>430</v>
      </c>
      <c r="I42" s="5">
        <v>50</v>
      </c>
      <c r="J42" t="s">
        <v>14</v>
      </c>
      <c r="K42" s="1">
        <v>0.05</v>
      </c>
      <c r="L42" s="5">
        <f t="shared" si="4"/>
        <v>21.5</v>
      </c>
      <c r="M42" t="s">
        <v>1589</v>
      </c>
      <c r="N42" s="5">
        <v>188</v>
      </c>
      <c r="O42" s="7">
        <f t="shared" si="0"/>
        <v>43.720930232558139</v>
      </c>
      <c r="P42" s="5">
        <v>45</v>
      </c>
      <c r="Q42" s="5">
        <v>150</v>
      </c>
      <c r="R42" s="5">
        <v>188</v>
      </c>
      <c r="S42" s="5">
        <f t="shared" si="1"/>
        <v>266.5</v>
      </c>
      <c r="T42" s="5">
        <f t="shared" si="2"/>
        <v>-78.5</v>
      </c>
      <c r="U42" s="5">
        <v>430</v>
      </c>
      <c r="V42" s="5">
        <v>45</v>
      </c>
      <c r="W42" s="7">
        <v>20</v>
      </c>
      <c r="X42" s="5">
        <f t="shared" si="11"/>
        <v>86</v>
      </c>
      <c r="Y42" s="5">
        <v>50</v>
      </c>
      <c r="Z42" s="6">
        <v>0.05</v>
      </c>
      <c r="AA42" s="5">
        <f t="shared" si="3"/>
        <v>21.5</v>
      </c>
      <c r="AB42" s="5">
        <v>150</v>
      </c>
      <c r="AC42" s="5">
        <v>86</v>
      </c>
      <c r="AD42" s="5">
        <f t="shared" si="5"/>
        <v>266.5</v>
      </c>
      <c r="AE42" s="5">
        <f t="shared" si="6"/>
        <v>-180.5</v>
      </c>
      <c r="AF42" s="5" t="str">
        <f t="shared" si="7"/>
        <v>Tuesday</v>
      </c>
    </row>
    <row r="43" spans="1:32" x14ac:dyDescent="0.35">
      <c r="A43">
        <v>42</v>
      </c>
      <c r="B43" t="s">
        <v>92</v>
      </c>
      <c r="C43" t="s">
        <v>93</v>
      </c>
      <c r="D43" s="2">
        <v>45318</v>
      </c>
      <c r="E43" s="4">
        <v>0.85972222222222228</v>
      </c>
      <c r="F43" s="2">
        <v>45318</v>
      </c>
      <c r="G43" s="3">
        <v>0.90416666666666667</v>
      </c>
      <c r="H43" s="5">
        <v>1305</v>
      </c>
      <c r="I43" s="5">
        <v>50</v>
      </c>
      <c r="J43" t="s">
        <v>14</v>
      </c>
      <c r="K43" s="1">
        <v>0.1</v>
      </c>
      <c r="L43" s="5">
        <f t="shared" si="4"/>
        <v>130.5</v>
      </c>
      <c r="M43" s="1" t="s">
        <v>1622</v>
      </c>
      <c r="N43" s="5">
        <v>165</v>
      </c>
      <c r="O43" s="7">
        <f t="shared" si="0"/>
        <v>12.643678160919542</v>
      </c>
      <c r="P43" s="5">
        <v>10</v>
      </c>
      <c r="Q43" s="5">
        <v>0</v>
      </c>
      <c r="R43" s="5">
        <v>165</v>
      </c>
      <c r="S43" s="5">
        <f t="shared" si="1"/>
        <v>190.5</v>
      </c>
      <c r="T43" s="5">
        <f t="shared" si="2"/>
        <v>-25.5</v>
      </c>
      <c r="U43" s="5">
        <v>1305</v>
      </c>
      <c r="V43" s="5">
        <v>10</v>
      </c>
      <c r="W43" s="7">
        <v>20</v>
      </c>
      <c r="X43" s="5">
        <f t="shared" si="11"/>
        <v>261</v>
      </c>
      <c r="Y43" s="5">
        <v>50</v>
      </c>
      <c r="Z43" s="6">
        <v>0.1</v>
      </c>
      <c r="AA43" s="5">
        <f t="shared" si="3"/>
        <v>130.5</v>
      </c>
      <c r="AB43" s="5">
        <v>0</v>
      </c>
      <c r="AC43" s="5">
        <v>261</v>
      </c>
      <c r="AD43" s="5">
        <f t="shared" si="5"/>
        <v>190.5</v>
      </c>
      <c r="AE43" s="5">
        <f t="shared" si="6"/>
        <v>70.5</v>
      </c>
      <c r="AF43" s="5" t="str">
        <f t="shared" si="7"/>
        <v>Saturday</v>
      </c>
    </row>
    <row r="44" spans="1:32" x14ac:dyDescent="0.35">
      <c r="A44">
        <v>43</v>
      </c>
      <c r="B44" t="s">
        <v>94</v>
      </c>
      <c r="C44" t="s">
        <v>95</v>
      </c>
      <c r="D44" s="2">
        <v>45312</v>
      </c>
      <c r="E44" s="4">
        <v>0.9</v>
      </c>
      <c r="F44" s="2">
        <v>45312</v>
      </c>
      <c r="G44" s="3">
        <v>0.95416666666666672</v>
      </c>
      <c r="H44" s="5">
        <v>992</v>
      </c>
      <c r="I44" s="5">
        <v>0</v>
      </c>
      <c r="J44" t="s">
        <v>11</v>
      </c>
      <c r="K44" s="1">
        <v>0.1</v>
      </c>
      <c r="L44" s="5">
        <f t="shared" si="4"/>
        <v>99.2</v>
      </c>
      <c r="M44" s="1" t="s">
        <v>1622</v>
      </c>
      <c r="N44" s="5">
        <v>142</v>
      </c>
      <c r="O44" s="7">
        <f t="shared" si="0"/>
        <v>14.31451612903226</v>
      </c>
      <c r="P44" s="5">
        <v>27</v>
      </c>
      <c r="Q44" s="5">
        <v>0</v>
      </c>
      <c r="R44" s="5">
        <v>142</v>
      </c>
      <c r="S44" s="5">
        <f t="shared" si="1"/>
        <v>126.2</v>
      </c>
      <c r="T44" s="5">
        <f t="shared" si="2"/>
        <v>15.799999999999997</v>
      </c>
      <c r="U44" s="5">
        <v>992</v>
      </c>
      <c r="V44" s="5">
        <v>27</v>
      </c>
      <c r="W44" s="7">
        <v>20</v>
      </c>
      <c r="X44" s="5">
        <f t="shared" si="11"/>
        <v>198.4</v>
      </c>
      <c r="Y44" s="5">
        <v>0</v>
      </c>
      <c r="Z44" s="6">
        <v>0.1</v>
      </c>
      <c r="AA44" s="5">
        <f t="shared" si="3"/>
        <v>99.2</v>
      </c>
      <c r="AB44" s="5">
        <v>0</v>
      </c>
      <c r="AC44" s="5">
        <v>198.4</v>
      </c>
      <c r="AD44" s="5">
        <f t="shared" si="5"/>
        <v>126.2</v>
      </c>
      <c r="AE44" s="5">
        <f t="shared" si="6"/>
        <v>72.2</v>
      </c>
      <c r="AF44" s="5" t="str">
        <f t="shared" si="7"/>
        <v>Sunday</v>
      </c>
    </row>
    <row r="45" spans="1:32" x14ac:dyDescent="0.35">
      <c r="A45">
        <v>44</v>
      </c>
      <c r="B45" t="s">
        <v>96</v>
      </c>
      <c r="C45" t="s">
        <v>97</v>
      </c>
      <c r="D45" s="2">
        <v>45307</v>
      </c>
      <c r="E45" s="4">
        <v>0.28402777777777777</v>
      </c>
      <c r="F45" s="2">
        <v>45307</v>
      </c>
      <c r="G45" s="3">
        <v>0.33402777777777776</v>
      </c>
      <c r="H45" s="5">
        <v>1891</v>
      </c>
      <c r="I45" s="5">
        <v>20</v>
      </c>
      <c r="J45" t="s">
        <v>17</v>
      </c>
      <c r="K45" s="1">
        <v>0.1</v>
      </c>
      <c r="L45" s="5">
        <f t="shared" si="4"/>
        <v>189.10000000000002</v>
      </c>
      <c r="M45" s="1" t="s">
        <v>1622</v>
      </c>
      <c r="N45" s="5">
        <v>91</v>
      </c>
      <c r="O45" s="7">
        <f t="shared" si="0"/>
        <v>4.8122686409307249</v>
      </c>
      <c r="P45" s="5">
        <v>18</v>
      </c>
      <c r="Q45" s="5">
        <v>0</v>
      </c>
      <c r="R45" s="5">
        <v>91</v>
      </c>
      <c r="S45" s="5">
        <f t="shared" si="1"/>
        <v>227.10000000000002</v>
      </c>
      <c r="T45" s="5">
        <f t="shared" si="2"/>
        <v>-136.10000000000002</v>
      </c>
      <c r="U45" s="5">
        <v>1891</v>
      </c>
      <c r="V45" s="5">
        <v>18</v>
      </c>
      <c r="W45" s="7">
        <v>20</v>
      </c>
      <c r="X45" s="5">
        <f t="shared" si="11"/>
        <v>378.2</v>
      </c>
      <c r="Y45" s="5">
        <v>20</v>
      </c>
      <c r="Z45" s="6">
        <v>0.1</v>
      </c>
      <c r="AA45" s="5">
        <f t="shared" si="3"/>
        <v>189.10000000000002</v>
      </c>
      <c r="AB45" s="5">
        <v>0</v>
      </c>
      <c r="AC45" s="5">
        <v>378.2</v>
      </c>
      <c r="AD45" s="5">
        <f t="shared" si="5"/>
        <v>227.10000000000002</v>
      </c>
      <c r="AE45" s="5">
        <f t="shared" si="6"/>
        <v>151.09999999999997</v>
      </c>
      <c r="AF45" s="5" t="str">
        <f t="shared" si="7"/>
        <v>Tuesday</v>
      </c>
    </row>
    <row r="46" spans="1:32" x14ac:dyDescent="0.35">
      <c r="A46">
        <v>45</v>
      </c>
      <c r="B46" t="s">
        <v>98</v>
      </c>
      <c r="C46" t="s">
        <v>99</v>
      </c>
      <c r="D46" s="2">
        <v>45292</v>
      </c>
      <c r="E46" s="4">
        <v>0.30208333333333331</v>
      </c>
      <c r="F46" s="2">
        <v>45292</v>
      </c>
      <c r="G46" s="3">
        <v>0.35069444444444442</v>
      </c>
      <c r="H46" s="5">
        <v>1673</v>
      </c>
      <c r="I46" s="5">
        <v>40</v>
      </c>
      <c r="J46" t="s">
        <v>11</v>
      </c>
      <c r="K46" s="1">
        <v>0.05</v>
      </c>
      <c r="L46" s="5">
        <f t="shared" si="4"/>
        <v>83.65</v>
      </c>
      <c r="M46" t="s">
        <v>1589</v>
      </c>
      <c r="N46" s="5">
        <v>77</v>
      </c>
      <c r="O46" s="7">
        <f t="shared" si="0"/>
        <v>4.6025104602510458</v>
      </c>
      <c r="P46" s="5">
        <v>22</v>
      </c>
      <c r="Q46" s="5">
        <v>100</v>
      </c>
      <c r="R46" s="5">
        <v>77</v>
      </c>
      <c r="S46" s="5">
        <f t="shared" si="1"/>
        <v>245.65</v>
      </c>
      <c r="T46" s="5">
        <f t="shared" si="2"/>
        <v>-168.65</v>
      </c>
      <c r="U46" s="5">
        <v>1673</v>
      </c>
      <c r="V46" s="5">
        <v>22</v>
      </c>
      <c r="W46" s="7">
        <v>20</v>
      </c>
      <c r="X46" s="5">
        <f t="shared" si="11"/>
        <v>334.6</v>
      </c>
      <c r="Y46" s="5">
        <v>40</v>
      </c>
      <c r="Z46" s="6">
        <v>0.05</v>
      </c>
      <c r="AA46" s="5">
        <f t="shared" si="3"/>
        <v>83.65</v>
      </c>
      <c r="AB46" s="5">
        <v>100</v>
      </c>
      <c r="AC46" s="5">
        <v>334.6</v>
      </c>
      <c r="AD46" s="5">
        <f t="shared" si="5"/>
        <v>245.65</v>
      </c>
      <c r="AE46" s="5">
        <f t="shared" si="6"/>
        <v>88.950000000000017</v>
      </c>
      <c r="AF46" s="5" t="str">
        <f t="shared" si="7"/>
        <v>Monday</v>
      </c>
    </row>
    <row r="47" spans="1:32" x14ac:dyDescent="0.35">
      <c r="A47">
        <v>46</v>
      </c>
      <c r="B47" t="s">
        <v>100</v>
      </c>
      <c r="C47" t="s">
        <v>101</v>
      </c>
      <c r="D47" s="2">
        <v>45295</v>
      </c>
      <c r="E47" s="4">
        <v>0.9555555555555556</v>
      </c>
      <c r="F47" s="2">
        <v>45296</v>
      </c>
      <c r="G47" s="3">
        <v>1.3888888888888889E-3</v>
      </c>
      <c r="H47" s="5">
        <v>787</v>
      </c>
      <c r="I47" s="5">
        <v>0</v>
      </c>
      <c r="J47" t="s">
        <v>14</v>
      </c>
      <c r="K47" s="1">
        <v>0.1</v>
      </c>
      <c r="L47" s="5">
        <f t="shared" si="4"/>
        <v>78.7</v>
      </c>
      <c r="M47" s="1" t="s">
        <v>1622</v>
      </c>
      <c r="N47" s="5">
        <v>172</v>
      </c>
      <c r="O47" s="7">
        <f t="shared" si="0"/>
        <v>21.855146124523507</v>
      </c>
      <c r="P47" s="5">
        <v>49</v>
      </c>
      <c r="Q47" s="5">
        <v>0</v>
      </c>
      <c r="R47" s="5">
        <v>172</v>
      </c>
      <c r="S47" s="5">
        <f t="shared" si="1"/>
        <v>127.7</v>
      </c>
      <c r="T47" s="5">
        <f t="shared" si="2"/>
        <v>44.3</v>
      </c>
      <c r="U47" s="5">
        <v>787</v>
      </c>
      <c r="V47" s="5">
        <v>49</v>
      </c>
      <c r="W47" s="7">
        <v>20</v>
      </c>
      <c r="X47" s="5">
        <f t="shared" si="11"/>
        <v>157.4</v>
      </c>
      <c r="Y47" s="5">
        <v>0</v>
      </c>
      <c r="Z47" s="6">
        <v>0.1</v>
      </c>
      <c r="AA47" s="5">
        <f t="shared" si="3"/>
        <v>78.7</v>
      </c>
      <c r="AB47" s="5">
        <v>0</v>
      </c>
      <c r="AC47" s="5">
        <v>157.4</v>
      </c>
      <c r="AD47" s="5">
        <f t="shared" si="5"/>
        <v>127.7</v>
      </c>
      <c r="AE47" s="5">
        <f t="shared" si="6"/>
        <v>29.700000000000003</v>
      </c>
      <c r="AF47" s="5" t="str">
        <f t="shared" si="7"/>
        <v>Thursday</v>
      </c>
    </row>
    <row r="48" spans="1:32" x14ac:dyDescent="0.35">
      <c r="A48">
        <v>47</v>
      </c>
      <c r="B48" t="s">
        <v>102</v>
      </c>
      <c r="C48" t="s">
        <v>103</v>
      </c>
      <c r="D48" s="2">
        <v>45311</v>
      </c>
      <c r="E48" s="4">
        <v>0.55694444444444446</v>
      </c>
      <c r="F48" s="2">
        <v>45311</v>
      </c>
      <c r="G48" s="3">
        <v>0.6166666666666667</v>
      </c>
      <c r="H48" s="5">
        <v>126</v>
      </c>
      <c r="I48" s="5">
        <v>20</v>
      </c>
      <c r="J48" t="s">
        <v>17</v>
      </c>
      <c r="K48" s="1">
        <v>0</v>
      </c>
      <c r="L48" s="5">
        <f t="shared" si="4"/>
        <v>0</v>
      </c>
      <c r="M48" t="s">
        <v>1587</v>
      </c>
      <c r="N48" s="5">
        <v>73</v>
      </c>
      <c r="O48" s="7">
        <f t="shared" si="0"/>
        <v>57.936507936507944</v>
      </c>
      <c r="P48" s="5">
        <v>24</v>
      </c>
      <c r="Q48" s="5">
        <v>150</v>
      </c>
      <c r="R48" s="5">
        <v>73</v>
      </c>
      <c r="S48" s="5">
        <f t="shared" si="1"/>
        <v>194</v>
      </c>
      <c r="T48" s="5">
        <f t="shared" si="2"/>
        <v>-121</v>
      </c>
      <c r="U48" s="5">
        <v>126</v>
      </c>
      <c r="V48" s="5">
        <v>24</v>
      </c>
      <c r="W48" s="7">
        <v>20</v>
      </c>
      <c r="X48" s="5">
        <f t="shared" si="11"/>
        <v>25.2</v>
      </c>
      <c r="Y48" s="5">
        <v>20</v>
      </c>
      <c r="Z48" s="6">
        <v>0</v>
      </c>
      <c r="AA48" s="5">
        <f t="shared" si="3"/>
        <v>0</v>
      </c>
      <c r="AB48" s="5">
        <v>150</v>
      </c>
      <c r="AC48" s="5">
        <v>25.2</v>
      </c>
      <c r="AD48" s="5">
        <f t="shared" si="5"/>
        <v>194</v>
      </c>
      <c r="AE48" s="5">
        <f t="shared" si="6"/>
        <v>-168.8</v>
      </c>
      <c r="AF48" s="5" t="str">
        <f t="shared" si="7"/>
        <v>Saturday</v>
      </c>
    </row>
    <row r="49" spans="1:32" x14ac:dyDescent="0.35">
      <c r="A49">
        <v>48</v>
      </c>
      <c r="B49" t="s">
        <v>104</v>
      </c>
      <c r="C49" t="s">
        <v>105</v>
      </c>
      <c r="D49" s="2">
        <v>45297</v>
      </c>
      <c r="E49" s="4">
        <v>0.32916666666666666</v>
      </c>
      <c r="F49" s="2">
        <v>45297</v>
      </c>
      <c r="G49" s="3">
        <v>0.37847222222222221</v>
      </c>
      <c r="H49" s="5">
        <v>1399</v>
      </c>
      <c r="I49" s="5">
        <v>20</v>
      </c>
      <c r="J49" t="s">
        <v>14</v>
      </c>
      <c r="K49" s="1">
        <v>0.05</v>
      </c>
      <c r="L49" s="5">
        <f t="shared" si="4"/>
        <v>69.95</v>
      </c>
      <c r="M49" t="s">
        <v>1589</v>
      </c>
      <c r="N49" s="5">
        <v>185</v>
      </c>
      <c r="O49" s="7">
        <f t="shared" si="0"/>
        <v>13.223731236597569</v>
      </c>
      <c r="P49" s="5">
        <v>13</v>
      </c>
      <c r="Q49" s="5">
        <v>0</v>
      </c>
      <c r="R49" s="5">
        <v>185</v>
      </c>
      <c r="S49" s="5">
        <f t="shared" si="1"/>
        <v>102.95</v>
      </c>
      <c r="T49" s="5">
        <f t="shared" si="2"/>
        <v>82.05</v>
      </c>
      <c r="U49" s="5">
        <v>1399</v>
      </c>
      <c r="V49" s="5">
        <v>13</v>
      </c>
      <c r="W49" s="7">
        <v>20</v>
      </c>
      <c r="X49" s="5">
        <f t="shared" si="11"/>
        <v>279.8</v>
      </c>
      <c r="Y49" s="5">
        <v>20</v>
      </c>
      <c r="Z49" s="6">
        <v>0.05</v>
      </c>
      <c r="AA49" s="5">
        <f t="shared" si="3"/>
        <v>69.95</v>
      </c>
      <c r="AB49" s="5">
        <v>0</v>
      </c>
      <c r="AC49" s="5">
        <v>279.8</v>
      </c>
      <c r="AD49" s="5">
        <f t="shared" si="5"/>
        <v>102.95</v>
      </c>
      <c r="AE49" s="5">
        <f t="shared" si="6"/>
        <v>176.85000000000002</v>
      </c>
      <c r="AF49" s="5" t="str">
        <f t="shared" si="7"/>
        <v>Saturday</v>
      </c>
    </row>
    <row r="50" spans="1:32" x14ac:dyDescent="0.35">
      <c r="A50">
        <v>49</v>
      </c>
      <c r="B50" t="s">
        <v>106</v>
      </c>
      <c r="C50" t="s">
        <v>107</v>
      </c>
      <c r="D50" s="2">
        <v>45318</v>
      </c>
      <c r="E50" s="4">
        <v>1.3888888888888889E-3</v>
      </c>
      <c r="F50" s="2">
        <v>45318</v>
      </c>
      <c r="G50" s="3">
        <v>5.4166666666666669E-2</v>
      </c>
      <c r="H50" s="5">
        <v>1775</v>
      </c>
      <c r="I50" s="5">
        <v>30</v>
      </c>
      <c r="J50" t="s">
        <v>17</v>
      </c>
      <c r="K50" s="1">
        <v>0</v>
      </c>
      <c r="L50" s="5">
        <f t="shared" si="4"/>
        <v>0</v>
      </c>
      <c r="M50" t="s">
        <v>1587</v>
      </c>
      <c r="N50" s="5">
        <v>155</v>
      </c>
      <c r="O50" s="7">
        <f t="shared" si="0"/>
        <v>8.7323943661971821</v>
      </c>
      <c r="P50" s="5">
        <v>42</v>
      </c>
      <c r="Q50" s="5">
        <v>50</v>
      </c>
      <c r="R50" s="5">
        <v>155</v>
      </c>
      <c r="S50" s="5">
        <f t="shared" si="1"/>
        <v>122</v>
      </c>
      <c r="T50" s="5">
        <f t="shared" si="2"/>
        <v>33</v>
      </c>
      <c r="U50" s="5">
        <v>1775</v>
      </c>
      <c r="V50" s="5">
        <v>42</v>
      </c>
      <c r="W50" s="7">
        <v>20</v>
      </c>
      <c r="X50" s="5">
        <f t="shared" si="11"/>
        <v>355</v>
      </c>
      <c r="Y50" s="5">
        <v>30</v>
      </c>
      <c r="Z50" s="6">
        <v>0</v>
      </c>
      <c r="AA50" s="5">
        <f t="shared" si="3"/>
        <v>0</v>
      </c>
      <c r="AB50" s="5">
        <v>50</v>
      </c>
      <c r="AC50" s="5">
        <v>355</v>
      </c>
      <c r="AD50" s="5">
        <f t="shared" si="5"/>
        <v>122</v>
      </c>
      <c r="AE50" s="5">
        <f t="shared" si="6"/>
        <v>233</v>
      </c>
      <c r="AF50" s="5" t="str">
        <f t="shared" si="7"/>
        <v>Saturday</v>
      </c>
    </row>
    <row r="51" spans="1:32" x14ac:dyDescent="0.35">
      <c r="A51">
        <v>50</v>
      </c>
      <c r="B51" t="s">
        <v>108</v>
      </c>
      <c r="C51" t="s">
        <v>109</v>
      </c>
      <c r="D51" s="2">
        <v>45329</v>
      </c>
      <c r="E51" s="4">
        <v>0.93263888888888891</v>
      </c>
      <c r="F51" s="2">
        <v>45329</v>
      </c>
      <c r="G51" s="3">
        <v>0.99513888888888891</v>
      </c>
      <c r="H51" s="5">
        <v>398</v>
      </c>
      <c r="I51" s="5">
        <v>30</v>
      </c>
      <c r="J51" t="s">
        <v>14</v>
      </c>
      <c r="K51" s="1">
        <v>0.15</v>
      </c>
      <c r="L51" s="5">
        <f t="shared" si="4"/>
        <v>59.699999999999996</v>
      </c>
      <c r="M51" t="s">
        <v>1584</v>
      </c>
      <c r="N51" s="5">
        <v>167</v>
      </c>
      <c r="O51" s="7">
        <f t="shared" si="0"/>
        <v>41.959798994974875</v>
      </c>
      <c r="P51" s="5">
        <v>33</v>
      </c>
      <c r="Q51" s="5">
        <v>0</v>
      </c>
      <c r="R51" s="5">
        <v>167</v>
      </c>
      <c r="S51" s="5">
        <f t="shared" si="1"/>
        <v>122.69999999999999</v>
      </c>
      <c r="T51" s="5">
        <f t="shared" si="2"/>
        <v>44.300000000000011</v>
      </c>
      <c r="U51" s="5">
        <v>398</v>
      </c>
      <c r="V51" s="5">
        <v>33</v>
      </c>
      <c r="W51" s="7">
        <v>20</v>
      </c>
      <c r="X51" s="5">
        <f t="shared" si="11"/>
        <v>79.599999999999994</v>
      </c>
      <c r="Y51" s="5">
        <v>30</v>
      </c>
      <c r="Z51" s="6">
        <v>0.15</v>
      </c>
      <c r="AA51" s="5">
        <f t="shared" si="3"/>
        <v>59.699999999999996</v>
      </c>
      <c r="AB51" s="5">
        <v>0</v>
      </c>
      <c r="AC51" s="5">
        <v>79.599999999999994</v>
      </c>
      <c r="AD51" s="5">
        <f t="shared" si="5"/>
        <v>122.69999999999999</v>
      </c>
      <c r="AE51" s="5">
        <f t="shared" si="6"/>
        <v>-43.099999999999994</v>
      </c>
      <c r="AF51" s="5" t="str">
        <f t="shared" si="7"/>
        <v>Wednesday</v>
      </c>
    </row>
    <row r="52" spans="1:32" x14ac:dyDescent="0.35">
      <c r="A52">
        <v>51</v>
      </c>
      <c r="B52" t="s">
        <v>110</v>
      </c>
      <c r="C52" t="s">
        <v>111</v>
      </c>
      <c r="D52" s="2">
        <v>45321</v>
      </c>
      <c r="E52" s="4">
        <v>0.40347222222222223</v>
      </c>
      <c r="F52" s="2">
        <v>45321</v>
      </c>
      <c r="G52" s="3">
        <v>0.43333333333333335</v>
      </c>
      <c r="H52" s="5">
        <v>1056</v>
      </c>
      <c r="I52" s="5">
        <v>0</v>
      </c>
      <c r="J52" t="s">
        <v>17</v>
      </c>
      <c r="K52" s="1">
        <v>0.05</v>
      </c>
      <c r="L52" s="5">
        <f t="shared" si="4"/>
        <v>52.800000000000004</v>
      </c>
      <c r="M52" t="s">
        <v>1589</v>
      </c>
      <c r="N52" s="5">
        <v>102</v>
      </c>
      <c r="O52" s="7">
        <f t="shared" si="0"/>
        <v>9.6590909090909083</v>
      </c>
      <c r="P52" s="5">
        <v>45</v>
      </c>
      <c r="Q52" s="5">
        <v>0</v>
      </c>
      <c r="R52" s="5">
        <v>102</v>
      </c>
      <c r="S52" s="5">
        <f t="shared" si="1"/>
        <v>97.800000000000011</v>
      </c>
      <c r="T52" s="5">
        <f t="shared" si="2"/>
        <v>4.1999999999999886</v>
      </c>
      <c r="U52" s="5">
        <v>1056</v>
      </c>
      <c r="V52" s="5">
        <v>45</v>
      </c>
      <c r="W52" s="7">
        <v>20</v>
      </c>
      <c r="X52" s="5">
        <f t="shared" si="11"/>
        <v>211.2</v>
      </c>
      <c r="Y52" s="5">
        <v>0</v>
      </c>
      <c r="Z52" s="6">
        <v>0.05</v>
      </c>
      <c r="AA52" s="5">
        <f t="shared" si="3"/>
        <v>52.800000000000004</v>
      </c>
      <c r="AB52" s="5">
        <v>0</v>
      </c>
      <c r="AC52" s="5">
        <v>211.2</v>
      </c>
      <c r="AD52" s="5">
        <f t="shared" si="5"/>
        <v>97.800000000000011</v>
      </c>
      <c r="AE52" s="5">
        <f t="shared" si="6"/>
        <v>113.39999999999998</v>
      </c>
      <c r="AF52" s="5" t="str">
        <f t="shared" si="7"/>
        <v>Tuesday</v>
      </c>
    </row>
    <row r="53" spans="1:32" x14ac:dyDescent="0.35">
      <c r="A53">
        <v>52</v>
      </c>
      <c r="B53" t="s">
        <v>112</v>
      </c>
      <c r="C53" t="s">
        <v>113</v>
      </c>
      <c r="D53" s="2">
        <v>45292</v>
      </c>
      <c r="E53" s="4">
        <v>0.40138888888888891</v>
      </c>
      <c r="F53" s="2">
        <v>45292</v>
      </c>
      <c r="G53" s="3">
        <v>0.46875</v>
      </c>
      <c r="H53" s="5">
        <v>898</v>
      </c>
      <c r="I53" s="5">
        <v>30</v>
      </c>
      <c r="J53" t="s">
        <v>17</v>
      </c>
      <c r="K53" s="1">
        <v>0.15</v>
      </c>
      <c r="L53" s="5">
        <f t="shared" si="4"/>
        <v>134.69999999999999</v>
      </c>
      <c r="M53" t="s">
        <v>1584</v>
      </c>
      <c r="N53" s="5">
        <v>181</v>
      </c>
      <c r="O53" s="7">
        <f t="shared" si="0"/>
        <v>20.155902004454344</v>
      </c>
      <c r="P53" s="5">
        <v>50</v>
      </c>
      <c r="Q53" s="5">
        <v>0</v>
      </c>
      <c r="R53" s="5">
        <v>181</v>
      </c>
      <c r="S53" s="5">
        <f t="shared" si="1"/>
        <v>214.7</v>
      </c>
      <c r="T53" s="5">
        <f t="shared" si="2"/>
        <v>-33.699999999999989</v>
      </c>
      <c r="U53" s="5">
        <v>898</v>
      </c>
      <c r="V53" s="5">
        <v>50</v>
      </c>
      <c r="W53" s="7">
        <v>20</v>
      </c>
      <c r="X53" s="5">
        <f t="shared" si="11"/>
        <v>179.6</v>
      </c>
      <c r="Y53" s="5">
        <v>30</v>
      </c>
      <c r="Z53" s="6">
        <v>0.15</v>
      </c>
      <c r="AA53" s="5">
        <f t="shared" si="3"/>
        <v>134.69999999999999</v>
      </c>
      <c r="AB53" s="5">
        <v>0</v>
      </c>
      <c r="AC53" s="5">
        <v>179.6</v>
      </c>
      <c r="AD53" s="5">
        <f t="shared" si="5"/>
        <v>214.7</v>
      </c>
      <c r="AE53" s="5">
        <f t="shared" si="6"/>
        <v>-35.099999999999994</v>
      </c>
      <c r="AF53" s="5" t="str">
        <f t="shared" si="7"/>
        <v>Monday</v>
      </c>
    </row>
    <row r="54" spans="1:32" x14ac:dyDescent="0.35">
      <c r="A54">
        <v>53</v>
      </c>
      <c r="B54" t="s">
        <v>114</v>
      </c>
      <c r="C54" t="s">
        <v>115</v>
      </c>
      <c r="D54" s="2">
        <v>45302</v>
      </c>
      <c r="E54" s="4">
        <v>0.85416666666666663</v>
      </c>
      <c r="F54" s="2">
        <v>45302</v>
      </c>
      <c r="G54" s="3">
        <v>0.91111111111111109</v>
      </c>
      <c r="H54" s="5">
        <v>1214</v>
      </c>
      <c r="I54" s="5">
        <v>20</v>
      </c>
      <c r="J54" t="s">
        <v>17</v>
      </c>
      <c r="K54" s="1">
        <v>0.1</v>
      </c>
      <c r="L54" s="5">
        <f t="shared" si="4"/>
        <v>121.4</v>
      </c>
      <c r="M54" s="1" t="s">
        <v>1622</v>
      </c>
      <c r="N54" s="5">
        <v>149</v>
      </c>
      <c r="O54" s="7">
        <f t="shared" si="0"/>
        <v>12.273476112026358</v>
      </c>
      <c r="P54" s="5">
        <v>19</v>
      </c>
      <c r="Q54" s="5">
        <v>0</v>
      </c>
      <c r="R54" s="5">
        <v>149</v>
      </c>
      <c r="S54" s="5">
        <f t="shared" si="1"/>
        <v>160.4</v>
      </c>
      <c r="T54" s="5">
        <f t="shared" si="2"/>
        <v>-11.400000000000006</v>
      </c>
      <c r="U54" s="5">
        <v>1214</v>
      </c>
      <c r="V54" s="5">
        <v>19</v>
      </c>
      <c r="W54" s="7">
        <v>20</v>
      </c>
      <c r="X54" s="5">
        <f t="shared" si="11"/>
        <v>242.8</v>
      </c>
      <c r="Y54" s="5">
        <v>20</v>
      </c>
      <c r="Z54" s="6">
        <v>0.1</v>
      </c>
      <c r="AA54" s="5">
        <f t="shared" si="3"/>
        <v>121.4</v>
      </c>
      <c r="AB54" s="5">
        <v>0</v>
      </c>
      <c r="AC54" s="5">
        <v>242.8</v>
      </c>
      <c r="AD54" s="5">
        <f t="shared" si="5"/>
        <v>160.4</v>
      </c>
      <c r="AE54" s="5">
        <f t="shared" si="6"/>
        <v>82.4</v>
      </c>
      <c r="AF54" s="5" t="str">
        <f t="shared" si="7"/>
        <v>Thursday</v>
      </c>
    </row>
    <row r="55" spans="1:32" x14ac:dyDescent="0.35">
      <c r="A55">
        <v>54</v>
      </c>
      <c r="B55" t="s">
        <v>116</v>
      </c>
      <c r="C55" t="s">
        <v>117</v>
      </c>
      <c r="D55" s="2">
        <v>45310</v>
      </c>
      <c r="E55" s="4">
        <v>0.13680555555555557</v>
      </c>
      <c r="F55" s="2">
        <v>45310</v>
      </c>
      <c r="G55" s="3">
        <v>0.21527777777777779</v>
      </c>
      <c r="H55" s="5">
        <v>579</v>
      </c>
      <c r="I55" s="5">
        <v>30</v>
      </c>
      <c r="J55" t="s">
        <v>17</v>
      </c>
      <c r="K55" s="1">
        <v>0.1</v>
      </c>
      <c r="L55" s="5">
        <f t="shared" si="4"/>
        <v>57.900000000000006</v>
      </c>
      <c r="M55" s="1" t="s">
        <v>1622</v>
      </c>
      <c r="N55" s="5">
        <v>54</v>
      </c>
      <c r="O55" s="7">
        <f t="shared" si="0"/>
        <v>9.3264248704663206</v>
      </c>
      <c r="P55" s="5">
        <v>45</v>
      </c>
      <c r="Q55" s="5">
        <v>50</v>
      </c>
      <c r="R55" s="5">
        <v>54</v>
      </c>
      <c r="S55" s="5">
        <f t="shared" si="1"/>
        <v>182.9</v>
      </c>
      <c r="T55" s="5">
        <f t="shared" si="2"/>
        <v>-128.9</v>
      </c>
      <c r="U55" s="5">
        <v>579</v>
      </c>
      <c r="V55" s="5">
        <v>45</v>
      </c>
      <c r="W55" s="7">
        <v>20</v>
      </c>
      <c r="X55" s="5">
        <f t="shared" si="11"/>
        <v>115.8</v>
      </c>
      <c r="Y55" s="5">
        <v>30</v>
      </c>
      <c r="Z55" s="6">
        <v>0.1</v>
      </c>
      <c r="AA55" s="5">
        <f t="shared" si="3"/>
        <v>57.900000000000006</v>
      </c>
      <c r="AB55" s="5">
        <v>50</v>
      </c>
      <c r="AC55" s="5">
        <v>115.8</v>
      </c>
      <c r="AD55" s="5">
        <f t="shared" si="5"/>
        <v>182.9</v>
      </c>
      <c r="AE55" s="5">
        <f t="shared" si="6"/>
        <v>-67.100000000000009</v>
      </c>
      <c r="AF55" s="5" t="str">
        <f t="shared" si="7"/>
        <v>Friday</v>
      </c>
    </row>
    <row r="56" spans="1:32" x14ac:dyDescent="0.35">
      <c r="A56">
        <v>55</v>
      </c>
      <c r="B56" t="s">
        <v>118</v>
      </c>
      <c r="C56" t="s">
        <v>119</v>
      </c>
      <c r="D56" s="2">
        <v>45314</v>
      </c>
      <c r="E56" s="4">
        <v>0.18194444444444444</v>
      </c>
      <c r="F56" s="2">
        <v>45314</v>
      </c>
      <c r="G56" s="3">
        <v>0.22569444444444445</v>
      </c>
      <c r="H56" s="5">
        <v>672</v>
      </c>
      <c r="I56" s="5">
        <v>50</v>
      </c>
      <c r="J56" t="s">
        <v>14</v>
      </c>
      <c r="K56" s="1">
        <v>0.5</v>
      </c>
      <c r="L56" s="5">
        <f t="shared" si="4"/>
        <v>336</v>
      </c>
      <c r="M56" t="s">
        <v>1588</v>
      </c>
      <c r="N56" s="5">
        <v>98</v>
      </c>
      <c r="O56" s="7">
        <f t="shared" si="0"/>
        <v>14.583333333333334</v>
      </c>
      <c r="P56" s="5">
        <v>29</v>
      </c>
      <c r="Q56" s="5">
        <v>0</v>
      </c>
      <c r="R56" s="5">
        <v>98</v>
      </c>
      <c r="S56" s="5">
        <f t="shared" si="1"/>
        <v>415</v>
      </c>
      <c r="T56" s="5">
        <f t="shared" si="2"/>
        <v>-317</v>
      </c>
      <c r="U56" s="5">
        <v>0</v>
      </c>
      <c r="V56" s="5">
        <v>0</v>
      </c>
      <c r="W56" s="7">
        <v>20</v>
      </c>
      <c r="X56" s="5">
        <v>0</v>
      </c>
      <c r="Y56" s="5">
        <v>0</v>
      </c>
      <c r="Z56" s="6">
        <v>0</v>
      </c>
      <c r="AA56" s="5">
        <f t="shared" si="3"/>
        <v>0</v>
      </c>
      <c r="AB56" s="5">
        <v>0</v>
      </c>
      <c r="AC56" s="5">
        <v>0</v>
      </c>
      <c r="AD56" s="5">
        <f t="shared" si="5"/>
        <v>0</v>
      </c>
      <c r="AE56" s="5">
        <f t="shared" si="6"/>
        <v>0</v>
      </c>
      <c r="AF56" s="5" t="str">
        <f t="shared" si="7"/>
        <v>Tuesday</v>
      </c>
    </row>
    <row r="57" spans="1:32" x14ac:dyDescent="0.35">
      <c r="A57">
        <v>56</v>
      </c>
      <c r="B57" t="s">
        <v>120</v>
      </c>
      <c r="C57" t="s">
        <v>121</v>
      </c>
      <c r="D57" s="2">
        <v>45324</v>
      </c>
      <c r="E57" s="4">
        <v>0.91597222222222219</v>
      </c>
      <c r="F57" s="2">
        <v>45324</v>
      </c>
      <c r="G57" s="3">
        <v>0.98888888888888893</v>
      </c>
      <c r="H57" s="5">
        <v>557</v>
      </c>
      <c r="I57" s="5">
        <v>30</v>
      </c>
      <c r="J57" t="s">
        <v>14</v>
      </c>
      <c r="K57" s="1">
        <v>0.1</v>
      </c>
      <c r="L57" s="5">
        <f t="shared" si="4"/>
        <v>55.7</v>
      </c>
      <c r="M57" s="1" t="s">
        <v>1622</v>
      </c>
      <c r="N57" s="5">
        <v>147</v>
      </c>
      <c r="O57" s="7">
        <f t="shared" si="0"/>
        <v>26.391382405745063</v>
      </c>
      <c r="P57" s="5">
        <v>50</v>
      </c>
      <c r="Q57" s="5">
        <v>0</v>
      </c>
      <c r="R57" s="5">
        <v>147</v>
      </c>
      <c r="S57" s="5">
        <f t="shared" si="1"/>
        <v>135.69999999999999</v>
      </c>
      <c r="T57" s="5">
        <f t="shared" si="2"/>
        <v>11.300000000000011</v>
      </c>
      <c r="U57" s="5">
        <v>557</v>
      </c>
      <c r="V57" s="5">
        <v>50</v>
      </c>
      <c r="W57" s="7">
        <v>20</v>
      </c>
      <c r="X57" s="5">
        <f>W57*H57/100</f>
        <v>111.4</v>
      </c>
      <c r="Y57" s="5">
        <v>30</v>
      </c>
      <c r="Z57" s="6">
        <v>0.1</v>
      </c>
      <c r="AA57" s="5">
        <f t="shared" si="3"/>
        <v>55.7</v>
      </c>
      <c r="AB57" s="5">
        <v>0</v>
      </c>
      <c r="AC57" s="5">
        <v>111.4</v>
      </c>
      <c r="AD57" s="5">
        <f t="shared" si="5"/>
        <v>135.69999999999999</v>
      </c>
      <c r="AE57" s="5">
        <f t="shared" si="6"/>
        <v>-24.299999999999983</v>
      </c>
      <c r="AF57" s="5" t="str">
        <f t="shared" si="7"/>
        <v>Friday</v>
      </c>
    </row>
    <row r="58" spans="1:32" x14ac:dyDescent="0.35">
      <c r="A58">
        <v>57</v>
      </c>
      <c r="B58" t="s">
        <v>122</v>
      </c>
      <c r="C58" t="s">
        <v>123</v>
      </c>
      <c r="D58" s="2">
        <v>45296</v>
      </c>
      <c r="E58" s="4">
        <v>8.8888888888888892E-2</v>
      </c>
      <c r="F58" s="2">
        <v>45296</v>
      </c>
      <c r="G58" s="3">
        <v>0.12569444444444444</v>
      </c>
      <c r="H58" s="5">
        <v>1574</v>
      </c>
      <c r="I58" s="5">
        <v>20</v>
      </c>
      <c r="J58" t="s">
        <v>17</v>
      </c>
      <c r="K58" s="1">
        <v>0.15</v>
      </c>
      <c r="L58" s="5">
        <f t="shared" si="4"/>
        <v>236.1</v>
      </c>
      <c r="M58" t="s">
        <v>1584</v>
      </c>
      <c r="N58" s="5">
        <v>79</v>
      </c>
      <c r="O58" s="7">
        <f t="shared" si="0"/>
        <v>5.0190597204574336</v>
      </c>
      <c r="P58" s="5">
        <v>20</v>
      </c>
      <c r="Q58" s="5">
        <v>0</v>
      </c>
      <c r="R58" s="5">
        <v>79</v>
      </c>
      <c r="S58" s="5">
        <f t="shared" si="1"/>
        <v>276.10000000000002</v>
      </c>
      <c r="T58" s="5">
        <f t="shared" si="2"/>
        <v>-197.10000000000002</v>
      </c>
      <c r="U58" s="5">
        <v>1574</v>
      </c>
      <c r="V58" s="5">
        <v>20</v>
      </c>
      <c r="W58" s="7">
        <v>20</v>
      </c>
      <c r="X58" s="5">
        <f>W58*H58/100</f>
        <v>314.8</v>
      </c>
      <c r="Y58" s="5">
        <v>20</v>
      </c>
      <c r="Z58" s="6">
        <v>0.15</v>
      </c>
      <c r="AA58" s="5">
        <f t="shared" si="3"/>
        <v>236.1</v>
      </c>
      <c r="AB58" s="5">
        <v>0</v>
      </c>
      <c r="AC58" s="5">
        <v>314.8</v>
      </c>
      <c r="AD58" s="5">
        <f t="shared" si="5"/>
        <v>276.10000000000002</v>
      </c>
      <c r="AE58" s="5">
        <f t="shared" si="6"/>
        <v>38.699999999999989</v>
      </c>
      <c r="AF58" s="5" t="str">
        <f t="shared" si="7"/>
        <v>Friday</v>
      </c>
    </row>
    <row r="59" spans="1:32" x14ac:dyDescent="0.35">
      <c r="A59">
        <v>58</v>
      </c>
      <c r="B59" t="s">
        <v>124</v>
      </c>
      <c r="C59" t="s">
        <v>125</v>
      </c>
      <c r="D59" s="2">
        <v>45305</v>
      </c>
      <c r="E59" s="4">
        <v>0.97013888888888888</v>
      </c>
      <c r="F59" s="2">
        <v>45306</v>
      </c>
      <c r="G59" s="3">
        <v>4.1666666666666666E-3</v>
      </c>
      <c r="H59" s="5">
        <v>464</v>
      </c>
      <c r="I59" s="5">
        <v>0</v>
      </c>
      <c r="J59" t="s">
        <v>17</v>
      </c>
      <c r="K59" s="1">
        <v>0.1</v>
      </c>
      <c r="L59" s="5">
        <f t="shared" si="4"/>
        <v>46.400000000000006</v>
      </c>
      <c r="M59" s="1" t="s">
        <v>1622</v>
      </c>
      <c r="N59" s="5">
        <v>121</v>
      </c>
      <c r="O59" s="7">
        <f t="shared" si="0"/>
        <v>26.077586206896552</v>
      </c>
      <c r="P59" s="5">
        <v>21</v>
      </c>
      <c r="Q59" s="5">
        <v>0</v>
      </c>
      <c r="R59" s="5">
        <v>121</v>
      </c>
      <c r="S59" s="5">
        <f t="shared" si="1"/>
        <v>67.400000000000006</v>
      </c>
      <c r="T59" s="5">
        <f t="shared" si="2"/>
        <v>53.599999999999994</v>
      </c>
      <c r="U59" s="5">
        <v>464</v>
      </c>
      <c r="V59" s="5">
        <v>21</v>
      </c>
      <c r="W59" s="7">
        <v>20</v>
      </c>
      <c r="X59" s="5">
        <f>W59*H59/100</f>
        <v>92.8</v>
      </c>
      <c r="Y59" s="5">
        <v>0</v>
      </c>
      <c r="Z59" s="6">
        <v>0.1</v>
      </c>
      <c r="AA59" s="5">
        <f t="shared" si="3"/>
        <v>46.400000000000006</v>
      </c>
      <c r="AB59" s="5">
        <v>0</v>
      </c>
      <c r="AC59" s="5">
        <v>92.8</v>
      </c>
      <c r="AD59" s="5">
        <f t="shared" si="5"/>
        <v>67.400000000000006</v>
      </c>
      <c r="AE59" s="5">
        <f t="shared" si="6"/>
        <v>25.399999999999991</v>
      </c>
      <c r="AF59" s="5" t="str">
        <f t="shared" si="7"/>
        <v>Sunday</v>
      </c>
    </row>
    <row r="60" spans="1:32" x14ac:dyDescent="0.35">
      <c r="A60">
        <v>59</v>
      </c>
      <c r="B60" t="s">
        <v>126</v>
      </c>
      <c r="C60" t="s">
        <v>127</v>
      </c>
      <c r="D60" s="2">
        <v>45309</v>
      </c>
      <c r="E60" s="4">
        <v>0.62361111111111112</v>
      </c>
      <c r="F60" s="2">
        <v>45309</v>
      </c>
      <c r="G60" s="3">
        <v>0.69166666666666665</v>
      </c>
      <c r="H60" s="5">
        <v>958</v>
      </c>
      <c r="I60" s="5">
        <v>40</v>
      </c>
      <c r="J60" t="s">
        <v>14</v>
      </c>
      <c r="K60" s="1">
        <v>0.05</v>
      </c>
      <c r="L60" s="5">
        <f t="shared" si="4"/>
        <v>47.900000000000006</v>
      </c>
      <c r="M60" t="s">
        <v>1589</v>
      </c>
      <c r="N60" s="5">
        <v>152</v>
      </c>
      <c r="O60" s="7">
        <f t="shared" si="0"/>
        <v>15.866388308977037</v>
      </c>
      <c r="P60" s="5">
        <v>27</v>
      </c>
      <c r="Q60" s="5">
        <v>50</v>
      </c>
      <c r="R60" s="5">
        <v>152</v>
      </c>
      <c r="S60" s="5">
        <f t="shared" si="1"/>
        <v>164.9</v>
      </c>
      <c r="T60" s="5">
        <f t="shared" si="2"/>
        <v>-12.900000000000006</v>
      </c>
      <c r="U60" s="5">
        <v>958</v>
      </c>
      <c r="V60" s="5">
        <v>27</v>
      </c>
      <c r="W60" s="7">
        <v>20</v>
      </c>
      <c r="X60" s="5">
        <f>W60*H60/100</f>
        <v>191.6</v>
      </c>
      <c r="Y60" s="5">
        <v>40</v>
      </c>
      <c r="Z60" s="6">
        <v>0.05</v>
      </c>
      <c r="AA60" s="5">
        <f t="shared" si="3"/>
        <v>47.900000000000006</v>
      </c>
      <c r="AB60" s="5">
        <v>50</v>
      </c>
      <c r="AC60" s="5">
        <v>191.6</v>
      </c>
      <c r="AD60" s="5">
        <f t="shared" si="5"/>
        <v>164.9</v>
      </c>
      <c r="AE60" s="5">
        <f t="shared" si="6"/>
        <v>26.699999999999989</v>
      </c>
      <c r="AF60" s="5" t="str">
        <f t="shared" si="7"/>
        <v>Thursday</v>
      </c>
    </row>
    <row r="61" spans="1:32" x14ac:dyDescent="0.35">
      <c r="A61">
        <v>60</v>
      </c>
      <c r="B61" t="s">
        <v>128</v>
      </c>
      <c r="C61" t="s">
        <v>129</v>
      </c>
      <c r="D61" s="2">
        <v>45293</v>
      </c>
      <c r="E61" s="4">
        <v>0.96875</v>
      </c>
      <c r="F61" s="2">
        <v>45294</v>
      </c>
      <c r="G61" s="3">
        <v>9.7222222222222224E-3</v>
      </c>
      <c r="H61" s="5">
        <v>1798</v>
      </c>
      <c r="I61" s="5">
        <v>30</v>
      </c>
      <c r="J61" t="s">
        <v>17</v>
      </c>
      <c r="K61" s="1">
        <v>0.1</v>
      </c>
      <c r="L61" s="5">
        <f t="shared" si="4"/>
        <v>179.8</v>
      </c>
      <c r="M61" s="1" t="s">
        <v>1622</v>
      </c>
      <c r="N61" s="5">
        <v>112</v>
      </c>
      <c r="O61" s="7">
        <f t="shared" si="0"/>
        <v>6.2291434927697438</v>
      </c>
      <c r="P61" s="5">
        <v>39</v>
      </c>
      <c r="Q61" s="5">
        <v>100</v>
      </c>
      <c r="R61" s="5">
        <v>112</v>
      </c>
      <c r="S61" s="5">
        <f t="shared" si="1"/>
        <v>348.8</v>
      </c>
      <c r="T61" s="5">
        <f t="shared" si="2"/>
        <v>-236.8</v>
      </c>
      <c r="U61" s="5">
        <v>1798</v>
      </c>
      <c r="V61" s="5">
        <v>39</v>
      </c>
      <c r="W61" s="7">
        <v>20</v>
      </c>
      <c r="X61" s="5">
        <f>W61*H61/100</f>
        <v>359.6</v>
      </c>
      <c r="Y61" s="5">
        <v>30</v>
      </c>
      <c r="Z61" s="6">
        <v>0.1</v>
      </c>
      <c r="AA61" s="5">
        <f t="shared" si="3"/>
        <v>179.8</v>
      </c>
      <c r="AB61" s="5">
        <v>100</v>
      </c>
      <c r="AC61" s="5">
        <v>359.6</v>
      </c>
      <c r="AD61" s="5">
        <f t="shared" si="5"/>
        <v>348.8</v>
      </c>
      <c r="AE61" s="5">
        <f t="shared" si="6"/>
        <v>10.800000000000011</v>
      </c>
      <c r="AF61" s="5" t="str">
        <f t="shared" si="7"/>
        <v>Tuesday</v>
      </c>
    </row>
    <row r="62" spans="1:32" x14ac:dyDescent="0.35">
      <c r="A62">
        <v>61</v>
      </c>
      <c r="B62" t="s">
        <v>130</v>
      </c>
      <c r="C62" t="s">
        <v>131</v>
      </c>
      <c r="D62" s="2">
        <v>45296</v>
      </c>
      <c r="E62" s="4">
        <v>0.56319444444444444</v>
      </c>
      <c r="F62" s="2">
        <v>45296</v>
      </c>
      <c r="G62" s="3">
        <v>0.64444444444444449</v>
      </c>
      <c r="H62" s="5">
        <v>450</v>
      </c>
      <c r="I62" s="5">
        <v>20</v>
      </c>
      <c r="J62" t="s">
        <v>17</v>
      </c>
      <c r="K62" s="1">
        <v>0.5</v>
      </c>
      <c r="L62" s="5">
        <f t="shared" si="4"/>
        <v>225</v>
      </c>
      <c r="M62" t="s">
        <v>1588</v>
      </c>
      <c r="N62" s="5">
        <v>75</v>
      </c>
      <c r="O62" s="7">
        <f t="shared" si="0"/>
        <v>16.666666666666664</v>
      </c>
      <c r="P62" s="5">
        <v>46</v>
      </c>
      <c r="Q62" s="5">
        <v>0</v>
      </c>
      <c r="R62" s="5">
        <v>75</v>
      </c>
      <c r="S62" s="5">
        <f t="shared" si="1"/>
        <v>291</v>
      </c>
      <c r="T62" s="5">
        <f t="shared" si="2"/>
        <v>-216</v>
      </c>
      <c r="U62" s="5">
        <v>0</v>
      </c>
      <c r="V62" s="5">
        <v>0</v>
      </c>
      <c r="W62" s="7">
        <v>20</v>
      </c>
      <c r="X62" s="5">
        <v>0</v>
      </c>
      <c r="Y62" s="5">
        <v>0</v>
      </c>
      <c r="Z62" s="6">
        <v>0</v>
      </c>
      <c r="AA62" s="5">
        <f t="shared" si="3"/>
        <v>0</v>
      </c>
      <c r="AB62" s="5">
        <v>0</v>
      </c>
      <c r="AC62" s="5">
        <v>0</v>
      </c>
      <c r="AD62" s="5">
        <f t="shared" si="5"/>
        <v>0</v>
      </c>
      <c r="AE62" s="5">
        <f t="shared" si="6"/>
        <v>0</v>
      </c>
      <c r="AF62" s="5" t="str">
        <f t="shared" si="7"/>
        <v>Friday</v>
      </c>
    </row>
    <row r="63" spans="1:32" x14ac:dyDescent="0.35">
      <c r="A63">
        <v>62</v>
      </c>
      <c r="B63" t="s">
        <v>132</v>
      </c>
      <c r="C63" t="s">
        <v>133</v>
      </c>
      <c r="D63" s="2">
        <v>45294</v>
      </c>
      <c r="E63" s="4">
        <v>0.51458333333333328</v>
      </c>
      <c r="F63" s="2">
        <v>45294</v>
      </c>
      <c r="G63" s="3">
        <v>0.5395833333333333</v>
      </c>
      <c r="H63" s="5">
        <v>1778</v>
      </c>
      <c r="I63" s="5">
        <v>40</v>
      </c>
      <c r="J63" t="s">
        <v>17</v>
      </c>
      <c r="K63" s="1">
        <v>0.1</v>
      </c>
      <c r="L63" s="5">
        <f t="shared" si="4"/>
        <v>177.8</v>
      </c>
      <c r="M63" s="1" t="s">
        <v>1622</v>
      </c>
      <c r="N63" s="5">
        <v>86</v>
      </c>
      <c r="O63" s="7">
        <f t="shared" si="0"/>
        <v>4.8368953880764902</v>
      </c>
      <c r="P63" s="5">
        <v>29</v>
      </c>
      <c r="Q63" s="5">
        <v>0</v>
      </c>
      <c r="R63" s="5">
        <v>86</v>
      </c>
      <c r="S63" s="5">
        <f t="shared" si="1"/>
        <v>246.8</v>
      </c>
      <c r="T63" s="5">
        <f t="shared" si="2"/>
        <v>-160.80000000000001</v>
      </c>
      <c r="U63" s="5">
        <v>1778</v>
      </c>
      <c r="V63" s="5">
        <v>29</v>
      </c>
      <c r="W63" s="7">
        <v>20</v>
      </c>
      <c r="X63" s="5">
        <f t="shared" ref="X63:X68" si="12">W63*H63/100</f>
        <v>355.6</v>
      </c>
      <c r="Y63" s="5">
        <v>40</v>
      </c>
      <c r="Z63" s="6">
        <v>0.1</v>
      </c>
      <c r="AA63" s="5">
        <f t="shared" si="3"/>
        <v>177.8</v>
      </c>
      <c r="AB63" s="5">
        <v>0</v>
      </c>
      <c r="AC63" s="5">
        <v>355.6</v>
      </c>
      <c r="AD63" s="5">
        <f t="shared" si="5"/>
        <v>246.8</v>
      </c>
      <c r="AE63" s="5">
        <f t="shared" si="6"/>
        <v>108.80000000000001</v>
      </c>
      <c r="AF63" s="5" t="str">
        <f t="shared" si="7"/>
        <v>Wednesday</v>
      </c>
    </row>
    <row r="64" spans="1:32" x14ac:dyDescent="0.35">
      <c r="A64">
        <v>63</v>
      </c>
      <c r="B64" t="s">
        <v>134</v>
      </c>
      <c r="C64" t="s">
        <v>135</v>
      </c>
      <c r="D64" s="2">
        <v>45308</v>
      </c>
      <c r="E64" s="4">
        <v>5.2777777777777778E-2</v>
      </c>
      <c r="F64" s="2">
        <v>45308</v>
      </c>
      <c r="G64" s="3">
        <v>9.7916666666666666E-2</v>
      </c>
      <c r="H64" s="5">
        <v>1523</v>
      </c>
      <c r="I64" s="5">
        <v>40</v>
      </c>
      <c r="J64" t="s">
        <v>11</v>
      </c>
      <c r="K64" s="1">
        <v>0.15</v>
      </c>
      <c r="L64" s="5">
        <f t="shared" si="4"/>
        <v>228.45</v>
      </c>
      <c r="M64" t="s">
        <v>1584</v>
      </c>
      <c r="N64" s="5">
        <v>56</v>
      </c>
      <c r="O64" s="7">
        <f t="shared" si="0"/>
        <v>3.6769533814839135</v>
      </c>
      <c r="P64" s="5">
        <v>34</v>
      </c>
      <c r="Q64" s="5">
        <v>0</v>
      </c>
      <c r="R64" s="5">
        <v>56</v>
      </c>
      <c r="S64" s="5">
        <f t="shared" si="1"/>
        <v>302.45</v>
      </c>
      <c r="T64" s="5">
        <f t="shared" si="2"/>
        <v>-246.45</v>
      </c>
      <c r="U64" s="5">
        <v>1523</v>
      </c>
      <c r="V64" s="5">
        <v>34</v>
      </c>
      <c r="W64" s="7">
        <v>20</v>
      </c>
      <c r="X64" s="5">
        <f t="shared" si="12"/>
        <v>304.60000000000002</v>
      </c>
      <c r="Y64" s="5">
        <v>40</v>
      </c>
      <c r="Z64" s="6">
        <v>0.15</v>
      </c>
      <c r="AA64" s="5">
        <f t="shared" si="3"/>
        <v>228.45</v>
      </c>
      <c r="AB64" s="5">
        <v>0</v>
      </c>
      <c r="AC64" s="5">
        <v>304.60000000000002</v>
      </c>
      <c r="AD64" s="5">
        <f t="shared" si="5"/>
        <v>302.45</v>
      </c>
      <c r="AE64" s="5">
        <f t="shared" si="6"/>
        <v>2.1500000000000341</v>
      </c>
      <c r="AF64" s="5" t="str">
        <f t="shared" si="7"/>
        <v>Wednesday</v>
      </c>
    </row>
    <row r="65" spans="1:32" x14ac:dyDescent="0.35">
      <c r="A65">
        <v>64</v>
      </c>
      <c r="B65" t="s">
        <v>136</v>
      </c>
      <c r="C65" t="s">
        <v>137</v>
      </c>
      <c r="D65" s="2">
        <v>45305</v>
      </c>
      <c r="E65" s="4">
        <v>0.9819444444444444</v>
      </c>
      <c r="F65" s="2">
        <v>45306</v>
      </c>
      <c r="G65" s="3">
        <v>2.8472222222222222E-2</v>
      </c>
      <c r="H65" s="5">
        <v>352</v>
      </c>
      <c r="I65" s="5">
        <v>50</v>
      </c>
      <c r="J65" t="s">
        <v>17</v>
      </c>
      <c r="K65" s="1">
        <v>0.15</v>
      </c>
      <c r="L65" s="5">
        <f t="shared" si="4"/>
        <v>52.8</v>
      </c>
      <c r="M65" t="s">
        <v>1584</v>
      </c>
      <c r="N65" s="5">
        <v>176</v>
      </c>
      <c r="O65" s="7">
        <f t="shared" si="0"/>
        <v>50</v>
      </c>
      <c r="P65" s="5">
        <v>21</v>
      </c>
      <c r="Q65" s="5">
        <v>150</v>
      </c>
      <c r="R65" s="5">
        <v>176</v>
      </c>
      <c r="S65" s="5">
        <f t="shared" si="1"/>
        <v>273.8</v>
      </c>
      <c r="T65" s="5">
        <f t="shared" si="2"/>
        <v>-97.800000000000011</v>
      </c>
      <c r="U65" s="5">
        <v>352</v>
      </c>
      <c r="V65" s="5">
        <v>21</v>
      </c>
      <c r="W65" s="7">
        <v>20</v>
      </c>
      <c r="X65" s="5">
        <f t="shared" si="12"/>
        <v>70.400000000000006</v>
      </c>
      <c r="Y65" s="5">
        <v>50</v>
      </c>
      <c r="Z65" s="6">
        <v>0.15</v>
      </c>
      <c r="AA65" s="5">
        <f t="shared" si="3"/>
        <v>52.8</v>
      </c>
      <c r="AB65" s="5">
        <v>150</v>
      </c>
      <c r="AC65" s="5">
        <v>70.400000000000006</v>
      </c>
      <c r="AD65" s="5">
        <f t="shared" si="5"/>
        <v>273.8</v>
      </c>
      <c r="AE65" s="5">
        <f t="shared" si="6"/>
        <v>-203.4</v>
      </c>
      <c r="AF65" s="5" t="str">
        <f t="shared" si="7"/>
        <v>Sunday</v>
      </c>
    </row>
    <row r="66" spans="1:32" x14ac:dyDescent="0.35">
      <c r="A66">
        <v>65</v>
      </c>
      <c r="B66" t="s">
        <v>138</v>
      </c>
      <c r="C66" t="s">
        <v>139</v>
      </c>
      <c r="D66" s="2">
        <v>45325</v>
      </c>
      <c r="E66" s="4">
        <v>5.486111111111111E-2</v>
      </c>
      <c r="F66" s="2">
        <v>45325</v>
      </c>
      <c r="G66" s="3">
        <v>0.13055555555555556</v>
      </c>
      <c r="H66" s="5">
        <v>880</v>
      </c>
      <c r="I66" s="5">
        <v>40</v>
      </c>
      <c r="J66" t="s">
        <v>11</v>
      </c>
      <c r="K66" s="1">
        <v>0.1</v>
      </c>
      <c r="L66" s="5">
        <f t="shared" si="4"/>
        <v>88</v>
      </c>
      <c r="M66" s="1" t="s">
        <v>1622</v>
      </c>
      <c r="N66" s="5">
        <v>141</v>
      </c>
      <c r="O66" s="7">
        <f t="shared" ref="O66:O129" si="13">N66/H66*100</f>
        <v>16.022727272727273</v>
      </c>
      <c r="P66" s="5">
        <v>30</v>
      </c>
      <c r="Q66" s="5">
        <v>0</v>
      </c>
      <c r="R66" s="5">
        <v>141</v>
      </c>
      <c r="S66" s="5">
        <f t="shared" ref="S66:S129" si="14">L66+P66+Q66+I66</f>
        <v>158</v>
      </c>
      <c r="T66" s="5">
        <f t="shared" ref="T66:T129" si="15">R66-S66</f>
        <v>-17</v>
      </c>
      <c r="U66" s="5">
        <v>880</v>
      </c>
      <c r="V66" s="5">
        <v>30</v>
      </c>
      <c r="W66" s="7">
        <v>20</v>
      </c>
      <c r="X66" s="5">
        <f t="shared" si="12"/>
        <v>176</v>
      </c>
      <c r="Y66" s="5">
        <v>40</v>
      </c>
      <c r="Z66" s="6">
        <v>0.1</v>
      </c>
      <c r="AA66" s="5">
        <f t="shared" ref="AA66:AA129" si="16">Z66*H66</f>
        <v>88</v>
      </c>
      <c r="AB66" s="5">
        <v>0</v>
      </c>
      <c r="AC66" s="5">
        <v>176</v>
      </c>
      <c r="AD66" s="5">
        <f t="shared" si="5"/>
        <v>158</v>
      </c>
      <c r="AE66" s="5">
        <f t="shared" si="6"/>
        <v>18</v>
      </c>
      <c r="AF66" s="5" t="str">
        <f t="shared" si="7"/>
        <v>Saturday</v>
      </c>
    </row>
    <row r="67" spans="1:32" x14ac:dyDescent="0.35">
      <c r="A67">
        <v>66</v>
      </c>
      <c r="B67" t="s">
        <v>140</v>
      </c>
      <c r="C67" t="s">
        <v>141</v>
      </c>
      <c r="D67" s="2">
        <v>45328</v>
      </c>
      <c r="E67" s="4">
        <v>0.11041666666666666</v>
      </c>
      <c r="F67" s="2">
        <v>45328</v>
      </c>
      <c r="G67" s="3">
        <v>0.16666666666666666</v>
      </c>
      <c r="H67" s="5">
        <v>902</v>
      </c>
      <c r="I67" s="5">
        <v>20</v>
      </c>
      <c r="J67" t="s">
        <v>17</v>
      </c>
      <c r="K67" s="1">
        <v>0.15</v>
      </c>
      <c r="L67" s="5">
        <f t="shared" ref="L67:L130" si="17">K67*H67</f>
        <v>135.29999999999998</v>
      </c>
      <c r="M67" t="s">
        <v>1584</v>
      </c>
      <c r="N67" s="5">
        <v>152</v>
      </c>
      <c r="O67" s="7">
        <f t="shared" si="13"/>
        <v>16.851441241685144</v>
      </c>
      <c r="P67" s="5">
        <v>34</v>
      </c>
      <c r="Q67" s="5">
        <v>100</v>
      </c>
      <c r="R67" s="5">
        <v>152</v>
      </c>
      <c r="S67" s="5">
        <f t="shared" si="14"/>
        <v>289.29999999999995</v>
      </c>
      <c r="T67" s="5">
        <f t="shared" si="15"/>
        <v>-137.29999999999995</v>
      </c>
      <c r="U67" s="5">
        <v>902</v>
      </c>
      <c r="V67" s="5">
        <v>34</v>
      </c>
      <c r="W67" s="7">
        <v>20</v>
      </c>
      <c r="X67" s="5">
        <f t="shared" si="12"/>
        <v>180.4</v>
      </c>
      <c r="Y67" s="5">
        <v>20</v>
      </c>
      <c r="Z67" s="6">
        <v>0.15</v>
      </c>
      <c r="AA67" s="5">
        <f t="shared" si="16"/>
        <v>135.29999999999998</v>
      </c>
      <c r="AB67" s="5">
        <v>100</v>
      </c>
      <c r="AC67" s="5">
        <v>180.4</v>
      </c>
      <c r="AD67" s="5">
        <f t="shared" ref="AD67:AD130" si="18">V67+Y67+AA67+AB67</f>
        <v>289.29999999999995</v>
      </c>
      <c r="AE67" s="5">
        <f t="shared" ref="AE67:AE130" si="19">AC67-AD67</f>
        <v>-108.89999999999995</v>
      </c>
      <c r="AF67" s="5" t="str">
        <f t="shared" ref="AF67:AF130" si="20">TEXT(D67,"dddd")</f>
        <v>Tuesday</v>
      </c>
    </row>
    <row r="68" spans="1:32" x14ac:dyDescent="0.35">
      <c r="A68">
        <v>67</v>
      </c>
      <c r="B68" t="s">
        <v>142</v>
      </c>
      <c r="C68" t="s">
        <v>143</v>
      </c>
      <c r="D68" s="2">
        <v>45311</v>
      </c>
      <c r="E68" s="4">
        <v>0.82777777777777772</v>
      </c>
      <c r="F68" s="2">
        <v>45311</v>
      </c>
      <c r="G68" s="3">
        <v>0.85833333333333328</v>
      </c>
      <c r="H68" s="5">
        <v>1111</v>
      </c>
      <c r="I68" s="5">
        <v>20</v>
      </c>
      <c r="J68" t="s">
        <v>14</v>
      </c>
      <c r="K68" s="1">
        <v>0.15</v>
      </c>
      <c r="L68" s="5">
        <f t="shared" si="17"/>
        <v>166.65</v>
      </c>
      <c r="M68" t="s">
        <v>1584</v>
      </c>
      <c r="N68" s="5">
        <v>102</v>
      </c>
      <c r="O68" s="7">
        <f t="shared" si="13"/>
        <v>9.1809180918091808</v>
      </c>
      <c r="P68" s="5">
        <v>20</v>
      </c>
      <c r="Q68" s="5">
        <v>50</v>
      </c>
      <c r="R68" s="5">
        <v>102</v>
      </c>
      <c r="S68" s="5">
        <f t="shared" si="14"/>
        <v>256.64999999999998</v>
      </c>
      <c r="T68" s="5">
        <f t="shared" si="15"/>
        <v>-154.64999999999998</v>
      </c>
      <c r="U68" s="5">
        <v>1111</v>
      </c>
      <c r="V68" s="5">
        <v>20</v>
      </c>
      <c r="W68" s="7">
        <v>20</v>
      </c>
      <c r="X68" s="5">
        <f t="shared" si="12"/>
        <v>222.2</v>
      </c>
      <c r="Y68" s="5">
        <v>20</v>
      </c>
      <c r="Z68" s="6">
        <v>0.15</v>
      </c>
      <c r="AA68" s="5">
        <f t="shared" si="16"/>
        <v>166.65</v>
      </c>
      <c r="AB68" s="5">
        <v>50</v>
      </c>
      <c r="AC68" s="5">
        <v>222.2</v>
      </c>
      <c r="AD68" s="5">
        <f t="shared" si="18"/>
        <v>256.64999999999998</v>
      </c>
      <c r="AE68" s="5">
        <f t="shared" si="19"/>
        <v>-34.449999999999989</v>
      </c>
      <c r="AF68" s="5" t="str">
        <f t="shared" si="20"/>
        <v>Saturday</v>
      </c>
    </row>
    <row r="69" spans="1:32" x14ac:dyDescent="0.35">
      <c r="A69">
        <v>68</v>
      </c>
      <c r="B69" t="s">
        <v>144</v>
      </c>
      <c r="C69" t="s">
        <v>145</v>
      </c>
      <c r="D69" s="2">
        <v>45326</v>
      </c>
      <c r="E69" s="4">
        <v>0.11736111111111111</v>
      </c>
      <c r="F69" s="2">
        <v>45326</v>
      </c>
      <c r="G69" s="3">
        <v>0.16944444444444445</v>
      </c>
      <c r="H69" s="5">
        <v>558</v>
      </c>
      <c r="I69" s="5">
        <v>30</v>
      </c>
      <c r="J69" t="s">
        <v>11</v>
      </c>
      <c r="K69" s="1">
        <v>0.5</v>
      </c>
      <c r="L69" s="5">
        <f t="shared" si="17"/>
        <v>279</v>
      </c>
      <c r="M69" t="s">
        <v>1588</v>
      </c>
      <c r="N69" s="5">
        <v>181</v>
      </c>
      <c r="O69" s="7">
        <f t="shared" si="13"/>
        <v>32.437275985663085</v>
      </c>
      <c r="P69" s="5">
        <v>18</v>
      </c>
      <c r="Q69" s="5">
        <v>0</v>
      </c>
      <c r="R69" s="5">
        <v>181</v>
      </c>
      <c r="S69" s="5">
        <f t="shared" si="14"/>
        <v>327</v>
      </c>
      <c r="T69" s="5">
        <f t="shared" si="15"/>
        <v>-146</v>
      </c>
      <c r="U69" s="5">
        <v>0</v>
      </c>
      <c r="V69" s="5">
        <v>0</v>
      </c>
      <c r="W69" s="7">
        <v>20</v>
      </c>
      <c r="X69" s="5">
        <v>0</v>
      </c>
      <c r="Y69" s="5">
        <v>0</v>
      </c>
      <c r="Z69" s="6">
        <v>0</v>
      </c>
      <c r="AA69" s="5">
        <f t="shared" si="16"/>
        <v>0</v>
      </c>
      <c r="AB69" s="5">
        <v>0</v>
      </c>
      <c r="AC69" s="5">
        <v>0</v>
      </c>
      <c r="AD69" s="5">
        <f t="shared" si="18"/>
        <v>0</v>
      </c>
      <c r="AE69" s="5">
        <f t="shared" si="19"/>
        <v>0</v>
      </c>
      <c r="AF69" s="5" t="str">
        <f t="shared" si="20"/>
        <v>Sunday</v>
      </c>
    </row>
    <row r="70" spans="1:32" x14ac:dyDescent="0.35">
      <c r="A70">
        <v>69</v>
      </c>
      <c r="B70" t="s">
        <v>146</v>
      </c>
      <c r="C70" t="s">
        <v>147</v>
      </c>
      <c r="D70" s="2">
        <v>45319</v>
      </c>
      <c r="E70" s="4">
        <v>0.7</v>
      </c>
      <c r="F70" s="2">
        <v>45319</v>
      </c>
      <c r="G70" s="3">
        <v>0.73611111111111116</v>
      </c>
      <c r="H70" s="5">
        <v>1822</v>
      </c>
      <c r="I70" s="5">
        <v>30</v>
      </c>
      <c r="J70" t="s">
        <v>11</v>
      </c>
      <c r="K70" s="1">
        <v>0.05</v>
      </c>
      <c r="L70" s="5">
        <f t="shared" si="17"/>
        <v>91.100000000000009</v>
      </c>
      <c r="M70" t="s">
        <v>1589</v>
      </c>
      <c r="N70" s="5">
        <v>157</v>
      </c>
      <c r="O70" s="7">
        <f t="shared" si="13"/>
        <v>8.6169045005488467</v>
      </c>
      <c r="P70" s="5">
        <v>34</v>
      </c>
      <c r="Q70" s="5">
        <v>0</v>
      </c>
      <c r="R70" s="5">
        <v>157</v>
      </c>
      <c r="S70" s="5">
        <f t="shared" si="14"/>
        <v>155.10000000000002</v>
      </c>
      <c r="T70" s="5">
        <f t="shared" si="15"/>
        <v>1.8999999999999773</v>
      </c>
      <c r="U70" s="5">
        <v>1822</v>
      </c>
      <c r="V70" s="5">
        <v>34</v>
      </c>
      <c r="W70" s="7">
        <v>20</v>
      </c>
      <c r="X70" s="5">
        <f>W70*H70/100</f>
        <v>364.4</v>
      </c>
      <c r="Y70" s="5">
        <v>30</v>
      </c>
      <c r="Z70" s="6">
        <v>0.05</v>
      </c>
      <c r="AA70" s="5">
        <f t="shared" si="16"/>
        <v>91.100000000000009</v>
      </c>
      <c r="AB70" s="5">
        <v>0</v>
      </c>
      <c r="AC70" s="5">
        <v>364.4</v>
      </c>
      <c r="AD70" s="5">
        <f t="shared" si="18"/>
        <v>155.10000000000002</v>
      </c>
      <c r="AE70" s="5">
        <f t="shared" si="19"/>
        <v>209.29999999999995</v>
      </c>
      <c r="AF70" s="5" t="str">
        <f t="shared" si="20"/>
        <v>Sunday</v>
      </c>
    </row>
    <row r="71" spans="1:32" x14ac:dyDescent="0.35">
      <c r="A71">
        <v>70</v>
      </c>
      <c r="B71" t="s">
        <v>148</v>
      </c>
      <c r="C71" t="s">
        <v>149</v>
      </c>
      <c r="D71" s="2">
        <v>45327</v>
      </c>
      <c r="E71" s="4">
        <v>0.18819444444444444</v>
      </c>
      <c r="F71" s="2">
        <v>45327</v>
      </c>
      <c r="G71" s="3">
        <v>0.21666666666666667</v>
      </c>
      <c r="H71" s="5">
        <v>1016</v>
      </c>
      <c r="I71" s="5">
        <v>30</v>
      </c>
      <c r="J71" t="s">
        <v>17</v>
      </c>
      <c r="K71" s="1">
        <v>0.5</v>
      </c>
      <c r="L71" s="5">
        <f t="shared" si="17"/>
        <v>508</v>
      </c>
      <c r="M71" t="s">
        <v>1588</v>
      </c>
      <c r="N71" s="5">
        <v>161</v>
      </c>
      <c r="O71" s="7">
        <f t="shared" si="13"/>
        <v>15.846456692913385</v>
      </c>
      <c r="P71" s="5">
        <v>44</v>
      </c>
      <c r="Q71" s="5">
        <v>0</v>
      </c>
      <c r="R71" s="5">
        <v>161</v>
      </c>
      <c r="S71" s="5">
        <f t="shared" si="14"/>
        <v>582</v>
      </c>
      <c r="T71" s="5">
        <f t="shared" si="15"/>
        <v>-421</v>
      </c>
      <c r="U71" s="5">
        <v>0</v>
      </c>
      <c r="V71" s="5">
        <v>0</v>
      </c>
      <c r="W71" s="7">
        <v>20</v>
      </c>
      <c r="X71" s="5">
        <v>0</v>
      </c>
      <c r="Y71" s="5">
        <v>0</v>
      </c>
      <c r="Z71" s="6">
        <v>0</v>
      </c>
      <c r="AA71" s="5">
        <f t="shared" si="16"/>
        <v>0</v>
      </c>
      <c r="AB71" s="5">
        <v>0</v>
      </c>
      <c r="AC71" s="5">
        <v>0</v>
      </c>
      <c r="AD71" s="5">
        <f t="shared" si="18"/>
        <v>0</v>
      </c>
      <c r="AE71" s="5">
        <f t="shared" si="19"/>
        <v>0</v>
      </c>
      <c r="AF71" s="5" t="str">
        <f t="shared" si="20"/>
        <v>Monday</v>
      </c>
    </row>
    <row r="72" spans="1:32" x14ac:dyDescent="0.35">
      <c r="A72">
        <v>71</v>
      </c>
      <c r="B72" t="s">
        <v>150</v>
      </c>
      <c r="C72" t="s">
        <v>151</v>
      </c>
      <c r="D72" s="2">
        <v>45307</v>
      </c>
      <c r="E72" s="4">
        <v>1.1805555555555555E-2</v>
      </c>
      <c r="F72" s="2">
        <v>45307</v>
      </c>
      <c r="G72" s="3">
        <v>6.25E-2</v>
      </c>
      <c r="H72" s="5">
        <v>598</v>
      </c>
      <c r="I72" s="5">
        <v>40</v>
      </c>
      <c r="J72" t="s">
        <v>17</v>
      </c>
      <c r="K72" s="1">
        <v>0</v>
      </c>
      <c r="L72" s="5">
        <f t="shared" si="17"/>
        <v>0</v>
      </c>
      <c r="M72" t="s">
        <v>1587</v>
      </c>
      <c r="N72" s="5">
        <v>56</v>
      </c>
      <c r="O72" s="7">
        <f t="shared" si="13"/>
        <v>9.3645484949832767</v>
      </c>
      <c r="P72" s="5">
        <v>41</v>
      </c>
      <c r="Q72" s="5">
        <v>0</v>
      </c>
      <c r="R72" s="5">
        <v>56</v>
      </c>
      <c r="S72" s="5">
        <f t="shared" si="14"/>
        <v>81</v>
      </c>
      <c r="T72" s="5">
        <f t="shared" si="15"/>
        <v>-25</v>
      </c>
      <c r="U72" s="5">
        <v>598</v>
      </c>
      <c r="V72" s="5">
        <v>41</v>
      </c>
      <c r="W72" s="7">
        <v>20</v>
      </c>
      <c r="X72" s="5">
        <f>W72*H72/100</f>
        <v>119.6</v>
      </c>
      <c r="Y72" s="5">
        <v>40</v>
      </c>
      <c r="Z72" s="6">
        <v>0</v>
      </c>
      <c r="AA72" s="5">
        <f t="shared" si="16"/>
        <v>0</v>
      </c>
      <c r="AB72" s="5">
        <v>0</v>
      </c>
      <c r="AC72" s="5">
        <v>119.6</v>
      </c>
      <c r="AD72" s="5">
        <f t="shared" si="18"/>
        <v>81</v>
      </c>
      <c r="AE72" s="5">
        <f t="shared" si="19"/>
        <v>38.599999999999994</v>
      </c>
      <c r="AF72" s="5" t="str">
        <f t="shared" si="20"/>
        <v>Tuesday</v>
      </c>
    </row>
    <row r="73" spans="1:32" x14ac:dyDescent="0.35">
      <c r="A73">
        <v>72</v>
      </c>
      <c r="B73" t="s">
        <v>152</v>
      </c>
      <c r="C73" t="s">
        <v>153</v>
      </c>
      <c r="D73" s="2">
        <v>45312</v>
      </c>
      <c r="E73" s="4">
        <v>0.12708333333333333</v>
      </c>
      <c r="F73" s="2">
        <v>45312</v>
      </c>
      <c r="G73" s="3">
        <v>0.15763888888888888</v>
      </c>
      <c r="H73" s="5">
        <v>1049</v>
      </c>
      <c r="I73" s="5">
        <v>40</v>
      </c>
      <c r="J73" t="s">
        <v>11</v>
      </c>
      <c r="K73" s="1">
        <v>0.5</v>
      </c>
      <c r="L73" s="5">
        <f t="shared" si="17"/>
        <v>524.5</v>
      </c>
      <c r="M73" t="s">
        <v>1588</v>
      </c>
      <c r="N73" s="5">
        <v>116</v>
      </c>
      <c r="O73" s="7">
        <f t="shared" si="13"/>
        <v>11.05815061963775</v>
      </c>
      <c r="P73" s="5">
        <v>23</v>
      </c>
      <c r="Q73" s="5">
        <v>0</v>
      </c>
      <c r="R73" s="5">
        <v>116</v>
      </c>
      <c r="S73" s="5">
        <f t="shared" si="14"/>
        <v>587.5</v>
      </c>
      <c r="T73" s="5">
        <f t="shared" si="15"/>
        <v>-471.5</v>
      </c>
      <c r="U73" s="5">
        <v>0</v>
      </c>
      <c r="V73" s="5">
        <v>0</v>
      </c>
      <c r="W73" s="7">
        <v>20</v>
      </c>
      <c r="X73" s="5">
        <v>0</v>
      </c>
      <c r="Y73" s="5">
        <v>0</v>
      </c>
      <c r="Z73" s="6">
        <v>0</v>
      </c>
      <c r="AA73" s="5">
        <f t="shared" si="16"/>
        <v>0</v>
      </c>
      <c r="AB73" s="5">
        <v>0</v>
      </c>
      <c r="AC73" s="5">
        <v>0</v>
      </c>
      <c r="AD73" s="5">
        <f t="shared" si="18"/>
        <v>0</v>
      </c>
      <c r="AE73" s="5">
        <f t="shared" si="19"/>
        <v>0</v>
      </c>
      <c r="AF73" s="5" t="str">
        <f t="shared" si="20"/>
        <v>Sunday</v>
      </c>
    </row>
    <row r="74" spans="1:32" x14ac:dyDescent="0.35">
      <c r="A74">
        <v>73</v>
      </c>
      <c r="B74" t="s">
        <v>154</v>
      </c>
      <c r="C74" t="s">
        <v>155</v>
      </c>
      <c r="D74" s="2">
        <v>45305</v>
      </c>
      <c r="E74" s="4">
        <v>0.66736111111111107</v>
      </c>
      <c r="F74" s="2">
        <v>45305</v>
      </c>
      <c r="G74" s="3">
        <v>0.72152777777777777</v>
      </c>
      <c r="H74" s="5">
        <v>607</v>
      </c>
      <c r="I74" s="5">
        <v>50</v>
      </c>
      <c r="J74" t="s">
        <v>14</v>
      </c>
      <c r="K74" s="1">
        <v>0.1</v>
      </c>
      <c r="L74" s="5">
        <f t="shared" si="17"/>
        <v>60.7</v>
      </c>
      <c r="M74" s="1" t="s">
        <v>1622</v>
      </c>
      <c r="N74" s="5">
        <v>157</v>
      </c>
      <c r="O74" s="7">
        <f t="shared" si="13"/>
        <v>25.864909390444812</v>
      </c>
      <c r="P74" s="5">
        <v>10</v>
      </c>
      <c r="Q74" s="5">
        <v>50</v>
      </c>
      <c r="R74" s="5">
        <v>157</v>
      </c>
      <c r="S74" s="5">
        <f t="shared" si="14"/>
        <v>170.7</v>
      </c>
      <c r="T74" s="5">
        <f t="shared" si="15"/>
        <v>-13.699999999999989</v>
      </c>
      <c r="U74" s="5">
        <v>607</v>
      </c>
      <c r="V74" s="5">
        <v>10</v>
      </c>
      <c r="W74" s="7">
        <v>20</v>
      </c>
      <c r="X74" s="5">
        <f t="shared" ref="X74:X79" si="21">W74*H74/100</f>
        <v>121.4</v>
      </c>
      <c r="Y74" s="5">
        <v>50</v>
      </c>
      <c r="Z74" s="6">
        <v>0.1</v>
      </c>
      <c r="AA74" s="5">
        <f t="shared" si="16"/>
        <v>60.7</v>
      </c>
      <c r="AB74" s="5">
        <v>50</v>
      </c>
      <c r="AC74" s="5">
        <v>121.4</v>
      </c>
      <c r="AD74" s="5">
        <f t="shared" si="18"/>
        <v>170.7</v>
      </c>
      <c r="AE74" s="5">
        <f t="shared" si="19"/>
        <v>-49.299999999999983</v>
      </c>
      <c r="AF74" s="5" t="str">
        <f t="shared" si="20"/>
        <v>Sunday</v>
      </c>
    </row>
    <row r="75" spans="1:32" x14ac:dyDescent="0.35">
      <c r="A75">
        <v>74</v>
      </c>
      <c r="B75" t="s">
        <v>156</v>
      </c>
      <c r="C75" t="s">
        <v>157</v>
      </c>
      <c r="D75" s="2">
        <v>45312</v>
      </c>
      <c r="E75" s="4">
        <v>0.92083333333333328</v>
      </c>
      <c r="F75" s="2">
        <v>45312</v>
      </c>
      <c r="G75" s="3">
        <v>0.9555555555555556</v>
      </c>
      <c r="H75" s="5">
        <v>1427</v>
      </c>
      <c r="I75" s="5">
        <v>30</v>
      </c>
      <c r="J75" t="s">
        <v>14</v>
      </c>
      <c r="K75" s="1">
        <v>0.05</v>
      </c>
      <c r="L75" s="5">
        <f t="shared" si="17"/>
        <v>71.350000000000009</v>
      </c>
      <c r="M75" t="s">
        <v>1589</v>
      </c>
      <c r="N75" s="5">
        <v>160</v>
      </c>
      <c r="O75" s="7">
        <f t="shared" si="13"/>
        <v>11.212333566923615</v>
      </c>
      <c r="P75" s="5">
        <v>26</v>
      </c>
      <c r="Q75" s="5">
        <v>0</v>
      </c>
      <c r="R75" s="5">
        <v>160</v>
      </c>
      <c r="S75" s="5">
        <f t="shared" si="14"/>
        <v>127.35000000000001</v>
      </c>
      <c r="T75" s="5">
        <f t="shared" si="15"/>
        <v>32.649999999999991</v>
      </c>
      <c r="U75" s="5">
        <v>1427</v>
      </c>
      <c r="V75" s="5">
        <v>26</v>
      </c>
      <c r="W75" s="7">
        <v>20</v>
      </c>
      <c r="X75" s="5">
        <f t="shared" si="21"/>
        <v>285.39999999999998</v>
      </c>
      <c r="Y75" s="5">
        <v>30</v>
      </c>
      <c r="Z75" s="6">
        <v>0.05</v>
      </c>
      <c r="AA75" s="5">
        <f t="shared" si="16"/>
        <v>71.350000000000009</v>
      </c>
      <c r="AB75" s="5">
        <v>0</v>
      </c>
      <c r="AC75" s="5">
        <v>285.39999999999998</v>
      </c>
      <c r="AD75" s="5">
        <f t="shared" si="18"/>
        <v>127.35000000000001</v>
      </c>
      <c r="AE75" s="5">
        <f t="shared" si="19"/>
        <v>158.04999999999995</v>
      </c>
      <c r="AF75" s="5" t="str">
        <f t="shared" si="20"/>
        <v>Sunday</v>
      </c>
    </row>
    <row r="76" spans="1:32" x14ac:dyDescent="0.35">
      <c r="A76">
        <v>75</v>
      </c>
      <c r="B76" t="s">
        <v>158</v>
      </c>
      <c r="C76" t="s">
        <v>159</v>
      </c>
      <c r="D76" s="2">
        <v>45294</v>
      </c>
      <c r="E76" s="4">
        <v>0.84166666666666667</v>
      </c>
      <c r="F76" s="2">
        <v>45294</v>
      </c>
      <c r="G76" s="3">
        <v>0.87222222222222223</v>
      </c>
      <c r="H76" s="5">
        <v>600</v>
      </c>
      <c r="I76" s="5">
        <v>0</v>
      </c>
      <c r="J76" t="s">
        <v>17</v>
      </c>
      <c r="K76" s="1">
        <v>0.1</v>
      </c>
      <c r="L76" s="5">
        <f t="shared" si="17"/>
        <v>60</v>
      </c>
      <c r="M76" s="1" t="s">
        <v>1622</v>
      </c>
      <c r="N76" s="5">
        <v>197</v>
      </c>
      <c r="O76" s="7">
        <f t="shared" si="13"/>
        <v>32.833333333333329</v>
      </c>
      <c r="P76" s="5">
        <v>34</v>
      </c>
      <c r="Q76" s="5">
        <v>0</v>
      </c>
      <c r="R76" s="5">
        <v>197</v>
      </c>
      <c r="S76" s="5">
        <f t="shared" si="14"/>
        <v>94</v>
      </c>
      <c r="T76" s="5">
        <f t="shared" si="15"/>
        <v>103</v>
      </c>
      <c r="U76" s="5">
        <v>600</v>
      </c>
      <c r="V76" s="5">
        <v>34</v>
      </c>
      <c r="W76" s="7">
        <v>20</v>
      </c>
      <c r="X76" s="5">
        <f t="shared" si="21"/>
        <v>120</v>
      </c>
      <c r="Y76" s="5">
        <v>0</v>
      </c>
      <c r="Z76" s="6">
        <v>0.1</v>
      </c>
      <c r="AA76" s="5">
        <f t="shared" si="16"/>
        <v>60</v>
      </c>
      <c r="AB76" s="5">
        <v>0</v>
      </c>
      <c r="AC76" s="5">
        <v>120</v>
      </c>
      <c r="AD76" s="5">
        <f t="shared" si="18"/>
        <v>94</v>
      </c>
      <c r="AE76" s="5">
        <f t="shared" si="19"/>
        <v>26</v>
      </c>
      <c r="AF76" s="5" t="str">
        <f t="shared" si="20"/>
        <v>Wednesday</v>
      </c>
    </row>
    <row r="77" spans="1:32" x14ac:dyDescent="0.35">
      <c r="A77">
        <v>76</v>
      </c>
      <c r="B77" t="s">
        <v>160</v>
      </c>
      <c r="C77" t="s">
        <v>161</v>
      </c>
      <c r="D77" s="2">
        <v>45323</v>
      </c>
      <c r="E77" s="4">
        <v>0.80972222222222223</v>
      </c>
      <c r="F77" s="2">
        <v>45323</v>
      </c>
      <c r="G77" s="3">
        <v>0.83958333333333335</v>
      </c>
      <c r="H77" s="5">
        <v>902</v>
      </c>
      <c r="I77" s="5">
        <v>50</v>
      </c>
      <c r="J77" t="s">
        <v>14</v>
      </c>
      <c r="K77" s="1">
        <v>0</v>
      </c>
      <c r="L77" s="5">
        <f t="shared" si="17"/>
        <v>0</v>
      </c>
      <c r="M77" t="s">
        <v>1587</v>
      </c>
      <c r="N77" s="5">
        <v>132</v>
      </c>
      <c r="O77" s="7">
        <f t="shared" si="13"/>
        <v>14.634146341463413</v>
      </c>
      <c r="P77" s="5">
        <v>17</v>
      </c>
      <c r="Q77" s="5">
        <v>150</v>
      </c>
      <c r="R77" s="5">
        <v>132</v>
      </c>
      <c r="S77" s="5">
        <f t="shared" si="14"/>
        <v>217</v>
      </c>
      <c r="T77" s="5">
        <f t="shared" si="15"/>
        <v>-85</v>
      </c>
      <c r="U77" s="5">
        <v>902</v>
      </c>
      <c r="V77" s="5">
        <v>17</v>
      </c>
      <c r="W77" s="7">
        <v>20</v>
      </c>
      <c r="X77" s="5">
        <f t="shared" si="21"/>
        <v>180.4</v>
      </c>
      <c r="Y77" s="5">
        <v>50</v>
      </c>
      <c r="Z77" s="6">
        <v>0</v>
      </c>
      <c r="AA77" s="5">
        <f t="shared" si="16"/>
        <v>0</v>
      </c>
      <c r="AB77" s="5">
        <v>150</v>
      </c>
      <c r="AC77" s="5">
        <v>180.4</v>
      </c>
      <c r="AD77" s="5">
        <f t="shared" si="18"/>
        <v>217</v>
      </c>
      <c r="AE77" s="5">
        <f t="shared" si="19"/>
        <v>-36.599999999999994</v>
      </c>
      <c r="AF77" s="5" t="str">
        <f t="shared" si="20"/>
        <v>Thursday</v>
      </c>
    </row>
    <row r="78" spans="1:32" x14ac:dyDescent="0.35">
      <c r="A78">
        <v>77</v>
      </c>
      <c r="B78" t="s">
        <v>162</v>
      </c>
      <c r="C78" t="s">
        <v>163</v>
      </c>
      <c r="D78" s="2">
        <v>45314</v>
      </c>
      <c r="E78" s="4">
        <v>0.27291666666666664</v>
      </c>
      <c r="F78" s="2">
        <v>45314</v>
      </c>
      <c r="G78" s="3">
        <v>0.32222222222222224</v>
      </c>
      <c r="H78" s="5">
        <v>697</v>
      </c>
      <c r="I78" s="5">
        <v>0</v>
      </c>
      <c r="J78" t="s">
        <v>14</v>
      </c>
      <c r="K78" s="1">
        <v>0.05</v>
      </c>
      <c r="L78" s="5">
        <f t="shared" si="17"/>
        <v>34.85</v>
      </c>
      <c r="M78" t="s">
        <v>1589</v>
      </c>
      <c r="N78" s="5">
        <v>173</v>
      </c>
      <c r="O78" s="7">
        <f t="shared" si="13"/>
        <v>24.820659971305595</v>
      </c>
      <c r="P78" s="5">
        <v>14</v>
      </c>
      <c r="Q78" s="5">
        <v>0</v>
      </c>
      <c r="R78" s="5">
        <v>173</v>
      </c>
      <c r="S78" s="5">
        <f t="shared" si="14"/>
        <v>48.85</v>
      </c>
      <c r="T78" s="5">
        <f t="shared" si="15"/>
        <v>124.15</v>
      </c>
      <c r="U78" s="5">
        <v>697</v>
      </c>
      <c r="V78" s="5">
        <v>14</v>
      </c>
      <c r="W78" s="7">
        <v>20</v>
      </c>
      <c r="X78" s="5">
        <f t="shared" si="21"/>
        <v>139.4</v>
      </c>
      <c r="Y78" s="5">
        <v>0</v>
      </c>
      <c r="Z78" s="6">
        <v>0.05</v>
      </c>
      <c r="AA78" s="5">
        <f t="shared" si="16"/>
        <v>34.85</v>
      </c>
      <c r="AB78" s="5">
        <v>0</v>
      </c>
      <c r="AC78" s="5">
        <v>139.4</v>
      </c>
      <c r="AD78" s="5">
        <f t="shared" si="18"/>
        <v>48.85</v>
      </c>
      <c r="AE78" s="5">
        <f t="shared" si="19"/>
        <v>90.550000000000011</v>
      </c>
      <c r="AF78" s="5" t="str">
        <f t="shared" si="20"/>
        <v>Tuesday</v>
      </c>
    </row>
    <row r="79" spans="1:32" x14ac:dyDescent="0.35">
      <c r="A79">
        <v>78</v>
      </c>
      <c r="B79" t="s">
        <v>164</v>
      </c>
      <c r="C79" t="s">
        <v>165</v>
      </c>
      <c r="D79" s="2">
        <v>45313</v>
      </c>
      <c r="E79" s="4">
        <v>0.94652777777777775</v>
      </c>
      <c r="F79" s="2">
        <v>45314</v>
      </c>
      <c r="G79" s="3">
        <v>2.2222222222222223E-2</v>
      </c>
      <c r="H79" s="5">
        <v>265</v>
      </c>
      <c r="I79" s="5">
        <v>40</v>
      </c>
      <c r="J79" t="s">
        <v>17</v>
      </c>
      <c r="K79" s="1">
        <v>0.15</v>
      </c>
      <c r="L79" s="5">
        <f t="shared" si="17"/>
        <v>39.75</v>
      </c>
      <c r="M79" t="s">
        <v>1584</v>
      </c>
      <c r="N79" s="5">
        <v>188</v>
      </c>
      <c r="O79" s="7">
        <f t="shared" si="13"/>
        <v>70.943396226415089</v>
      </c>
      <c r="P79" s="5">
        <v>14</v>
      </c>
      <c r="Q79" s="5">
        <v>0</v>
      </c>
      <c r="R79" s="5">
        <v>188</v>
      </c>
      <c r="S79" s="5">
        <f t="shared" si="14"/>
        <v>93.75</v>
      </c>
      <c r="T79" s="5">
        <f t="shared" si="15"/>
        <v>94.25</v>
      </c>
      <c r="U79" s="5">
        <v>265</v>
      </c>
      <c r="V79" s="5">
        <v>14</v>
      </c>
      <c r="W79" s="7">
        <v>20</v>
      </c>
      <c r="X79" s="5">
        <f t="shared" si="21"/>
        <v>53</v>
      </c>
      <c r="Y79" s="5">
        <v>40</v>
      </c>
      <c r="Z79" s="6">
        <v>0.15</v>
      </c>
      <c r="AA79" s="5">
        <f t="shared" si="16"/>
        <v>39.75</v>
      </c>
      <c r="AB79" s="5">
        <v>0</v>
      </c>
      <c r="AC79" s="5">
        <v>53</v>
      </c>
      <c r="AD79" s="5">
        <f t="shared" si="18"/>
        <v>93.75</v>
      </c>
      <c r="AE79" s="5">
        <f t="shared" si="19"/>
        <v>-40.75</v>
      </c>
      <c r="AF79" s="5" t="str">
        <f t="shared" si="20"/>
        <v>Monday</v>
      </c>
    </row>
    <row r="80" spans="1:32" x14ac:dyDescent="0.35">
      <c r="A80">
        <v>79</v>
      </c>
      <c r="B80" t="s">
        <v>166</v>
      </c>
      <c r="C80" t="s">
        <v>167</v>
      </c>
      <c r="D80" s="2">
        <v>45328</v>
      </c>
      <c r="E80" s="4">
        <v>0.32777777777777778</v>
      </c>
      <c r="F80" s="2">
        <v>45328</v>
      </c>
      <c r="G80" s="3">
        <v>0.35833333333333334</v>
      </c>
      <c r="H80" s="5">
        <v>1538</v>
      </c>
      <c r="I80" s="5">
        <v>50</v>
      </c>
      <c r="J80" t="s">
        <v>14</v>
      </c>
      <c r="K80" s="1">
        <v>0.5</v>
      </c>
      <c r="L80" s="5">
        <f t="shared" si="17"/>
        <v>769</v>
      </c>
      <c r="M80" t="s">
        <v>1588</v>
      </c>
      <c r="N80" s="5">
        <v>153</v>
      </c>
      <c r="O80" s="7">
        <f t="shared" si="13"/>
        <v>9.9479843953185956</v>
      </c>
      <c r="P80" s="5">
        <v>50</v>
      </c>
      <c r="Q80" s="5">
        <v>0</v>
      </c>
      <c r="R80" s="5">
        <v>153</v>
      </c>
      <c r="S80" s="5">
        <f t="shared" si="14"/>
        <v>869</v>
      </c>
      <c r="T80" s="5">
        <f t="shared" si="15"/>
        <v>-716</v>
      </c>
      <c r="U80" s="5">
        <v>0</v>
      </c>
      <c r="V80" s="5">
        <v>0</v>
      </c>
      <c r="W80" s="7">
        <v>20</v>
      </c>
      <c r="X80" s="5">
        <v>0</v>
      </c>
      <c r="Y80" s="5">
        <v>0</v>
      </c>
      <c r="Z80" s="6">
        <v>0</v>
      </c>
      <c r="AA80" s="5">
        <f t="shared" si="16"/>
        <v>0</v>
      </c>
      <c r="AB80" s="5">
        <v>0</v>
      </c>
      <c r="AC80" s="5">
        <v>0</v>
      </c>
      <c r="AD80" s="5">
        <f t="shared" si="18"/>
        <v>0</v>
      </c>
      <c r="AE80" s="5">
        <f t="shared" si="19"/>
        <v>0</v>
      </c>
      <c r="AF80" s="5" t="str">
        <f t="shared" si="20"/>
        <v>Tuesday</v>
      </c>
    </row>
    <row r="81" spans="1:32" x14ac:dyDescent="0.35">
      <c r="A81">
        <v>80</v>
      </c>
      <c r="B81" t="s">
        <v>168</v>
      </c>
      <c r="C81" t="s">
        <v>169</v>
      </c>
      <c r="D81" s="2">
        <v>45293</v>
      </c>
      <c r="E81" s="4">
        <v>0.69513888888888886</v>
      </c>
      <c r="F81" s="2">
        <v>45293</v>
      </c>
      <c r="G81" s="3">
        <v>0.75902777777777775</v>
      </c>
      <c r="H81" s="5">
        <v>561</v>
      </c>
      <c r="I81" s="5">
        <v>50</v>
      </c>
      <c r="J81" t="s">
        <v>17</v>
      </c>
      <c r="K81" s="1">
        <v>0.1</v>
      </c>
      <c r="L81" s="5">
        <f t="shared" si="17"/>
        <v>56.1</v>
      </c>
      <c r="M81" s="1" t="s">
        <v>1622</v>
      </c>
      <c r="N81" s="5">
        <v>116</v>
      </c>
      <c r="O81" s="7">
        <f t="shared" si="13"/>
        <v>20.677361853832444</v>
      </c>
      <c r="P81" s="5">
        <v>44</v>
      </c>
      <c r="Q81" s="5">
        <v>150</v>
      </c>
      <c r="R81" s="5">
        <v>116</v>
      </c>
      <c r="S81" s="5">
        <f t="shared" si="14"/>
        <v>300.10000000000002</v>
      </c>
      <c r="T81" s="5">
        <f t="shared" si="15"/>
        <v>-184.10000000000002</v>
      </c>
      <c r="U81" s="5">
        <v>561</v>
      </c>
      <c r="V81" s="5">
        <v>44</v>
      </c>
      <c r="W81" s="7">
        <v>20</v>
      </c>
      <c r="X81" s="5">
        <f>W81*H81/100</f>
        <v>112.2</v>
      </c>
      <c r="Y81" s="5">
        <v>50</v>
      </c>
      <c r="Z81" s="6">
        <v>0.1</v>
      </c>
      <c r="AA81" s="5">
        <f t="shared" si="16"/>
        <v>56.1</v>
      </c>
      <c r="AB81" s="5">
        <v>150</v>
      </c>
      <c r="AC81" s="5">
        <v>112.2</v>
      </c>
      <c r="AD81" s="5">
        <f t="shared" si="18"/>
        <v>300.10000000000002</v>
      </c>
      <c r="AE81" s="5">
        <f t="shared" si="19"/>
        <v>-187.90000000000003</v>
      </c>
      <c r="AF81" s="5" t="str">
        <f t="shared" si="20"/>
        <v>Tuesday</v>
      </c>
    </row>
    <row r="82" spans="1:32" x14ac:dyDescent="0.35">
      <c r="A82">
        <v>81</v>
      </c>
      <c r="B82" t="s">
        <v>170</v>
      </c>
      <c r="C82" t="s">
        <v>171</v>
      </c>
      <c r="D82" s="2">
        <v>45323</v>
      </c>
      <c r="E82" s="4">
        <v>0.72986111111111107</v>
      </c>
      <c r="F82" s="2">
        <v>45323</v>
      </c>
      <c r="G82" s="3">
        <v>0.79722222222222228</v>
      </c>
      <c r="H82" s="5">
        <v>1019</v>
      </c>
      <c r="I82" s="5">
        <v>20</v>
      </c>
      <c r="J82" t="s">
        <v>11</v>
      </c>
      <c r="K82" s="1">
        <v>0</v>
      </c>
      <c r="L82" s="5">
        <f t="shared" si="17"/>
        <v>0</v>
      </c>
      <c r="M82" t="s">
        <v>1587</v>
      </c>
      <c r="N82" s="5">
        <v>56</v>
      </c>
      <c r="O82" s="7">
        <f t="shared" si="13"/>
        <v>5.4955839057899896</v>
      </c>
      <c r="P82" s="5">
        <v>28</v>
      </c>
      <c r="Q82" s="5">
        <v>150</v>
      </c>
      <c r="R82" s="5">
        <v>56</v>
      </c>
      <c r="S82" s="5">
        <f t="shared" si="14"/>
        <v>198</v>
      </c>
      <c r="T82" s="5">
        <f t="shared" si="15"/>
        <v>-142</v>
      </c>
      <c r="U82" s="5">
        <v>1019</v>
      </c>
      <c r="V82" s="5">
        <v>28</v>
      </c>
      <c r="W82" s="7">
        <v>20</v>
      </c>
      <c r="X82" s="5">
        <f>W82*H82/100</f>
        <v>203.8</v>
      </c>
      <c r="Y82" s="5">
        <v>20</v>
      </c>
      <c r="Z82" s="6">
        <v>0</v>
      </c>
      <c r="AA82" s="5">
        <f t="shared" si="16"/>
        <v>0</v>
      </c>
      <c r="AB82" s="5">
        <v>150</v>
      </c>
      <c r="AC82" s="5">
        <v>203.8</v>
      </c>
      <c r="AD82" s="5">
        <f t="shared" si="18"/>
        <v>198</v>
      </c>
      <c r="AE82" s="5">
        <f t="shared" si="19"/>
        <v>5.8000000000000114</v>
      </c>
      <c r="AF82" s="5" t="str">
        <f t="shared" si="20"/>
        <v>Thursday</v>
      </c>
    </row>
    <row r="83" spans="1:32" x14ac:dyDescent="0.35">
      <c r="A83">
        <v>82</v>
      </c>
      <c r="B83" t="s">
        <v>172</v>
      </c>
      <c r="C83" t="s">
        <v>173</v>
      </c>
      <c r="D83" s="2">
        <v>45307</v>
      </c>
      <c r="E83" s="4">
        <v>0.82430555555555551</v>
      </c>
      <c r="F83" s="2">
        <v>45307</v>
      </c>
      <c r="G83" s="3">
        <v>0.86319444444444449</v>
      </c>
      <c r="H83" s="5">
        <v>213</v>
      </c>
      <c r="I83" s="5">
        <v>40</v>
      </c>
      <c r="J83" t="s">
        <v>17</v>
      </c>
      <c r="K83" s="1">
        <v>0.15</v>
      </c>
      <c r="L83" s="5">
        <f t="shared" si="17"/>
        <v>31.95</v>
      </c>
      <c r="M83" t="s">
        <v>1584</v>
      </c>
      <c r="N83" s="5">
        <v>200</v>
      </c>
      <c r="O83" s="7">
        <f t="shared" si="13"/>
        <v>93.896713615023472</v>
      </c>
      <c r="P83" s="5">
        <v>32</v>
      </c>
      <c r="Q83" s="5">
        <v>0</v>
      </c>
      <c r="R83" s="5">
        <v>200</v>
      </c>
      <c r="S83" s="5">
        <f t="shared" si="14"/>
        <v>103.95</v>
      </c>
      <c r="T83" s="5">
        <f t="shared" si="15"/>
        <v>96.05</v>
      </c>
      <c r="U83" s="5">
        <v>213</v>
      </c>
      <c r="V83" s="5">
        <v>32</v>
      </c>
      <c r="W83" s="7">
        <v>20</v>
      </c>
      <c r="X83" s="5">
        <f>W83*H83/100</f>
        <v>42.6</v>
      </c>
      <c r="Y83" s="5">
        <v>40</v>
      </c>
      <c r="Z83" s="6">
        <v>0.15</v>
      </c>
      <c r="AA83" s="5">
        <f t="shared" si="16"/>
        <v>31.95</v>
      </c>
      <c r="AB83" s="5">
        <v>0</v>
      </c>
      <c r="AC83" s="5">
        <v>42.6</v>
      </c>
      <c r="AD83" s="5">
        <f t="shared" si="18"/>
        <v>103.95</v>
      </c>
      <c r="AE83" s="5">
        <f t="shared" si="19"/>
        <v>-61.35</v>
      </c>
      <c r="AF83" s="5" t="str">
        <f t="shared" si="20"/>
        <v>Tuesday</v>
      </c>
    </row>
    <row r="84" spans="1:32" x14ac:dyDescent="0.35">
      <c r="A84">
        <v>83</v>
      </c>
      <c r="B84" t="s">
        <v>174</v>
      </c>
      <c r="C84" t="s">
        <v>175</v>
      </c>
      <c r="D84" s="2">
        <v>45304</v>
      </c>
      <c r="E84" s="4">
        <v>0.21180555555555555</v>
      </c>
      <c r="F84" s="2">
        <v>45304</v>
      </c>
      <c r="G84" s="3">
        <v>0.29236111111111113</v>
      </c>
      <c r="H84" s="5">
        <v>1556</v>
      </c>
      <c r="I84" s="5">
        <v>40</v>
      </c>
      <c r="J84" t="s">
        <v>11</v>
      </c>
      <c r="K84" s="1">
        <v>0.5</v>
      </c>
      <c r="L84" s="5">
        <f t="shared" si="17"/>
        <v>778</v>
      </c>
      <c r="M84" t="s">
        <v>1588</v>
      </c>
      <c r="N84" s="5">
        <v>159</v>
      </c>
      <c r="O84" s="7">
        <f t="shared" si="13"/>
        <v>10.218508997429305</v>
      </c>
      <c r="P84" s="5">
        <v>18</v>
      </c>
      <c r="Q84" s="5">
        <v>0</v>
      </c>
      <c r="R84" s="5">
        <v>159</v>
      </c>
      <c r="S84" s="5">
        <f t="shared" si="14"/>
        <v>836</v>
      </c>
      <c r="T84" s="5">
        <f t="shared" si="15"/>
        <v>-677</v>
      </c>
      <c r="U84" s="5">
        <v>0</v>
      </c>
      <c r="V84" s="5">
        <v>0</v>
      </c>
      <c r="W84" s="7">
        <v>20</v>
      </c>
      <c r="X84" s="5">
        <v>0</v>
      </c>
      <c r="Y84" s="5">
        <v>0</v>
      </c>
      <c r="Z84" s="6">
        <v>0</v>
      </c>
      <c r="AA84" s="5">
        <f t="shared" si="16"/>
        <v>0</v>
      </c>
      <c r="AB84" s="5">
        <v>0</v>
      </c>
      <c r="AC84" s="5">
        <v>0</v>
      </c>
      <c r="AD84" s="5">
        <f t="shared" si="18"/>
        <v>0</v>
      </c>
      <c r="AE84" s="5">
        <f t="shared" si="19"/>
        <v>0</v>
      </c>
      <c r="AF84" s="5" t="str">
        <f t="shared" si="20"/>
        <v>Saturday</v>
      </c>
    </row>
    <row r="85" spans="1:32" x14ac:dyDescent="0.35">
      <c r="A85">
        <v>84</v>
      </c>
      <c r="B85" t="s">
        <v>176</v>
      </c>
      <c r="C85" t="s">
        <v>177</v>
      </c>
      <c r="D85" s="2">
        <v>45320</v>
      </c>
      <c r="E85" s="4">
        <v>0.10277777777777777</v>
      </c>
      <c r="F85" s="2">
        <v>45320</v>
      </c>
      <c r="G85" s="3">
        <v>0.15972222222222221</v>
      </c>
      <c r="H85" s="5">
        <v>1091</v>
      </c>
      <c r="I85" s="5">
        <v>50</v>
      </c>
      <c r="J85" t="s">
        <v>11</v>
      </c>
      <c r="K85" s="1">
        <v>0.15</v>
      </c>
      <c r="L85" s="5">
        <f t="shared" si="17"/>
        <v>163.65</v>
      </c>
      <c r="M85" t="s">
        <v>1584</v>
      </c>
      <c r="N85" s="5">
        <v>83</v>
      </c>
      <c r="O85" s="7">
        <f t="shared" si="13"/>
        <v>7.6076993583868004</v>
      </c>
      <c r="P85" s="5">
        <v>39</v>
      </c>
      <c r="Q85" s="5">
        <v>0</v>
      </c>
      <c r="R85" s="5">
        <v>83</v>
      </c>
      <c r="S85" s="5">
        <f t="shared" si="14"/>
        <v>252.65</v>
      </c>
      <c r="T85" s="5">
        <f t="shared" si="15"/>
        <v>-169.65</v>
      </c>
      <c r="U85" s="5">
        <v>1091</v>
      </c>
      <c r="V85" s="5">
        <v>39</v>
      </c>
      <c r="W85" s="7">
        <v>20</v>
      </c>
      <c r="X85" s="5">
        <f>W85*H85/100</f>
        <v>218.2</v>
      </c>
      <c r="Y85" s="5">
        <v>50</v>
      </c>
      <c r="Z85" s="6">
        <v>0.15</v>
      </c>
      <c r="AA85" s="5">
        <f t="shared" si="16"/>
        <v>163.65</v>
      </c>
      <c r="AB85" s="5">
        <v>0</v>
      </c>
      <c r="AC85" s="5">
        <v>218.2</v>
      </c>
      <c r="AD85" s="5">
        <f t="shared" si="18"/>
        <v>252.65</v>
      </c>
      <c r="AE85" s="5">
        <f t="shared" si="19"/>
        <v>-34.450000000000017</v>
      </c>
      <c r="AF85" s="5" t="str">
        <f t="shared" si="20"/>
        <v>Monday</v>
      </c>
    </row>
    <row r="86" spans="1:32" x14ac:dyDescent="0.35">
      <c r="A86">
        <v>85</v>
      </c>
      <c r="B86" t="s">
        <v>178</v>
      </c>
      <c r="C86" t="s">
        <v>179</v>
      </c>
      <c r="D86" s="2">
        <v>45292</v>
      </c>
      <c r="E86" s="4">
        <v>0.91597222222222219</v>
      </c>
      <c r="F86" s="2">
        <v>45292</v>
      </c>
      <c r="G86" s="3">
        <v>0.97222222222222221</v>
      </c>
      <c r="H86" s="5">
        <v>1479</v>
      </c>
      <c r="I86" s="5">
        <v>40</v>
      </c>
      <c r="J86" t="s">
        <v>14</v>
      </c>
      <c r="K86" s="1">
        <v>0.5</v>
      </c>
      <c r="L86" s="5">
        <f t="shared" si="17"/>
        <v>739.5</v>
      </c>
      <c r="M86" t="s">
        <v>1588</v>
      </c>
      <c r="N86" s="5">
        <v>155</v>
      </c>
      <c r="O86" s="7">
        <f t="shared" si="13"/>
        <v>10.480054090601758</v>
      </c>
      <c r="P86" s="5">
        <v>25</v>
      </c>
      <c r="Q86" s="5">
        <v>0</v>
      </c>
      <c r="R86" s="5">
        <v>155</v>
      </c>
      <c r="S86" s="5">
        <f t="shared" si="14"/>
        <v>804.5</v>
      </c>
      <c r="T86" s="5">
        <f t="shared" si="15"/>
        <v>-649.5</v>
      </c>
      <c r="U86" s="5">
        <v>0</v>
      </c>
      <c r="V86" s="5">
        <v>0</v>
      </c>
      <c r="W86" s="7">
        <v>20</v>
      </c>
      <c r="X86" s="5">
        <v>0</v>
      </c>
      <c r="Y86" s="5">
        <v>0</v>
      </c>
      <c r="Z86" s="6">
        <v>0</v>
      </c>
      <c r="AA86" s="5">
        <f t="shared" si="16"/>
        <v>0</v>
      </c>
      <c r="AB86" s="5">
        <v>0</v>
      </c>
      <c r="AC86" s="5">
        <v>0</v>
      </c>
      <c r="AD86" s="5">
        <f t="shared" si="18"/>
        <v>0</v>
      </c>
      <c r="AE86" s="5">
        <f t="shared" si="19"/>
        <v>0</v>
      </c>
      <c r="AF86" s="5" t="str">
        <f t="shared" si="20"/>
        <v>Monday</v>
      </c>
    </row>
    <row r="87" spans="1:32" x14ac:dyDescent="0.35">
      <c r="A87">
        <v>86</v>
      </c>
      <c r="B87" t="s">
        <v>180</v>
      </c>
      <c r="C87" t="s">
        <v>181</v>
      </c>
      <c r="D87" s="2">
        <v>45292</v>
      </c>
      <c r="E87" s="4">
        <v>0.13958333333333334</v>
      </c>
      <c r="F87" s="2">
        <v>45292</v>
      </c>
      <c r="G87" s="3">
        <v>0.20347222222222222</v>
      </c>
      <c r="H87" s="5">
        <v>1818</v>
      </c>
      <c r="I87" s="5">
        <v>50</v>
      </c>
      <c r="J87" t="s">
        <v>14</v>
      </c>
      <c r="K87" s="1">
        <v>0.05</v>
      </c>
      <c r="L87" s="5">
        <f t="shared" si="17"/>
        <v>90.9</v>
      </c>
      <c r="M87" t="s">
        <v>1589</v>
      </c>
      <c r="N87" s="5">
        <v>196</v>
      </c>
      <c r="O87" s="7">
        <f t="shared" si="13"/>
        <v>10.78107810781078</v>
      </c>
      <c r="P87" s="5">
        <v>42</v>
      </c>
      <c r="Q87" s="5">
        <v>0</v>
      </c>
      <c r="R87" s="5">
        <v>196</v>
      </c>
      <c r="S87" s="5">
        <f t="shared" si="14"/>
        <v>182.9</v>
      </c>
      <c r="T87" s="5">
        <f t="shared" si="15"/>
        <v>13.099999999999994</v>
      </c>
      <c r="U87" s="5">
        <v>1818</v>
      </c>
      <c r="V87" s="5">
        <v>42</v>
      </c>
      <c r="W87" s="7">
        <v>20</v>
      </c>
      <c r="X87" s="5">
        <f t="shared" ref="X87:X92" si="22">W87*H87/100</f>
        <v>363.6</v>
      </c>
      <c r="Y87" s="5">
        <v>50</v>
      </c>
      <c r="Z87" s="6">
        <v>0.05</v>
      </c>
      <c r="AA87" s="5">
        <f t="shared" si="16"/>
        <v>90.9</v>
      </c>
      <c r="AB87" s="5">
        <v>0</v>
      </c>
      <c r="AC87" s="5">
        <v>363.6</v>
      </c>
      <c r="AD87" s="5">
        <f t="shared" si="18"/>
        <v>182.9</v>
      </c>
      <c r="AE87" s="5">
        <f t="shared" si="19"/>
        <v>180.70000000000002</v>
      </c>
      <c r="AF87" s="5" t="str">
        <f t="shared" si="20"/>
        <v>Monday</v>
      </c>
    </row>
    <row r="88" spans="1:32" x14ac:dyDescent="0.35">
      <c r="A88">
        <v>87</v>
      </c>
      <c r="B88" t="s">
        <v>182</v>
      </c>
      <c r="C88" t="s">
        <v>183</v>
      </c>
      <c r="D88" s="2">
        <v>45328</v>
      </c>
      <c r="E88" s="4">
        <v>0.86041666666666672</v>
      </c>
      <c r="F88" s="2">
        <v>45328</v>
      </c>
      <c r="G88" s="3">
        <v>0.93125000000000002</v>
      </c>
      <c r="H88" s="5">
        <v>306</v>
      </c>
      <c r="I88" s="5">
        <v>20</v>
      </c>
      <c r="J88" t="s">
        <v>14</v>
      </c>
      <c r="K88" s="1">
        <v>0.15</v>
      </c>
      <c r="L88" s="5">
        <f t="shared" si="17"/>
        <v>45.9</v>
      </c>
      <c r="M88" t="s">
        <v>1584</v>
      </c>
      <c r="N88" s="5">
        <v>107</v>
      </c>
      <c r="O88" s="7">
        <f t="shared" si="13"/>
        <v>34.967320261437905</v>
      </c>
      <c r="P88" s="5">
        <v>11</v>
      </c>
      <c r="Q88" s="5">
        <v>100</v>
      </c>
      <c r="R88" s="5">
        <v>107</v>
      </c>
      <c r="S88" s="5">
        <f t="shared" si="14"/>
        <v>176.9</v>
      </c>
      <c r="T88" s="5">
        <f t="shared" si="15"/>
        <v>-69.900000000000006</v>
      </c>
      <c r="U88" s="5">
        <v>306</v>
      </c>
      <c r="V88" s="5">
        <v>11</v>
      </c>
      <c r="W88" s="7">
        <v>20</v>
      </c>
      <c r="X88" s="5">
        <f t="shared" si="22"/>
        <v>61.2</v>
      </c>
      <c r="Y88" s="5">
        <v>20</v>
      </c>
      <c r="Z88" s="6">
        <v>0.15</v>
      </c>
      <c r="AA88" s="5">
        <f t="shared" si="16"/>
        <v>45.9</v>
      </c>
      <c r="AB88" s="5">
        <v>100</v>
      </c>
      <c r="AC88" s="5">
        <v>61.2</v>
      </c>
      <c r="AD88" s="5">
        <f t="shared" si="18"/>
        <v>176.9</v>
      </c>
      <c r="AE88" s="5">
        <f t="shared" si="19"/>
        <v>-115.7</v>
      </c>
      <c r="AF88" s="5" t="str">
        <f t="shared" si="20"/>
        <v>Tuesday</v>
      </c>
    </row>
    <row r="89" spans="1:32" x14ac:dyDescent="0.35">
      <c r="A89">
        <v>88</v>
      </c>
      <c r="B89" t="s">
        <v>184</v>
      </c>
      <c r="C89" t="s">
        <v>185</v>
      </c>
      <c r="D89" s="2">
        <v>45325</v>
      </c>
      <c r="E89" s="4">
        <v>0.63958333333333328</v>
      </c>
      <c r="F89" s="2">
        <v>45325</v>
      </c>
      <c r="G89" s="3">
        <v>0.69652777777777775</v>
      </c>
      <c r="H89" s="5">
        <v>1891</v>
      </c>
      <c r="I89" s="5">
        <v>50</v>
      </c>
      <c r="J89" t="s">
        <v>17</v>
      </c>
      <c r="K89" s="1">
        <v>0.15</v>
      </c>
      <c r="L89" s="5">
        <f t="shared" si="17"/>
        <v>283.64999999999998</v>
      </c>
      <c r="M89" t="s">
        <v>1584</v>
      </c>
      <c r="N89" s="5">
        <v>58</v>
      </c>
      <c r="O89" s="7">
        <f t="shared" si="13"/>
        <v>3.0671602326811214</v>
      </c>
      <c r="P89" s="5">
        <v>23</v>
      </c>
      <c r="Q89" s="5">
        <v>0</v>
      </c>
      <c r="R89" s="5">
        <v>58</v>
      </c>
      <c r="S89" s="5">
        <f t="shared" si="14"/>
        <v>356.65</v>
      </c>
      <c r="T89" s="5">
        <f t="shared" si="15"/>
        <v>-298.64999999999998</v>
      </c>
      <c r="U89" s="5">
        <v>1891</v>
      </c>
      <c r="V89" s="5">
        <v>23</v>
      </c>
      <c r="W89" s="7">
        <v>20</v>
      </c>
      <c r="X89" s="5">
        <f t="shared" si="22"/>
        <v>378.2</v>
      </c>
      <c r="Y89" s="5">
        <v>50</v>
      </c>
      <c r="Z89" s="6">
        <v>0.15</v>
      </c>
      <c r="AA89" s="5">
        <f t="shared" si="16"/>
        <v>283.64999999999998</v>
      </c>
      <c r="AB89" s="5">
        <v>0</v>
      </c>
      <c r="AC89" s="5">
        <v>378.2</v>
      </c>
      <c r="AD89" s="5">
        <f t="shared" si="18"/>
        <v>356.65</v>
      </c>
      <c r="AE89" s="5">
        <f t="shared" si="19"/>
        <v>21.550000000000011</v>
      </c>
      <c r="AF89" s="5" t="str">
        <f t="shared" si="20"/>
        <v>Saturday</v>
      </c>
    </row>
    <row r="90" spans="1:32" x14ac:dyDescent="0.35">
      <c r="A90">
        <v>89</v>
      </c>
      <c r="B90" t="s">
        <v>186</v>
      </c>
      <c r="C90" t="s">
        <v>187</v>
      </c>
      <c r="D90" s="2">
        <v>45307</v>
      </c>
      <c r="E90" s="4">
        <v>0.54652777777777772</v>
      </c>
      <c r="F90" s="2">
        <v>45307</v>
      </c>
      <c r="G90" s="3">
        <v>0.60624999999999996</v>
      </c>
      <c r="H90" s="5">
        <v>1358</v>
      </c>
      <c r="I90" s="5">
        <v>40</v>
      </c>
      <c r="J90" t="s">
        <v>14</v>
      </c>
      <c r="K90" s="1">
        <v>0.15</v>
      </c>
      <c r="L90" s="5">
        <f t="shared" si="17"/>
        <v>203.7</v>
      </c>
      <c r="M90" t="s">
        <v>1584</v>
      </c>
      <c r="N90" s="5">
        <v>97</v>
      </c>
      <c r="O90" s="7">
        <f t="shared" si="13"/>
        <v>7.1428571428571423</v>
      </c>
      <c r="P90" s="5">
        <v>10</v>
      </c>
      <c r="Q90" s="5">
        <v>0</v>
      </c>
      <c r="R90" s="5">
        <v>97</v>
      </c>
      <c r="S90" s="5">
        <f t="shared" si="14"/>
        <v>253.7</v>
      </c>
      <c r="T90" s="5">
        <f t="shared" si="15"/>
        <v>-156.69999999999999</v>
      </c>
      <c r="U90" s="5">
        <v>1358</v>
      </c>
      <c r="V90" s="5">
        <v>10</v>
      </c>
      <c r="W90" s="7">
        <v>20</v>
      </c>
      <c r="X90" s="5">
        <f t="shared" si="22"/>
        <v>271.60000000000002</v>
      </c>
      <c r="Y90" s="5">
        <v>40</v>
      </c>
      <c r="Z90" s="6">
        <v>0.15</v>
      </c>
      <c r="AA90" s="5">
        <f t="shared" si="16"/>
        <v>203.7</v>
      </c>
      <c r="AB90" s="5">
        <v>0</v>
      </c>
      <c r="AC90" s="5">
        <v>271.60000000000002</v>
      </c>
      <c r="AD90" s="5">
        <f t="shared" si="18"/>
        <v>253.7</v>
      </c>
      <c r="AE90" s="5">
        <f t="shared" si="19"/>
        <v>17.900000000000034</v>
      </c>
      <c r="AF90" s="5" t="str">
        <f t="shared" si="20"/>
        <v>Tuesday</v>
      </c>
    </row>
    <row r="91" spans="1:32" x14ac:dyDescent="0.35">
      <c r="A91">
        <v>90</v>
      </c>
      <c r="B91" t="s">
        <v>188</v>
      </c>
      <c r="C91" t="s">
        <v>189</v>
      </c>
      <c r="D91" s="2">
        <v>45320</v>
      </c>
      <c r="E91" s="4">
        <v>0.79166666666666663</v>
      </c>
      <c r="F91" s="2">
        <v>45320</v>
      </c>
      <c r="G91" s="3">
        <v>0.84791666666666665</v>
      </c>
      <c r="H91" s="5">
        <v>1565</v>
      </c>
      <c r="I91" s="5">
        <v>40</v>
      </c>
      <c r="J91" t="s">
        <v>11</v>
      </c>
      <c r="K91" s="1">
        <v>0.05</v>
      </c>
      <c r="L91" s="5">
        <f t="shared" si="17"/>
        <v>78.25</v>
      </c>
      <c r="M91" t="s">
        <v>1589</v>
      </c>
      <c r="N91" s="5">
        <v>164</v>
      </c>
      <c r="O91" s="7">
        <f t="shared" si="13"/>
        <v>10.47923322683706</v>
      </c>
      <c r="P91" s="5">
        <v>35</v>
      </c>
      <c r="Q91" s="5">
        <v>0</v>
      </c>
      <c r="R91" s="5">
        <v>164</v>
      </c>
      <c r="S91" s="5">
        <f t="shared" si="14"/>
        <v>153.25</v>
      </c>
      <c r="T91" s="5">
        <f t="shared" si="15"/>
        <v>10.75</v>
      </c>
      <c r="U91" s="5">
        <v>1565</v>
      </c>
      <c r="V91" s="5">
        <v>35</v>
      </c>
      <c r="W91" s="7">
        <v>20</v>
      </c>
      <c r="X91" s="5">
        <f t="shared" si="22"/>
        <v>313</v>
      </c>
      <c r="Y91" s="5">
        <v>40</v>
      </c>
      <c r="Z91" s="6">
        <v>0.05</v>
      </c>
      <c r="AA91" s="5">
        <f t="shared" si="16"/>
        <v>78.25</v>
      </c>
      <c r="AB91" s="5">
        <v>0</v>
      </c>
      <c r="AC91" s="5">
        <v>313</v>
      </c>
      <c r="AD91" s="5">
        <f t="shared" si="18"/>
        <v>153.25</v>
      </c>
      <c r="AE91" s="5">
        <f t="shared" si="19"/>
        <v>159.75</v>
      </c>
      <c r="AF91" s="5" t="str">
        <f t="shared" si="20"/>
        <v>Monday</v>
      </c>
    </row>
    <row r="92" spans="1:32" x14ac:dyDescent="0.35">
      <c r="A92">
        <v>91</v>
      </c>
      <c r="B92" t="s">
        <v>190</v>
      </c>
      <c r="C92" t="s">
        <v>191</v>
      </c>
      <c r="D92" s="2">
        <v>45310</v>
      </c>
      <c r="E92" s="4">
        <v>0.22708333333333333</v>
      </c>
      <c r="F92" s="2">
        <v>45310</v>
      </c>
      <c r="G92" s="3">
        <v>0.27708333333333335</v>
      </c>
      <c r="H92" s="5">
        <v>1478</v>
      </c>
      <c r="I92" s="5">
        <v>50</v>
      </c>
      <c r="J92" t="s">
        <v>14</v>
      </c>
      <c r="K92" s="1">
        <v>0</v>
      </c>
      <c r="L92" s="5">
        <f t="shared" si="17"/>
        <v>0</v>
      </c>
      <c r="M92" t="s">
        <v>1587</v>
      </c>
      <c r="N92" s="5">
        <v>90</v>
      </c>
      <c r="O92" s="7">
        <f t="shared" si="13"/>
        <v>6.0893098782138031</v>
      </c>
      <c r="P92" s="5">
        <v>34</v>
      </c>
      <c r="Q92" s="5">
        <v>0</v>
      </c>
      <c r="R92" s="5">
        <v>90</v>
      </c>
      <c r="S92" s="5">
        <f t="shared" si="14"/>
        <v>84</v>
      </c>
      <c r="T92" s="5">
        <f t="shared" si="15"/>
        <v>6</v>
      </c>
      <c r="U92" s="5">
        <v>1478</v>
      </c>
      <c r="V92" s="5">
        <v>34</v>
      </c>
      <c r="W92" s="7">
        <v>20</v>
      </c>
      <c r="X92" s="5">
        <f t="shared" si="22"/>
        <v>295.60000000000002</v>
      </c>
      <c r="Y92" s="5">
        <v>50</v>
      </c>
      <c r="Z92" s="6">
        <v>0</v>
      </c>
      <c r="AA92" s="5">
        <f t="shared" si="16"/>
        <v>0</v>
      </c>
      <c r="AB92" s="5">
        <v>0</v>
      </c>
      <c r="AC92" s="5">
        <v>295.60000000000002</v>
      </c>
      <c r="AD92" s="5">
        <f t="shared" si="18"/>
        <v>84</v>
      </c>
      <c r="AE92" s="5">
        <f t="shared" si="19"/>
        <v>211.60000000000002</v>
      </c>
      <c r="AF92" s="5" t="str">
        <f t="shared" si="20"/>
        <v>Friday</v>
      </c>
    </row>
    <row r="93" spans="1:32" x14ac:dyDescent="0.35">
      <c r="A93">
        <v>92</v>
      </c>
      <c r="B93" t="s">
        <v>192</v>
      </c>
      <c r="C93" t="s">
        <v>193</v>
      </c>
      <c r="D93" s="2">
        <v>45325</v>
      </c>
      <c r="E93" s="4">
        <v>0.88055555555555554</v>
      </c>
      <c r="F93" s="2">
        <v>45325</v>
      </c>
      <c r="G93" s="3">
        <v>0.90555555555555556</v>
      </c>
      <c r="H93" s="5">
        <v>614</v>
      </c>
      <c r="I93" s="5">
        <v>50</v>
      </c>
      <c r="J93" t="s">
        <v>14</v>
      </c>
      <c r="K93" s="1">
        <v>0.5</v>
      </c>
      <c r="L93" s="5">
        <f t="shared" si="17"/>
        <v>307</v>
      </c>
      <c r="M93" t="s">
        <v>1588</v>
      </c>
      <c r="N93" s="5">
        <v>97</v>
      </c>
      <c r="O93" s="7">
        <f t="shared" si="13"/>
        <v>15.798045602605862</v>
      </c>
      <c r="P93" s="5">
        <v>25</v>
      </c>
      <c r="Q93" s="5">
        <v>150</v>
      </c>
      <c r="R93" s="5">
        <v>97</v>
      </c>
      <c r="S93" s="5">
        <f t="shared" si="14"/>
        <v>532</v>
      </c>
      <c r="T93" s="5">
        <f t="shared" si="15"/>
        <v>-435</v>
      </c>
      <c r="U93" s="5">
        <v>0</v>
      </c>
      <c r="V93" s="5">
        <v>0</v>
      </c>
      <c r="W93" s="7">
        <v>20</v>
      </c>
      <c r="X93" s="5">
        <v>0</v>
      </c>
      <c r="Y93" s="5">
        <v>0</v>
      </c>
      <c r="Z93" s="6">
        <v>0</v>
      </c>
      <c r="AA93" s="5">
        <f t="shared" si="16"/>
        <v>0</v>
      </c>
      <c r="AB93" s="5">
        <v>0</v>
      </c>
      <c r="AC93" s="5">
        <v>0</v>
      </c>
      <c r="AD93" s="5">
        <f t="shared" si="18"/>
        <v>0</v>
      </c>
      <c r="AE93" s="5">
        <f t="shared" si="19"/>
        <v>0</v>
      </c>
      <c r="AF93" s="5" t="str">
        <f t="shared" si="20"/>
        <v>Saturday</v>
      </c>
    </row>
    <row r="94" spans="1:32" x14ac:dyDescent="0.35">
      <c r="A94">
        <v>93</v>
      </c>
      <c r="B94" t="s">
        <v>194</v>
      </c>
      <c r="C94" t="s">
        <v>195</v>
      </c>
      <c r="D94" s="2">
        <v>45315</v>
      </c>
      <c r="E94" s="4">
        <v>0.71388888888888891</v>
      </c>
      <c r="F94" s="2">
        <v>45315</v>
      </c>
      <c r="G94" s="3">
        <v>0.7631944444444444</v>
      </c>
      <c r="H94" s="5">
        <v>1331</v>
      </c>
      <c r="I94" s="5">
        <v>50</v>
      </c>
      <c r="J94" t="s">
        <v>17</v>
      </c>
      <c r="K94" s="1">
        <v>0.15</v>
      </c>
      <c r="L94" s="5">
        <f t="shared" si="17"/>
        <v>199.65</v>
      </c>
      <c r="M94" t="s">
        <v>1584</v>
      </c>
      <c r="N94" s="5">
        <v>74</v>
      </c>
      <c r="O94" s="7">
        <f t="shared" si="13"/>
        <v>5.559729526671676</v>
      </c>
      <c r="P94" s="5">
        <v>24</v>
      </c>
      <c r="Q94" s="5">
        <v>50</v>
      </c>
      <c r="R94" s="5">
        <v>74</v>
      </c>
      <c r="S94" s="5">
        <f t="shared" si="14"/>
        <v>323.64999999999998</v>
      </c>
      <c r="T94" s="5">
        <f t="shared" si="15"/>
        <v>-249.64999999999998</v>
      </c>
      <c r="U94" s="5">
        <v>1331</v>
      </c>
      <c r="V94" s="5">
        <v>24</v>
      </c>
      <c r="W94" s="7">
        <v>20</v>
      </c>
      <c r="X94" s="5">
        <f>W94*H94/100</f>
        <v>266.2</v>
      </c>
      <c r="Y94" s="5">
        <v>50</v>
      </c>
      <c r="Z94" s="6">
        <v>0.15</v>
      </c>
      <c r="AA94" s="5">
        <f t="shared" si="16"/>
        <v>199.65</v>
      </c>
      <c r="AB94" s="5">
        <v>50</v>
      </c>
      <c r="AC94" s="5">
        <v>266.2</v>
      </c>
      <c r="AD94" s="5">
        <f t="shared" si="18"/>
        <v>323.64999999999998</v>
      </c>
      <c r="AE94" s="5">
        <f t="shared" si="19"/>
        <v>-57.449999999999989</v>
      </c>
      <c r="AF94" s="5" t="str">
        <f t="shared" si="20"/>
        <v>Wednesday</v>
      </c>
    </row>
    <row r="95" spans="1:32" x14ac:dyDescent="0.35">
      <c r="A95">
        <v>94</v>
      </c>
      <c r="B95" t="s">
        <v>196</v>
      </c>
      <c r="C95" t="s">
        <v>197</v>
      </c>
      <c r="D95" s="2">
        <v>45320</v>
      </c>
      <c r="E95" s="4">
        <v>0.875</v>
      </c>
      <c r="F95" s="2">
        <v>45320</v>
      </c>
      <c r="G95" s="3">
        <v>0.8979166666666667</v>
      </c>
      <c r="H95" s="5">
        <v>808</v>
      </c>
      <c r="I95" s="5">
        <v>30</v>
      </c>
      <c r="J95" t="s">
        <v>17</v>
      </c>
      <c r="K95" s="1">
        <v>0.05</v>
      </c>
      <c r="L95" s="5">
        <f t="shared" si="17"/>
        <v>40.400000000000006</v>
      </c>
      <c r="M95" t="s">
        <v>1589</v>
      </c>
      <c r="N95" s="5">
        <v>165</v>
      </c>
      <c r="O95" s="7">
        <f t="shared" si="13"/>
        <v>20.420792079207921</v>
      </c>
      <c r="P95" s="5">
        <v>35</v>
      </c>
      <c r="Q95" s="5">
        <v>0</v>
      </c>
      <c r="R95" s="5">
        <v>165</v>
      </c>
      <c r="S95" s="5">
        <f t="shared" si="14"/>
        <v>105.4</v>
      </c>
      <c r="T95" s="5">
        <f t="shared" si="15"/>
        <v>59.599999999999994</v>
      </c>
      <c r="U95" s="5">
        <v>808</v>
      </c>
      <c r="V95" s="5">
        <v>35</v>
      </c>
      <c r="W95" s="7">
        <v>20</v>
      </c>
      <c r="X95" s="5">
        <f>W95*H95/100</f>
        <v>161.6</v>
      </c>
      <c r="Y95" s="5">
        <v>30</v>
      </c>
      <c r="Z95" s="6">
        <v>0.05</v>
      </c>
      <c r="AA95" s="5">
        <f t="shared" si="16"/>
        <v>40.400000000000006</v>
      </c>
      <c r="AB95" s="5">
        <v>0</v>
      </c>
      <c r="AC95" s="5">
        <v>161.6</v>
      </c>
      <c r="AD95" s="5">
        <f t="shared" si="18"/>
        <v>105.4</v>
      </c>
      <c r="AE95" s="5">
        <f t="shared" si="19"/>
        <v>56.199999999999989</v>
      </c>
      <c r="AF95" s="5" t="str">
        <f t="shared" si="20"/>
        <v>Monday</v>
      </c>
    </row>
    <row r="96" spans="1:32" x14ac:dyDescent="0.35">
      <c r="A96">
        <v>95</v>
      </c>
      <c r="B96" t="s">
        <v>198</v>
      </c>
      <c r="C96" t="s">
        <v>199</v>
      </c>
      <c r="D96" s="2">
        <v>45305</v>
      </c>
      <c r="E96" s="4">
        <v>0.54652777777777772</v>
      </c>
      <c r="F96" s="2">
        <v>45305</v>
      </c>
      <c r="G96" s="3">
        <v>0.61458333333333337</v>
      </c>
      <c r="H96" s="5">
        <v>1976</v>
      </c>
      <c r="I96" s="5">
        <v>40</v>
      </c>
      <c r="J96" t="s">
        <v>11</v>
      </c>
      <c r="K96" s="1">
        <v>0</v>
      </c>
      <c r="L96" s="5">
        <f t="shared" si="17"/>
        <v>0</v>
      </c>
      <c r="M96" t="s">
        <v>1587</v>
      </c>
      <c r="N96" s="5">
        <v>127</v>
      </c>
      <c r="O96" s="7">
        <f t="shared" si="13"/>
        <v>6.4271255060728745</v>
      </c>
      <c r="P96" s="5">
        <v>25</v>
      </c>
      <c r="Q96" s="5">
        <v>50</v>
      </c>
      <c r="R96" s="5">
        <v>127</v>
      </c>
      <c r="S96" s="5">
        <f t="shared" si="14"/>
        <v>115</v>
      </c>
      <c r="T96" s="5">
        <f t="shared" si="15"/>
        <v>12</v>
      </c>
      <c r="U96" s="5">
        <v>1976</v>
      </c>
      <c r="V96" s="5">
        <v>25</v>
      </c>
      <c r="W96" s="7">
        <v>20</v>
      </c>
      <c r="X96" s="5">
        <f>W96*H96/100</f>
        <v>395.2</v>
      </c>
      <c r="Y96" s="5">
        <v>40</v>
      </c>
      <c r="Z96" s="6">
        <v>0</v>
      </c>
      <c r="AA96" s="5">
        <f t="shared" si="16"/>
        <v>0</v>
      </c>
      <c r="AB96" s="5">
        <v>50</v>
      </c>
      <c r="AC96" s="5">
        <v>395.2</v>
      </c>
      <c r="AD96" s="5">
        <f t="shared" si="18"/>
        <v>115</v>
      </c>
      <c r="AE96" s="5">
        <f t="shared" si="19"/>
        <v>280.2</v>
      </c>
      <c r="AF96" s="5" t="str">
        <f t="shared" si="20"/>
        <v>Sunday</v>
      </c>
    </row>
    <row r="97" spans="1:32" x14ac:dyDescent="0.35">
      <c r="A97">
        <v>96</v>
      </c>
      <c r="B97" t="s">
        <v>200</v>
      </c>
      <c r="C97" t="s">
        <v>109</v>
      </c>
      <c r="D97" s="2">
        <v>45301</v>
      </c>
      <c r="E97" s="4">
        <v>0.22013888888888888</v>
      </c>
      <c r="F97" s="2">
        <v>45301</v>
      </c>
      <c r="G97" s="3">
        <v>0.24374999999999999</v>
      </c>
      <c r="H97" s="5">
        <v>1248</v>
      </c>
      <c r="I97" s="5">
        <v>40</v>
      </c>
      <c r="J97" t="s">
        <v>17</v>
      </c>
      <c r="K97" s="1">
        <v>0.5</v>
      </c>
      <c r="L97" s="5">
        <f t="shared" si="17"/>
        <v>624</v>
      </c>
      <c r="M97" t="s">
        <v>1588</v>
      </c>
      <c r="N97" s="5">
        <v>157</v>
      </c>
      <c r="O97" s="7">
        <f t="shared" si="13"/>
        <v>12.580128205128204</v>
      </c>
      <c r="P97" s="5">
        <v>23</v>
      </c>
      <c r="Q97" s="5">
        <v>0</v>
      </c>
      <c r="R97" s="5">
        <v>157</v>
      </c>
      <c r="S97" s="5">
        <f t="shared" si="14"/>
        <v>687</v>
      </c>
      <c r="T97" s="5">
        <f t="shared" si="15"/>
        <v>-530</v>
      </c>
      <c r="U97" s="5">
        <v>0</v>
      </c>
      <c r="V97" s="5">
        <v>0</v>
      </c>
      <c r="W97" s="7">
        <v>20</v>
      </c>
      <c r="X97" s="5">
        <v>0</v>
      </c>
      <c r="Y97" s="5">
        <v>0</v>
      </c>
      <c r="Z97" s="6">
        <v>0</v>
      </c>
      <c r="AA97" s="5">
        <f t="shared" si="16"/>
        <v>0</v>
      </c>
      <c r="AB97" s="5">
        <v>0</v>
      </c>
      <c r="AC97" s="5">
        <v>0</v>
      </c>
      <c r="AD97" s="5">
        <f t="shared" si="18"/>
        <v>0</v>
      </c>
      <c r="AE97" s="5">
        <f t="shared" si="19"/>
        <v>0</v>
      </c>
      <c r="AF97" s="5" t="str">
        <f t="shared" si="20"/>
        <v>Wednesday</v>
      </c>
    </row>
    <row r="98" spans="1:32" x14ac:dyDescent="0.35">
      <c r="A98">
        <v>97</v>
      </c>
      <c r="B98" t="s">
        <v>201</v>
      </c>
      <c r="C98" t="s">
        <v>202</v>
      </c>
      <c r="D98" s="2">
        <v>45299</v>
      </c>
      <c r="E98" s="4">
        <v>0.49166666666666664</v>
      </c>
      <c r="F98" s="2">
        <v>45299</v>
      </c>
      <c r="G98" s="3">
        <v>0.56388888888888888</v>
      </c>
      <c r="H98" s="5">
        <v>237</v>
      </c>
      <c r="I98" s="5">
        <v>30</v>
      </c>
      <c r="J98" t="s">
        <v>14</v>
      </c>
      <c r="K98" s="1">
        <v>0.05</v>
      </c>
      <c r="L98" s="5">
        <f t="shared" si="17"/>
        <v>11.850000000000001</v>
      </c>
      <c r="M98" t="s">
        <v>1589</v>
      </c>
      <c r="N98" s="5">
        <v>74</v>
      </c>
      <c r="O98" s="7">
        <f t="shared" si="13"/>
        <v>31.223628691983123</v>
      </c>
      <c r="P98" s="5">
        <v>38</v>
      </c>
      <c r="Q98" s="5">
        <v>0</v>
      </c>
      <c r="R98" s="5">
        <v>74</v>
      </c>
      <c r="S98" s="5">
        <f t="shared" si="14"/>
        <v>79.849999999999994</v>
      </c>
      <c r="T98" s="5">
        <f t="shared" si="15"/>
        <v>-5.8499999999999943</v>
      </c>
      <c r="U98" s="5">
        <v>237</v>
      </c>
      <c r="V98" s="5">
        <v>38</v>
      </c>
      <c r="W98" s="7">
        <v>20</v>
      </c>
      <c r="X98" s="5">
        <f>W98*H98/100</f>
        <v>47.4</v>
      </c>
      <c r="Y98" s="5">
        <v>30</v>
      </c>
      <c r="Z98" s="6">
        <v>0.05</v>
      </c>
      <c r="AA98" s="5">
        <f t="shared" si="16"/>
        <v>11.850000000000001</v>
      </c>
      <c r="AB98" s="5">
        <v>0</v>
      </c>
      <c r="AC98" s="5">
        <v>47.4</v>
      </c>
      <c r="AD98" s="5">
        <f t="shared" si="18"/>
        <v>79.849999999999994</v>
      </c>
      <c r="AE98" s="5">
        <f t="shared" si="19"/>
        <v>-32.449999999999996</v>
      </c>
      <c r="AF98" s="5" t="str">
        <f t="shared" si="20"/>
        <v>Monday</v>
      </c>
    </row>
    <row r="99" spans="1:32" x14ac:dyDescent="0.35">
      <c r="A99">
        <v>98</v>
      </c>
      <c r="B99" t="s">
        <v>203</v>
      </c>
      <c r="C99" t="s">
        <v>204</v>
      </c>
      <c r="D99" s="2">
        <v>45309</v>
      </c>
      <c r="E99" s="4">
        <v>0.93125000000000002</v>
      </c>
      <c r="F99" s="2">
        <v>45310</v>
      </c>
      <c r="G99" s="3">
        <v>6.9444444444444441E-3</v>
      </c>
      <c r="H99" s="5">
        <v>438</v>
      </c>
      <c r="I99" s="5">
        <v>50</v>
      </c>
      <c r="J99" t="s">
        <v>17</v>
      </c>
      <c r="K99" s="1">
        <v>0.5</v>
      </c>
      <c r="L99" s="5">
        <f t="shared" si="17"/>
        <v>219</v>
      </c>
      <c r="M99" t="s">
        <v>1588</v>
      </c>
      <c r="N99" s="5">
        <v>196</v>
      </c>
      <c r="O99" s="7">
        <f t="shared" si="13"/>
        <v>44.74885844748858</v>
      </c>
      <c r="P99" s="5">
        <v>33</v>
      </c>
      <c r="Q99" s="5">
        <v>0</v>
      </c>
      <c r="R99" s="5">
        <v>196</v>
      </c>
      <c r="S99" s="5">
        <f t="shared" si="14"/>
        <v>302</v>
      </c>
      <c r="T99" s="5">
        <f t="shared" si="15"/>
        <v>-106</v>
      </c>
      <c r="U99" s="5">
        <v>0</v>
      </c>
      <c r="V99" s="5">
        <v>0</v>
      </c>
      <c r="W99" s="7">
        <v>20</v>
      </c>
      <c r="X99" s="5">
        <v>0</v>
      </c>
      <c r="Y99" s="5">
        <v>0</v>
      </c>
      <c r="Z99" s="6">
        <v>0</v>
      </c>
      <c r="AA99" s="5">
        <f t="shared" si="16"/>
        <v>0</v>
      </c>
      <c r="AB99" s="5">
        <v>0</v>
      </c>
      <c r="AC99" s="5">
        <v>0</v>
      </c>
      <c r="AD99" s="5">
        <f t="shared" si="18"/>
        <v>0</v>
      </c>
      <c r="AE99" s="5">
        <f t="shared" si="19"/>
        <v>0</v>
      </c>
      <c r="AF99" s="5" t="str">
        <f t="shared" si="20"/>
        <v>Thursday</v>
      </c>
    </row>
    <row r="100" spans="1:32" x14ac:dyDescent="0.35">
      <c r="A100">
        <v>99</v>
      </c>
      <c r="B100" t="s">
        <v>205</v>
      </c>
      <c r="C100" t="s">
        <v>206</v>
      </c>
      <c r="D100" s="2">
        <v>45328</v>
      </c>
      <c r="E100" s="4">
        <v>0.1451388888888889</v>
      </c>
      <c r="F100" s="2">
        <v>45328</v>
      </c>
      <c r="G100" s="3">
        <v>0.19375000000000001</v>
      </c>
      <c r="H100" s="5">
        <v>636</v>
      </c>
      <c r="I100" s="5">
        <v>20</v>
      </c>
      <c r="J100" t="s">
        <v>11</v>
      </c>
      <c r="K100" s="1">
        <v>0.15</v>
      </c>
      <c r="L100" s="5">
        <f t="shared" si="17"/>
        <v>95.399999999999991</v>
      </c>
      <c r="M100" t="s">
        <v>1584</v>
      </c>
      <c r="N100" s="5">
        <v>88</v>
      </c>
      <c r="O100" s="7">
        <f t="shared" si="13"/>
        <v>13.836477987421384</v>
      </c>
      <c r="P100" s="5">
        <v>24</v>
      </c>
      <c r="Q100" s="5">
        <v>0</v>
      </c>
      <c r="R100" s="5">
        <v>88</v>
      </c>
      <c r="S100" s="5">
        <f t="shared" si="14"/>
        <v>139.39999999999998</v>
      </c>
      <c r="T100" s="5">
        <f t="shared" si="15"/>
        <v>-51.399999999999977</v>
      </c>
      <c r="U100" s="5">
        <v>636</v>
      </c>
      <c r="V100" s="5">
        <v>24</v>
      </c>
      <c r="W100" s="7">
        <v>20</v>
      </c>
      <c r="X100" s="5">
        <f t="shared" ref="X100:X108" si="23">W100*H100/100</f>
        <v>127.2</v>
      </c>
      <c r="Y100" s="5">
        <v>20</v>
      </c>
      <c r="Z100" s="6">
        <v>0.15</v>
      </c>
      <c r="AA100" s="5">
        <f t="shared" si="16"/>
        <v>95.399999999999991</v>
      </c>
      <c r="AB100" s="5">
        <v>0</v>
      </c>
      <c r="AC100" s="5">
        <v>127.2</v>
      </c>
      <c r="AD100" s="5">
        <f t="shared" si="18"/>
        <v>139.39999999999998</v>
      </c>
      <c r="AE100" s="5">
        <f t="shared" si="19"/>
        <v>-12.199999999999974</v>
      </c>
      <c r="AF100" s="5" t="str">
        <f t="shared" si="20"/>
        <v>Tuesday</v>
      </c>
    </row>
    <row r="101" spans="1:32" x14ac:dyDescent="0.35">
      <c r="A101">
        <v>100</v>
      </c>
      <c r="B101" t="s">
        <v>207</v>
      </c>
      <c r="C101" t="s">
        <v>208</v>
      </c>
      <c r="D101" s="2">
        <v>45311</v>
      </c>
      <c r="E101" s="4">
        <v>0.42916666666666664</v>
      </c>
      <c r="F101" s="2">
        <v>45311</v>
      </c>
      <c r="G101" s="3">
        <v>0.45208333333333334</v>
      </c>
      <c r="H101" s="5">
        <v>167</v>
      </c>
      <c r="I101" s="5">
        <v>50</v>
      </c>
      <c r="J101" t="s">
        <v>14</v>
      </c>
      <c r="K101" s="1">
        <v>0</v>
      </c>
      <c r="L101" s="5">
        <f t="shared" si="17"/>
        <v>0</v>
      </c>
      <c r="M101" t="s">
        <v>1587</v>
      </c>
      <c r="N101" s="5">
        <v>168</v>
      </c>
      <c r="O101" s="7">
        <f t="shared" si="13"/>
        <v>100.59880239520957</v>
      </c>
      <c r="P101" s="5">
        <v>28</v>
      </c>
      <c r="Q101" s="5">
        <v>0</v>
      </c>
      <c r="R101" s="5">
        <v>168</v>
      </c>
      <c r="S101" s="5">
        <f t="shared" si="14"/>
        <v>78</v>
      </c>
      <c r="T101" s="5">
        <f t="shared" si="15"/>
        <v>90</v>
      </c>
      <c r="U101" s="5">
        <v>167</v>
      </c>
      <c r="V101" s="5">
        <v>28</v>
      </c>
      <c r="W101" s="7">
        <v>20</v>
      </c>
      <c r="X101" s="5">
        <f t="shared" si="23"/>
        <v>33.4</v>
      </c>
      <c r="Y101" s="5">
        <v>50</v>
      </c>
      <c r="Z101" s="6">
        <v>0</v>
      </c>
      <c r="AA101" s="5">
        <f t="shared" si="16"/>
        <v>0</v>
      </c>
      <c r="AB101" s="5">
        <v>0</v>
      </c>
      <c r="AC101" s="5">
        <v>33.4</v>
      </c>
      <c r="AD101" s="5">
        <f t="shared" si="18"/>
        <v>78</v>
      </c>
      <c r="AE101" s="5">
        <f t="shared" si="19"/>
        <v>-44.6</v>
      </c>
      <c r="AF101" s="5" t="str">
        <f t="shared" si="20"/>
        <v>Saturday</v>
      </c>
    </row>
    <row r="102" spans="1:32" x14ac:dyDescent="0.35">
      <c r="A102">
        <v>101</v>
      </c>
      <c r="B102" t="s">
        <v>209</v>
      </c>
      <c r="C102" t="s">
        <v>210</v>
      </c>
      <c r="D102" s="2">
        <v>45301</v>
      </c>
      <c r="E102" s="4">
        <v>0.26041666666666669</v>
      </c>
      <c r="F102" s="2">
        <v>45301</v>
      </c>
      <c r="G102" s="3">
        <v>0.28194444444444444</v>
      </c>
      <c r="H102" s="5">
        <v>1696</v>
      </c>
      <c r="I102" s="5">
        <v>50</v>
      </c>
      <c r="J102" t="s">
        <v>11</v>
      </c>
      <c r="K102" s="1">
        <v>0.05</v>
      </c>
      <c r="L102" s="5">
        <f t="shared" si="17"/>
        <v>84.800000000000011</v>
      </c>
      <c r="M102" t="s">
        <v>1589</v>
      </c>
      <c r="N102" s="5">
        <v>128</v>
      </c>
      <c r="O102" s="7">
        <f t="shared" si="13"/>
        <v>7.5471698113207548</v>
      </c>
      <c r="P102" s="5">
        <v>17</v>
      </c>
      <c r="Q102" s="5">
        <v>0</v>
      </c>
      <c r="R102" s="5">
        <v>128</v>
      </c>
      <c r="S102" s="5">
        <f t="shared" si="14"/>
        <v>151.80000000000001</v>
      </c>
      <c r="T102" s="5">
        <f t="shared" si="15"/>
        <v>-23.800000000000011</v>
      </c>
      <c r="U102" s="5">
        <v>1696</v>
      </c>
      <c r="V102" s="5">
        <v>17</v>
      </c>
      <c r="W102" s="7">
        <v>20</v>
      </c>
      <c r="X102" s="5">
        <f t="shared" si="23"/>
        <v>339.2</v>
      </c>
      <c r="Y102" s="5">
        <v>50</v>
      </c>
      <c r="Z102" s="6">
        <v>0.05</v>
      </c>
      <c r="AA102" s="5">
        <f t="shared" si="16"/>
        <v>84.800000000000011</v>
      </c>
      <c r="AB102" s="5">
        <v>0</v>
      </c>
      <c r="AC102" s="5">
        <v>339.2</v>
      </c>
      <c r="AD102" s="5">
        <f t="shared" si="18"/>
        <v>151.80000000000001</v>
      </c>
      <c r="AE102" s="5">
        <f t="shared" si="19"/>
        <v>187.39999999999998</v>
      </c>
      <c r="AF102" s="5" t="str">
        <f t="shared" si="20"/>
        <v>Wednesday</v>
      </c>
    </row>
    <row r="103" spans="1:32" x14ac:dyDescent="0.35">
      <c r="A103">
        <v>102</v>
      </c>
      <c r="B103" t="s">
        <v>211</v>
      </c>
      <c r="C103" t="s">
        <v>212</v>
      </c>
      <c r="D103" s="2">
        <v>45314</v>
      </c>
      <c r="E103" s="4">
        <v>0.67777777777777781</v>
      </c>
      <c r="F103" s="2">
        <v>45314</v>
      </c>
      <c r="G103" s="3">
        <v>0.74444444444444446</v>
      </c>
      <c r="H103" s="5">
        <v>1664</v>
      </c>
      <c r="I103" s="5">
        <v>30</v>
      </c>
      <c r="J103" t="s">
        <v>17</v>
      </c>
      <c r="K103" s="1">
        <v>0</v>
      </c>
      <c r="L103" s="5">
        <f t="shared" si="17"/>
        <v>0</v>
      </c>
      <c r="M103" t="s">
        <v>1587</v>
      </c>
      <c r="N103" s="5">
        <v>129</v>
      </c>
      <c r="O103" s="7">
        <f t="shared" si="13"/>
        <v>7.7524038461538467</v>
      </c>
      <c r="P103" s="5">
        <v>43</v>
      </c>
      <c r="Q103" s="5">
        <v>0</v>
      </c>
      <c r="R103" s="5">
        <v>129</v>
      </c>
      <c r="S103" s="5">
        <f t="shared" si="14"/>
        <v>73</v>
      </c>
      <c r="T103" s="5">
        <f t="shared" si="15"/>
        <v>56</v>
      </c>
      <c r="U103" s="5">
        <v>1664</v>
      </c>
      <c r="V103" s="5">
        <v>43</v>
      </c>
      <c r="W103" s="7">
        <v>20</v>
      </c>
      <c r="X103" s="5">
        <f t="shared" si="23"/>
        <v>332.8</v>
      </c>
      <c r="Y103" s="5">
        <v>30</v>
      </c>
      <c r="Z103" s="6">
        <v>0</v>
      </c>
      <c r="AA103" s="5">
        <f t="shared" si="16"/>
        <v>0</v>
      </c>
      <c r="AB103" s="5">
        <v>0</v>
      </c>
      <c r="AC103" s="5">
        <v>332.8</v>
      </c>
      <c r="AD103" s="5">
        <f t="shared" si="18"/>
        <v>73</v>
      </c>
      <c r="AE103" s="5">
        <f t="shared" si="19"/>
        <v>259.8</v>
      </c>
      <c r="AF103" s="5" t="str">
        <f t="shared" si="20"/>
        <v>Tuesday</v>
      </c>
    </row>
    <row r="104" spans="1:32" x14ac:dyDescent="0.35">
      <c r="A104">
        <v>103</v>
      </c>
      <c r="B104" t="s">
        <v>213</v>
      </c>
      <c r="C104" t="s">
        <v>214</v>
      </c>
      <c r="D104" s="2">
        <v>45311</v>
      </c>
      <c r="E104" s="4">
        <v>0.48541666666666666</v>
      </c>
      <c r="F104" s="2">
        <v>45311</v>
      </c>
      <c r="G104" s="3">
        <v>0.52013888888888893</v>
      </c>
      <c r="H104" s="5">
        <v>482</v>
      </c>
      <c r="I104" s="5">
        <v>40</v>
      </c>
      <c r="J104" t="s">
        <v>17</v>
      </c>
      <c r="K104" s="1">
        <v>0.15</v>
      </c>
      <c r="L104" s="5">
        <f t="shared" si="17"/>
        <v>72.3</v>
      </c>
      <c r="M104" t="s">
        <v>1584</v>
      </c>
      <c r="N104" s="5">
        <v>76</v>
      </c>
      <c r="O104" s="7">
        <f t="shared" si="13"/>
        <v>15.767634854771783</v>
      </c>
      <c r="P104" s="5">
        <v>11</v>
      </c>
      <c r="Q104" s="5">
        <v>0</v>
      </c>
      <c r="R104" s="5">
        <v>76</v>
      </c>
      <c r="S104" s="5">
        <f t="shared" si="14"/>
        <v>123.3</v>
      </c>
      <c r="T104" s="5">
        <f t="shared" si="15"/>
        <v>-47.3</v>
      </c>
      <c r="U104" s="5">
        <v>482</v>
      </c>
      <c r="V104" s="5">
        <v>11</v>
      </c>
      <c r="W104" s="7">
        <v>20</v>
      </c>
      <c r="X104" s="5">
        <f t="shared" si="23"/>
        <v>96.4</v>
      </c>
      <c r="Y104" s="5">
        <v>40</v>
      </c>
      <c r="Z104" s="6">
        <v>0.15</v>
      </c>
      <c r="AA104" s="5">
        <f t="shared" si="16"/>
        <v>72.3</v>
      </c>
      <c r="AB104" s="5">
        <v>0</v>
      </c>
      <c r="AC104" s="5">
        <v>96.4</v>
      </c>
      <c r="AD104" s="5">
        <f t="shared" si="18"/>
        <v>123.3</v>
      </c>
      <c r="AE104" s="5">
        <f t="shared" si="19"/>
        <v>-26.899999999999991</v>
      </c>
      <c r="AF104" s="5" t="str">
        <f t="shared" si="20"/>
        <v>Saturday</v>
      </c>
    </row>
    <row r="105" spans="1:32" x14ac:dyDescent="0.35">
      <c r="A105">
        <v>104</v>
      </c>
      <c r="B105" t="s">
        <v>215</v>
      </c>
      <c r="C105" t="s">
        <v>216</v>
      </c>
      <c r="D105" s="2">
        <v>45313</v>
      </c>
      <c r="E105" s="4">
        <v>6.25E-2</v>
      </c>
      <c r="F105" s="2">
        <v>45313</v>
      </c>
      <c r="G105" s="3">
        <v>0.13125000000000001</v>
      </c>
      <c r="H105" s="5">
        <v>118</v>
      </c>
      <c r="I105" s="5">
        <v>50</v>
      </c>
      <c r="J105" t="s">
        <v>11</v>
      </c>
      <c r="K105" s="1">
        <v>0</v>
      </c>
      <c r="L105" s="5">
        <f t="shared" si="17"/>
        <v>0</v>
      </c>
      <c r="M105" t="s">
        <v>1587</v>
      </c>
      <c r="N105" s="5">
        <v>153</v>
      </c>
      <c r="O105" s="7">
        <f t="shared" si="13"/>
        <v>129.66101694915255</v>
      </c>
      <c r="P105" s="5">
        <v>36</v>
      </c>
      <c r="Q105" s="5">
        <v>0</v>
      </c>
      <c r="R105" s="5">
        <v>153</v>
      </c>
      <c r="S105" s="5">
        <f t="shared" si="14"/>
        <v>86</v>
      </c>
      <c r="T105" s="5">
        <f t="shared" si="15"/>
        <v>67</v>
      </c>
      <c r="U105" s="5">
        <v>118</v>
      </c>
      <c r="V105" s="5">
        <v>36</v>
      </c>
      <c r="W105" s="7">
        <v>20</v>
      </c>
      <c r="X105" s="5">
        <f t="shared" si="23"/>
        <v>23.6</v>
      </c>
      <c r="Y105" s="5">
        <v>50</v>
      </c>
      <c r="Z105" s="6">
        <v>0</v>
      </c>
      <c r="AA105" s="5">
        <f t="shared" si="16"/>
        <v>0</v>
      </c>
      <c r="AB105" s="5">
        <v>0</v>
      </c>
      <c r="AC105" s="5">
        <v>23.6</v>
      </c>
      <c r="AD105" s="5">
        <f t="shared" si="18"/>
        <v>86</v>
      </c>
      <c r="AE105" s="5">
        <f t="shared" si="19"/>
        <v>-62.4</v>
      </c>
      <c r="AF105" s="5" t="str">
        <f t="shared" si="20"/>
        <v>Monday</v>
      </c>
    </row>
    <row r="106" spans="1:32" x14ac:dyDescent="0.35">
      <c r="A106">
        <v>105</v>
      </c>
      <c r="B106" t="s">
        <v>217</v>
      </c>
      <c r="C106" t="s">
        <v>218</v>
      </c>
      <c r="D106" s="2">
        <v>45304</v>
      </c>
      <c r="E106" s="4">
        <v>8.611111111111111E-2</v>
      </c>
      <c r="F106" s="2">
        <v>45304</v>
      </c>
      <c r="G106" s="3">
        <v>0.1361111111111111</v>
      </c>
      <c r="H106" s="5">
        <v>782</v>
      </c>
      <c r="I106" s="5">
        <v>40</v>
      </c>
      <c r="J106" t="s">
        <v>14</v>
      </c>
      <c r="K106" s="1">
        <v>0</v>
      </c>
      <c r="L106" s="5">
        <f t="shared" si="17"/>
        <v>0</v>
      </c>
      <c r="M106" t="s">
        <v>1587</v>
      </c>
      <c r="N106" s="5">
        <v>123</v>
      </c>
      <c r="O106" s="7">
        <f t="shared" si="13"/>
        <v>15.728900255754475</v>
      </c>
      <c r="P106" s="5">
        <v>19</v>
      </c>
      <c r="Q106" s="5">
        <v>0</v>
      </c>
      <c r="R106" s="5">
        <v>123</v>
      </c>
      <c r="S106" s="5">
        <f t="shared" si="14"/>
        <v>59</v>
      </c>
      <c r="T106" s="5">
        <f t="shared" si="15"/>
        <v>64</v>
      </c>
      <c r="U106" s="5">
        <v>782</v>
      </c>
      <c r="V106" s="5">
        <v>19</v>
      </c>
      <c r="W106" s="7">
        <v>20</v>
      </c>
      <c r="X106" s="5">
        <f t="shared" si="23"/>
        <v>156.4</v>
      </c>
      <c r="Y106" s="5">
        <v>40</v>
      </c>
      <c r="Z106" s="6">
        <v>0</v>
      </c>
      <c r="AA106" s="5">
        <f t="shared" si="16"/>
        <v>0</v>
      </c>
      <c r="AB106" s="5">
        <v>0</v>
      </c>
      <c r="AC106" s="5">
        <v>156.4</v>
      </c>
      <c r="AD106" s="5">
        <f t="shared" si="18"/>
        <v>59</v>
      </c>
      <c r="AE106" s="5">
        <f t="shared" si="19"/>
        <v>97.4</v>
      </c>
      <c r="AF106" s="5" t="str">
        <f t="shared" si="20"/>
        <v>Saturday</v>
      </c>
    </row>
    <row r="107" spans="1:32" x14ac:dyDescent="0.35">
      <c r="A107">
        <v>106</v>
      </c>
      <c r="B107" t="s">
        <v>219</v>
      </c>
      <c r="C107" t="s">
        <v>220</v>
      </c>
      <c r="D107" s="2">
        <v>45316</v>
      </c>
      <c r="E107" s="4">
        <v>0.83125000000000004</v>
      </c>
      <c r="F107" s="2">
        <v>45316</v>
      </c>
      <c r="G107" s="3">
        <v>0.90833333333333333</v>
      </c>
      <c r="H107" s="5">
        <v>1573</v>
      </c>
      <c r="I107" s="5">
        <v>0</v>
      </c>
      <c r="J107" t="s">
        <v>17</v>
      </c>
      <c r="K107" s="1">
        <v>0.1</v>
      </c>
      <c r="L107" s="5">
        <f t="shared" si="17"/>
        <v>157.30000000000001</v>
      </c>
      <c r="M107" s="1" t="s">
        <v>1622</v>
      </c>
      <c r="N107" s="5">
        <v>117</v>
      </c>
      <c r="O107" s="7">
        <f t="shared" si="13"/>
        <v>7.4380165289256199</v>
      </c>
      <c r="P107" s="5">
        <v>44</v>
      </c>
      <c r="Q107" s="5">
        <v>0</v>
      </c>
      <c r="R107" s="5">
        <v>117</v>
      </c>
      <c r="S107" s="5">
        <f t="shared" si="14"/>
        <v>201.3</v>
      </c>
      <c r="T107" s="5">
        <f t="shared" si="15"/>
        <v>-84.300000000000011</v>
      </c>
      <c r="U107" s="5">
        <v>1573</v>
      </c>
      <c r="V107" s="5">
        <v>44</v>
      </c>
      <c r="W107" s="7">
        <v>20</v>
      </c>
      <c r="X107" s="5">
        <f t="shared" si="23"/>
        <v>314.60000000000002</v>
      </c>
      <c r="Y107" s="5">
        <v>0</v>
      </c>
      <c r="Z107" s="6">
        <v>0.1</v>
      </c>
      <c r="AA107" s="5">
        <f t="shared" si="16"/>
        <v>157.30000000000001</v>
      </c>
      <c r="AB107" s="5">
        <v>0</v>
      </c>
      <c r="AC107" s="5">
        <v>314.60000000000002</v>
      </c>
      <c r="AD107" s="5">
        <f t="shared" si="18"/>
        <v>201.3</v>
      </c>
      <c r="AE107" s="5">
        <f t="shared" si="19"/>
        <v>113.30000000000001</v>
      </c>
      <c r="AF107" s="5" t="str">
        <f t="shared" si="20"/>
        <v>Thursday</v>
      </c>
    </row>
    <row r="108" spans="1:32" x14ac:dyDescent="0.35">
      <c r="A108">
        <v>107</v>
      </c>
      <c r="B108" t="s">
        <v>221</v>
      </c>
      <c r="C108" t="s">
        <v>222</v>
      </c>
      <c r="D108" s="2">
        <v>45303</v>
      </c>
      <c r="E108" s="4">
        <v>0.1673611111111111</v>
      </c>
      <c r="F108" s="2">
        <v>45303</v>
      </c>
      <c r="G108" s="3">
        <v>0.23541666666666666</v>
      </c>
      <c r="H108" s="5">
        <v>173</v>
      </c>
      <c r="I108" s="5">
        <v>40</v>
      </c>
      <c r="J108" t="s">
        <v>17</v>
      </c>
      <c r="K108" s="1">
        <v>0</v>
      </c>
      <c r="L108" s="5">
        <f t="shared" si="17"/>
        <v>0</v>
      </c>
      <c r="M108" t="s">
        <v>1587</v>
      </c>
      <c r="N108" s="5">
        <v>196</v>
      </c>
      <c r="O108" s="7">
        <f t="shared" si="13"/>
        <v>113.29479768786128</v>
      </c>
      <c r="P108" s="5">
        <v>32</v>
      </c>
      <c r="Q108" s="5">
        <v>50</v>
      </c>
      <c r="R108" s="5">
        <v>196</v>
      </c>
      <c r="S108" s="5">
        <f t="shared" si="14"/>
        <v>122</v>
      </c>
      <c r="T108" s="5">
        <f t="shared" si="15"/>
        <v>74</v>
      </c>
      <c r="U108" s="5">
        <v>173</v>
      </c>
      <c r="V108" s="5">
        <v>32</v>
      </c>
      <c r="W108" s="7">
        <v>20</v>
      </c>
      <c r="X108" s="5">
        <f t="shared" si="23"/>
        <v>34.6</v>
      </c>
      <c r="Y108" s="5">
        <v>40</v>
      </c>
      <c r="Z108" s="6">
        <v>0</v>
      </c>
      <c r="AA108" s="5">
        <f t="shared" si="16"/>
        <v>0</v>
      </c>
      <c r="AB108" s="5">
        <v>50</v>
      </c>
      <c r="AC108" s="5">
        <v>34.6</v>
      </c>
      <c r="AD108" s="5">
        <f t="shared" si="18"/>
        <v>122</v>
      </c>
      <c r="AE108" s="5">
        <f t="shared" si="19"/>
        <v>-87.4</v>
      </c>
      <c r="AF108" s="5" t="str">
        <f t="shared" si="20"/>
        <v>Friday</v>
      </c>
    </row>
    <row r="109" spans="1:32" x14ac:dyDescent="0.35">
      <c r="A109">
        <v>108</v>
      </c>
      <c r="B109" t="s">
        <v>223</v>
      </c>
      <c r="C109" t="s">
        <v>224</v>
      </c>
      <c r="D109" s="2">
        <v>45297</v>
      </c>
      <c r="E109" s="4">
        <v>0.74930555555555556</v>
      </c>
      <c r="F109" s="2">
        <v>45297</v>
      </c>
      <c r="G109" s="3">
        <v>0.77569444444444446</v>
      </c>
      <c r="H109" s="5">
        <v>672</v>
      </c>
      <c r="I109" s="5">
        <v>20</v>
      </c>
      <c r="J109" t="s">
        <v>14</v>
      </c>
      <c r="K109" s="1">
        <v>0.5</v>
      </c>
      <c r="L109" s="5">
        <f t="shared" si="17"/>
        <v>336</v>
      </c>
      <c r="M109" t="s">
        <v>1588</v>
      </c>
      <c r="N109" s="5">
        <v>77</v>
      </c>
      <c r="O109" s="7">
        <f t="shared" si="13"/>
        <v>11.458333333333332</v>
      </c>
      <c r="P109" s="5">
        <v>17</v>
      </c>
      <c r="Q109" s="5">
        <v>0</v>
      </c>
      <c r="R109" s="5">
        <v>77</v>
      </c>
      <c r="S109" s="5">
        <f t="shared" si="14"/>
        <v>373</v>
      </c>
      <c r="T109" s="5">
        <f t="shared" si="15"/>
        <v>-296</v>
      </c>
      <c r="U109" s="5">
        <v>0</v>
      </c>
      <c r="V109" s="5">
        <v>0</v>
      </c>
      <c r="W109" s="7">
        <v>20</v>
      </c>
      <c r="X109" s="5">
        <v>0</v>
      </c>
      <c r="Y109" s="5">
        <v>0</v>
      </c>
      <c r="Z109" s="6">
        <v>0</v>
      </c>
      <c r="AA109" s="5">
        <f t="shared" si="16"/>
        <v>0</v>
      </c>
      <c r="AB109" s="5">
        <v>0</v>
      </c>
      <c r="AC109" s="5">
        <v>0</v>
      </c>
      <c r="AD109" s="5">
        <f t="shared" si="18"/>
        <v>0</v>
      </c>
      <c r="AE109" s="5">
        <f t="shared" si="19"/>
        <v>0</v>
      </c>
      <c r="AF109" s="5" t="str">
        <f t="shared" si="20"/>
        <v>Saturday</v>
      </c>
    </row>
    <row r="110" spans="1:32" x14ac:dyDescent="0.35">
      <c r="A110">
        <v>109</v>
      </c>
      <c r="B110" t="s">
        <v>225</v>
      </c>
      <c r="C110" t="s">
        <v>226</v>
      </c>
      <c r="D110" s="2">
        <v>45305</v>
      </c>
      <c r="E110" s="4">
        <v>0.83333333333333337</v>
      </c>
      <c r="F110" s="2">
        <v>45305</v>
      </c>
      <c r="G110" s="3">
        <v>0.91180555555555554</v>
      </c>
      <c r="H110" s="5">
        <v>1038</v>
      </c>
      <c r="I110" s="5">
        <v>20</v>
      </c>
      <c r="J110" t="s">
        <v>17</v>
      </c>
      <c r="K110" s="1">
        <v>0.05</v>
      </c>
      <c r="L110" s="5">
        <f t="shared" si="17"/>
        <v>51.900000000000006</v>
      </c>
      <c r="M110" t="s">
        <v>1589</v>
      </c>
      <c r="N110" s="5">
        <v>172</v>
      </c>
      <c r="O110" s="7">
        <f t="shared" si="13"/>
        <v>16.570327552986512</v>
      </c>
      <c r="P110" s="5">
        <v>37</v>
      </c>
      <c r="Q110" s="5">
        <v>100</v>
      </c>
      <c r="R110" s="5">
        <v>172</v>
      </c>
      <c r="S110" s="5">
        <f t="shared" si="14"/>
        <v>208.9</v>
      </c>
      <c r="T110" s="5">
        <f t="shared" si="15"/>
        <v>-36.900000000000006</v>
      </c>
      <c r="U110" s="5">
        <v>1038</v>
      </c>
      <c r="V110" s="5">
        <v>37</v>
      </c>
      <c r="W110" s="7">
        <v>20</v>
      </c>
      <c r="X110" s="5">
        <f t="shared" ref="X110:X122" si="24">W110*H110/100</f>
        <v>207.6</v>
      </c>
      <c r="Y110" s="5">
        <v>20</v>
      </c>
      <c r="Z110" s="6">
        <v>0.05</v>
      </c>
      <c r="AA110" s="5">
        <f t="shared" si="16"/>
        <v>51.900000000000006</v>
      </c>
      <c r="AB110" s="5">
        <v>100</v>
      </c>
      <c r="AC110" s="5">
        <v>207.6</v>
      </c>
      <c r="AD110" s="5">
        <f t="shared" si="18"/>
        <v>208.9</v>
      </c>
      <c r="AE110" s="5">
        <f t="shared" si="19"/>
        <v>-1.3000000000000114</v>
      </c>
      <c r="AF110" s="5" t="str">
        <f t="shared" si="20"/>
        <v>Sunday</v>
      </c>
    </row>
    <row r="111" spans="1:32" x14ac:dyDescent="0.35">
      <c r="A111">
        <v>110</v>
      </c>
      <c r="B111" t="s">
        <v>227</v>
      </c>
      <c r="C111" t="s">
        <v>228</v>
      </c>
      <c r="D111" s="2">
        <v>45305</v>
      </c>
      <c r="E111" s="4">
        <v>0.58680555555555558</v>
      </c>
      <c r="F111" s="2">
        <v>45305</v>
      </c>
      <c r="G111" s="3">
        <v>0.62638888888888888</v>
      </c>
      <c r="H111" s="5">
        <v>1788</v>
      </c>
      <c r="I111" s="5">
        <v>50</v>
      </c>
      <c r="J111" t="s">
        <v>11</v>
      </c>
      <c r="K111" s="1">
        <v>0.1</v>
      </c>
      <c r="L111" s="5">
        <f t="shared" si="17"/>
        <v>178.8</v>
      </c>
      <c r="M111" s="1" t="s">
        <v>1622</v>
      </c>
      <c r="N111" s="5">
        <v>187</v>
      </c>
      <c r="O111" s="7">
        <f t="shared" si="13"/>
        <v>10.458612975391498</v>
      </c>
      <c r="P111" s="5">
        <v>32</v>
      </c>
      <c r="Q111" s="5">
        <v>0</v>
      </c>
      <c r="R111" s="5">
        <v>187</v>
      </c>
      <c r="S111" s="5">
        <f t="shared" si="14"/>
        <v>260.8</v>
      </c>
      <c r="T111" s="5">
        <f t="shared" si="15"/>
        <v>-73.800000000000011</v>
      </c>
      <c r="U111" s="5">
        <v>1788</v>
      </c>
      <c r="V111" s="5">
        <v>32</v>
      </c>
      <c r="W111" s="7">
        <v>20</v>
      </c>
      <c r="X111" s="5">
        <f t="shared" si="24"/>
        <v>357.6</v>
      </c>
      <c r="Y111" s="5">
        <v>50</v>
      </c>
      <c r="Z111" s="6">
        <v>0.1</v>
      </c>
      <c r="AA111" s="5">
        <f t="shared" si="16"/>
        <v>178.8</v>
      </c>
      <c r="AB111" s="5">
        <v>0</v>
      </c>
      <c r="AC111" s="5">
        <v>357.6</v>
      </c>
      <c r="AD111" s="5">
        <f t="shared" si="18"/>
        <v>260.8</v>
      </c>
      <c r="AE111" s="5">
        <f t="shared" si="19"/>
        <v>96.800000000000011</v>
      </c>
      <c r="AF111" s="5" t="str">
        <f t="shared" si="20"/>
        <v>Sunday</v>
      </c>
    </row>
    <row r="112" spans="1:32" x14ac:dyDescent="0.35">
      <c r="A112">
        <v>111</v>
      </c>
      <c r="B112" t="s">
        <v>229</v>
      </c>
      <c r="C112" t="s">
        <v>230</v>
      </c>
      <c r="D112" s="2">
        <v>45323</v>
      </c>
      <c r="E112" s="4">
        <v>0.35902777777777778</v>
      </c>
      <c r="F112" s="2">
        <v>45323</v>
      </c>
      <c r="G112" s="3">
        <v>0.3972222222222222</v>
      </c>
      <c r="H112" s="5">
        <v>1399</v>
      </c>
      <c r="I112" s="5">
        <v>40</v>
      </c>
      <c r="J112" t="s">
        <v>17</v>
      </c>
      <c r="K112" s="1">
        <v>0.05</v>
      </c>
      <c r="L112" s="5">
        <f t="shared" si="17"/>
        <v>69.95</v>
      </c>
      <c r="M112" t="s">
        <v>1589</v>
      </c>
      <c r="N112" s="5">
        <v>132</v>
      </c>
      <c r="O112" s="7">
        <f t="shared" si="13"/>
        <v>9.4353109363831305</v>
      </c>
      <c r="P112" s="5">
        <v>13</v>
      </c>
      <c r="Q112" s="5">
        <v>150</v>
      </c>
      <c r="R112" s="5">
        <v>132</v>
      </c>
      <c r="S112" s="5">
        <f t="shared" si="14"/>
        <v>272.95</v>
      </c>
      <c r="T112" s="5">
        <f t="shared" si="15"/>
        <v>-140.94999999999999</v>
      </c>
      <c r="U112" s="5">
        <v>1399</v>
      </c>
      <c r="V112" s="5">
        <v>13</v>
      </c>
      <c r="W112" s="7">
        <v>20</v>
      </c>
      <c r="X112" s="5">
        <f t="shared" si="24"/>
        <v>279.8</v>
      </c>
      <c r="Y112" s="5">
        <v>40</v>
      </c>
      <c r="Z112" s="6">
        <v>0.05</v>
      </c>
      <c r="AA112" s="5">
        <f t="shared" si="16"/>
        <v>69.95</v>
      </c>
      <c r="AB112" s="5">
        <v>150</v>
      </c>
      <c r="AC112" s="5">
        <v>279.8</v>
      </c>
      <c r="AD112" s="5">
        <f t="shared" si="18"/>
        <v>272.95</v>
      </c>
      <c r="AE112" s="5">
        <f t="shared" si="19"/>
        <v>6.8500000000000227</v>
      </c>
      <c r="AF112" s="5" t="str">
        <f t="shared" si="20"/>
        <v>Thursday</v>
      </c>
    </row>
    <row r="113" spans="1:32" x14ac:dyDescent="0.35">
      <c r="A113">
        <v>112</v>
      </c>
      <c r="B113" t="s">
        <v>231</v>
      </c>
      <c r="C113" t="s">
        <v>232</v>
      </c>
      <c r="D113" s="2">
        <v>45297</v>
      </c>
      <c r="E113" s="4">
        <v>0.19236111111111112</v>
      </c>
      <c r="F113" s="2">
        <v>45297</v>
      </c>
      <c r="G113" s="3">
        <v>0.26944444444444443</v>
      </c>
      <c r="H113" s="5">
        <v>1171</v>
      </c>
      <c r="I113" s="5">
        <v>50</v>
      </c>
      <c r="J113" t="s">
        <v>17</v>
      </c>
      <c r="K113" s="1">
        <v>0.05</v>
      </c>
      <c r="L113" s="5">
        <f t="shared" si="17"/>
        <v>58.550000000000004</v>
      </c>
      <c r="M113" t="s">
        <v>1589</v>
      </c>
      <c r="N113" s="5">
        <v>79</v>
      </c>
      <c r="O113" s="7">
        <f t="shared" si="13"/>
        <v>6.7463706233988052</v>
      </c>
      <c r="P113" s="5">
        <v>23</v>
      </c>
      <c r="Q113" s="5">
        <v>0</v>
      </c>
      <c r="R113" s="5">
        <v>79</v>
      </c>
      <c r="S113" s="5">
        <f t="shared" si="14"/>
        <v>131.55000000000001</v>
      </c>
      <c r="T113" s="5">
        <f t="shared" si="15"/>
        <v>-52.550000000000011</v>
      </c>
      <c r="U113" s="5">
        <v>1171</v>
      </c>
      <c r="V113" s="5">
        <v>23</v>
      </c>
      <c r="W113" s="7">
        <v>20</v>
      </c>
      <c r="X113" s="5">
        <f t="shared" si="24"/>
        <v>234.2</v>
      </c>
      <c r="Y113" s="5">
        <v>50</v>
      </c>
      <c r="Z113" s="6">
        <v>0.05</v>
      </c>
      <c r="AA113" s="5">
        <f t="shared" si="16"/>
        <v>58.550000000000004</v>
      </c>
      <c r="AB113" s="5">
        <v>0</v>
      </c>
      <c r="AC113" s="5">
        <v>234.2</v>
      </c>
      <c r="AD113" s="5">
        <f t="shared" si="18"/>
        <v>131.55000000000001</v>
      </c>
      <c r="AE113" s="5">
        <f t="shared" si="19"/>
        <v>102.64999999999998</v>
      </c>
      <c r="AF113" s="5" t="str">
        <f t="shared" si="20"/>
        <v>Saturday</v>
      </c>
    </row>
    <row r="114" spans="1:32" x14ac:dyDescent="0.35">
      <c r="A114">
        <v>113</v>
      </c>
      <c r="B114" t="s">
        <v>233</v>
      </c>
      <c r="C114" t="s">
        <v>234</v>
      </c>
      <c r="D114" s="2">
        <v>45292</v>
      </c>
      <c r="E114" s="4">
        <v>0.33124999999999999</v>
      </c>
      <c r="F114" s="2">
        <v>45292</v>
      </c>
      <c r="G114" s="3">
        <v>0.40902777777777777</v>
      </c>
      <c r="H114" s="5">
        <v>310</v>
      </c>
      <c r="I114" s="5">
        <v>30</v>
      </c>
      <c r="J114" t="s">
        <v>14</v>
      </c>
      <c r="K114" s="1">
        <v>0.15</v>
      </c>
      <c r="L114" s="5">
        <f t="shared" si="17"/>
        <v>46.5</v>
      </c>
      <c r="M114" t="s">
        <v>1584</v>
      </c>
      <c r="N114" s="5">
        <v>71</v>
      </c>
      <c r="O114" s="7">
        <f t="shared" si="13"/>
        <v>22.903225806451612</v>
      </c>
      <c r="P114" s="5">
        <v>38</v>
      </c>
      <c r="Q114" s="5">
        <v>0</v>
      </c>
      <c r="R114" s="5">
        <v>71</v>
      </c>
      <c r="S114" s="5">
        <f t="shared" si="14"/>
        <v>114.5</v>
      </c>
      <c r="T114" s="5">
        <f t="shared" si="15"/>
        <v>-43.5</v>
      </c>
      <c r="U114" s="5">
        <v>310</v>
      </c>
      <c r="V114" s="5">
        <v>38</v>
      </c>
      <c r="W114" s="7">
        <v>20</v>
      </c>
      <c r="X114" s="5">
        <f t="shared" si="24"/>
        <v>62</v>
      </c>
      <c r="Y114" s="5">
        <v>30</v>
      </c>
      <c r="Z114" s="6">
        <v>0.15</v>
      </c>
      <c r="AA114" s="5">
        <f t="shared" si="16"/>
        <v>46.5</v>
      </c>
      <c r="AB114" s="5">
        <v>0</v>
      </c>
      <c r="AC114" s="5">
        <v>62</v>
      </c>
      <c r="AD114" s="5">
        <f t="shared" si="18"/>
        <v>114.5</v>
      </c>
      <c r="AE114" s="5">
        <f t="shared" si="19"/>
        <v>-52.5</v>
      </c>
      <c r="AF114" s="5" t="str">
        <f t="shared" si="20"/>
        <v>Monday</v>
      </c>
    </row>
    <row r="115" spans="1:32" x14ac:dyDescent="0.35">
      <c r="A115">
        <v>114</v>
      </c>
      <c r="B115" t="s">
        <v>235</v>
      </c>
      <c r="C115" t="s">
        <v>236</v>
      </c>
      <c r="D115" s="2">
        <v>45324</v>
      </c>
      <c r="E115" s="4">
        <v>0.79513888888888884</v>
      </c>
      <c r="F115" s="2">
        <v>45324</v>
      </c>
      <c r="G115" s="3">
        <v>0.81736111111111109</v>
      </c>
      <c r="H115" s="5">
        <v>954</v>
      </c>
      <c r="I115" s="5">
        <v>20</v>
      </c>
      <c r="J115" t="s">
        <v>11</v>
      </c>
      <c r="K115" s="1">
        <v>0.15</v>
      </c>
      <c r="L115" s="5">
        <f t="shared" si="17"/>
        <v>143.1</v>
      </c>
      <c r="M115" t="s">
        <v>1584</v>
      </c>
      <c r="N115" s="5">
        <v>52</v>
      </c>
      <c r="O115" s="7">
        <f t="shared" si="13"/>
        <v>5.450733752620545</v>
      </c>
      <c r="P115" s="5">
        <v>10</v>
      </c>
      <c r="Q115" s="5">
        <v>0</v>
      </c>
      <c r="R115" s="5">
        <v>52</v>
      </c>
      <c r="S115" s="5">
        <f t="shared" si="14"/>
        <v>173.1</v>
      </c>
      <c r="T115" s="5">
        <f t="shared" si="15"/>
        <v>-121.1</v>
      </c>
      <c r="U115" s="5">
        <v>954</v>
      </c>
      <c r="V115" s="5">
        <v>10</v>
      </c>
      <c r="W115" s="7">
        <v>20</v>
      </c>
      <c r="X115" s="5">
        <f t="shared" si="24"/>
        <v>190.8</v>
      </c>
      <c r="Y115" s="5">
        <v>20</v>
      </c>
      <c r="Z115" s="6">
        <v>0.15</v>
      </c>
      <c r="AA115" s="5">
        <f t="shared" si="16"/>
        <v>143.1</v>
      </c>
      <c r="AB115" s="5">
        <v>0</v>
      </c>
      <c r="AC115" s="5">
        <v>190.8</v>
      </c>
      <c r="AD115" s="5">
        <f t="shared" si="18"/>
        <v>173.1</v>
      </c>
      <c r="AE115" s="5">
        <f t="shared" si="19"/>
        <v>17.700000000000017</v>
      </c>
      <c r="AF115" s="5" t="str">
        <f t="shared" si="20"/>
        <v>Friday</v>
      </c>
    </row>
    <row r="116" spans="1:32" x14ac:dyDescent="0.35">
      <c r="A116">
        <v>115</v>
      </c>
      <c r="B116" t="s">
        <v>237</v>
      </c>
      <c r="C116" t="s">
        <v>238</v>
      </c>
      <c r="D116" s="2">
        <v>45328</v>
      </c>
      <c r="E116" s="4">
        <v>0.8305555555555556</v>
      </c>
      <c r="F116" s="2">
        <v>45328</v>
      </c>
      <c r="G116" s="3">
        <v>0.90138888888888891</v>
      </c>
      <c r="H116" s="5">
        <v>750</v>
      </c>
      <c r="I116" s="5">
        <v>50</v>
      </c>
      <c r="J116" t="s">
        <v>14</v>
      </c>
      <c r="K116" s="1">
        <v>0.1</v>
      </c>
      <c r="L116" s="5">
        <f t="shared" si="17"/>
        <v>75</v>
      </c>
      <c r="M116" s="1" t="s">
        <v>1622</v>
      </c>
      <c r="N116" s="5">
        <v>150</v>
      </c>
      <c r="O116" s="7">
        <f t="shared" si="13"/>
        <v>20</v>
      </c>
      <c r="P116" s="5">
        <v>13</v>
      </c>
      <c r="Q116" s="5">
        <v>0</v>
      </c>
      <c r="R116" s="5">
        <v>150</v>
      </c>
      <c r="S116" s="5">
        <f t="shared" si="14"/>
        <v>138</v>
      </c>
      <c r="T116" s="5">
        <f t="shared" si="15"/>
        <v>12</v>
      </c>
      <c r="U116" s="5">
        <v>750</v>
      </c>
      <c r="V116" s="5">
        <v>13</v>
      </c>
      <c r="W116" s="7">
        <v>20</v>
      </c>
      <c r="X116" s="5">
        <f t="shared" si="24"/>
        <v>150</v>
      </c>
      <c r="Y116" s="5">
        <v>50</v>
      </c>
      <c r="Z116" s="6">
        <v>0.1</v>
      </c>
      <c r="AA116" s="5">
        <f t="shared" si="16"/>
        <v>75</v>
      </c>
      <c r="AB116" s="5">
        <v>0</v>
      </c>
      <c r="AC116" s="5">
        <v>150</v>
      </c>
      <c r="AD116" s="5">
        <f t="shared" si="18"/>
        <v>138</v>
      </c>
      <c r="AE116" s="5">
        <f t="shared" si="19"/>
        <v>12</v>
      </c>
      <c r="AF116" s="5" t="str">
        <f t="shared" si="20"/>
        <v>Tuesday</v>
      </c>
    </row>
    <row r="117" spans="1:32" x14ac:dyDescent="0.35">
      <c r="A117">
        <v>116</v>
      </c>
      <c r="B117" t="s">
        <v>239</v>
      </c>
      <c r="C117" t="s">
        <v>240</v>
      </c>
      <c r="D117" s="2">
        <v>45309</v>
      </c>
      <c r="E117" s="4">
        <v>0.44930555555555557</v>
      </c>
      <c r="F117" s="2">
        <v>45309</v>
      </c>
      <c r="G117" s="3">
        <v>0.50347222222222221</v>
      </c>
      <c r="H117" s="5">
        <v>1745</v>
      </c>
      <c r="I117" s="5">
        <v>30</v>
      </c>
      <c r="J117" t="s">
        <v>17</v>
      </c>
      <c r="K117" s="1">
        <v>0.15</v>
      </c>
      <c r="L117" s="5">
        <f t="shared" si="17"/>
        <v>261.75</v>
      </c>
      <c r="M117" t="s">
        <v>1584</v>
      </c>
      <c r="N117" s="5">
        <v>154</v>
      </c>
      <c r="O117" s="7">
        <f t="shared" si="13"/>
        <v>8.8252148997134672</v>
      </c>
      <c r="P117" s="5">
        <v>41</v>
      </c>
      <c r="Q117" s="5">
        <v>0</v>
      </c>
      <c r="R117" s="5">
        <v>154</v>
      </c>
      <c r="S117" s="5">
        <f t="shared" si="14"/>
        <v>332.75</v>
      </c>
      <c r="T117" s="5">
        <f t="shared" si="15"/>
        <v>-178.75</v>
      </c>
      <c r="U117" s="5">
        <v>1745</v>
      </c>
      <c r="V117" s="5">
        <v>41</v>
      </c>
      <c r="W117" s="7">
        <v>20</v>
      </c>
      <c r="X117" s="5">
        <f t="shared" si="24"/>
        <v>349</v>
      </c>
      <c r="Y117" s="5">
        <v>30</v>
      </c>
      <c r="Z117" s="6">
        <v>0.15</v>
      </c>
      <c r="AA117" s="5">
        <f t="shared" si="16"/>
        <v>261.75</v>
      </c>
      <c r="AB117" s="5">
        <v>0</v>
      </c>
      <c r="AC117" s="5">
        <v>349</v>
      </c>
      <c r="AD117" s="5">
        <f t="shared" si="18"/>
        <v>332.75</v>
      </c>
      <c r="AE117" s="5">
        <f t="shared" si="19"/>
        <v>16.25</v>
      </c>
      <c r="AF117" s="5" t="str">
        <f t="shared" si="20"/>
        <v>Thursday</v>
      </c>
    </row>
    <row r="118" spans="1:32" x14ac:dyDescent="0.35">
      <c r="A118">
        <v>117</v>
      </c>
      <c r="B118" t="s">
        <v>241</v>
      </c>
      <c r="C118" t="s">
        <v>242</v>
      </c>
      <c r="D118" s="2">
        <v>45306</v>
      </c>
      <c r="E118" s="4">
        <v>0.77569444444444446</v>
      </c>
      <c r="F118" s="2">
        <v>45306</v>
      </c>
      <c r="G118" s="3">
        <v>0.80763888888888891</v>
      </c>
      <c r="H118" s="5">
        <v>1093</v>
      </c>
      <c r="I118" s="5">
        <v>50</v>
      </c>
      <c r="J118" t="s">
        <v>17</v>
      </c>
      <c r="K118" s="1">
        <v>0.15</v>
      </c>
      <c r="L118" s="5">
        <f t="shared" si="17"/>
        <v>163.95</v>
      </c>
      <c r="M118" t="s">
        <v>1584</v>
      </c>
      <c r="N118" s="5">
        <v>51</v>
      </c>
      <c r="O118" s="7">
        <f t="shared" si="13"/>
        <v>4.6660567246111615</v>
      </c>
      <c r="P118" s="5">
        <v>42</v>
      </c>
      <c r="Q118" s="5">
        <v>0</v>
      </c>
      <c r="R118" s="5">
        <v>51</v>
      </c>
      <c r="S118" s="5">
        <f t="shared" si="14"/>
        <v>255.95</v>
      </c>
      <c r="T118" s="5">
        <f t="shared" si="15"/>
        <v>-204.95</v>
      </c>
      <c r="U118" s="5">
        <v>1093</v>
      </c>
      <c r="V118" s="5">
        <v>42</v>
      </c>
      <c r="W118" s="7">
        <v>20</v>
      </c>
      <c r="X118" s="5">
        <f t="shared" si="24"/>
        <v>218.6</v>
      </c>
      <c r="Y118" s="5">
        <v>50</v>
      </c>
      <c r="Z118" s="6">
        <v>0.15</v>
      </c>
      <c r="AA118" s="5">
        <f t="shared" si="16"/>
        <v>163.95</v>
      </c>
      <c r="AB118" s="5">
        <v>0</v>
      </c>
      <c r="AC118" s="5">
        <v>218.6</v>
      </c>
      <c r="AD118" s="5">
        <f t="shared" si="18"/>
        <v>255.95</v>
      </c>
      <c r="AE118" s="5">
        <f t="shared" si="19"/>
        <v>-37.349999999999994</v>
      </c>
      <c r="AF118" s="5" t="str">
        <f t="shared" si="20"/>
        <v>Monday</v>
      </c>
    </row>
    <row r="119" spans="1:32" x14ac:dyDescent="0.35">
      <c r="A119">
        <v>118</v>
      </c>
      <c r="B119" t="s">
        <v>243</v>
      </c>
      <c r="C119" t="s">
        <v>244</v>
      </c>
      <c r="D119" s="2">
        <v>45297</v>
      </c>
      <c r="E119" s="4">
        <v>0.6479166666666667</v>
      </c>
      <c r="F119" s="2">
        <v>45297</v>
      </c>
      <c r="G119" s="3">
        <v>0.71180555555555558</v>
      </c>
      <c r="H119" s="5">
        <v>794</v>
      </c>
      <c r="I119" s="5">
        <v>40</v>
      </c>
      <c r="J119" t="s">
        <v>14</v>
      </c>
      <c r="K119" s="1">
        <v>0.15</v>
      </c>
      <c r="L119" s="5">
        <f t="shared" si="17"/>
        <v>119.1</v>
      </c>
      <c r="M119" t="s">
        <v>1584</v>
      </c>
      <c r="N119" s="5">
        <v>103</v>
      </c>
      <c r="O119" s="7">
        <f t="shared" si="13"/>
        <v>12.97229219143577</v>
      </c>
      <c r="P119" s="5">
        <v>35</v>
      </c>
      <c r="Q119" s="5">
        <v>0</v>
      </c>
      <c r="R119" s="5">
        <v>103</v>
      </c>
      <c r="S119" s="5">
        <f t="shared" si="14"/>
        <v>194.1</v>
      </c>
      <c r="T119" s="5">
        <f t="shared" si="15"/>
        <v>-91.1</v>
      </c>
      <c r="U119" s="5">
        <v>794</v>
      </c>
      <c r="V119" s="5">
        <v>35</v>
      </c>
      <c r="W119" s="7">
        <v>20</v>
      </c>
      <c r="X119" s="5">
        <f t="shared" si="24"/>
        <v>158.80000000000001</v>
      </c>
      <c r="Y119" s="5">
        <v>40</v>
      </c>
      <c r="Z119" s="6">
        <v>0.15</v>
      </c>
      <c r="AA119" s="5">
        <f t="shared" si="16"/>
        <v>119.1</v>
      </c>
      <c r="AB119" s="5">
        <v>0</v>
      </c>
      <c r="AC119" s="5">
        <v>158.80000000000001</v>
      </c>
      <c r="AD119" s="5">
        <f t="shared" si="18"/>
        <v>194.1</v>
      </c>
      <c r="AE119" s="5">
        <f t="shared" si="19"/>
        <v>-35.299999999999983</v>
      </c>
      <c r="AF119" s="5" t="str">
        <f t="shared" si="20"/>
        <v>Saturday</v>
      </c>
    </row>
    <row r="120" spans="1:32" x14ac:dyDescent="0.35">
      <c r="A120">
        <v>119</v>
      </c>
      <c r="B120" t="s">
        <v>245</v>
      </c>
      <c r="C120" t="s">
        <v>246</v>
      </c>
      <c r="D120" s="2">
        <v>45306</v>
      </c>
      <c r="E120" s="4">
        <v>0.14861111111111111</v>
      </c>
      <c r="F120" s="2">
        <v>45306</v>
      </c>
      <c r="G120" s="3">
        <v>0.20694444444444443</v>
      </c>
      <c r="H120" s="5">
        <v>639</v>
      </c>
      <c r="I120" s="5">
        <v>40</v>
      </c>
      <c r="J120" t="s">
        <v>14</v>
      </c>
      <c r="K120" s="1">
        <v>0.05</v>
      </c>
      <c r="L120" s="5">
        <f t="shared" si="17"/>
        <v>31.950000000000003</v>
      </c>
      <c r="M120" t="s">
        <v>1589</v>
      </c>
      <c r="N120" s="5">
        <v>55</v>
      </c>
      <c r="O120" s="7">
        <f t="shared" si="13"/>
        <v>8.6071987480438175</v>
      </c>
      <c r="P120" s="5">
        <v>26</v>
      </c>
      <c r="Q120" s="5">
        <v>50</v>
      </c>
      <c r="R120" s="5">
        <v>55</v>
      </c>
      <c r="S120" s="5">
        <f t="shared" si="14"/>
        <v>147.94999999999999</v>
      </c>
      <c r="T120" s="5">
        <f t="shared" si="15"/>
        <v>-92.949999999999989</v>
      </c>
      <c r="U120" s="5">
        <v>639</v>
      </c>
      <c r="V120" s="5">
        <v>26</v>
      </c>
      <c r="W120" s="7">
        <v>20</v>
      </c>
      <c r="X120" s="5">
        <f t="shared" si="24"/>
        <v>127.8</v>
      </c>
      <c r="Y120" s="5">
        <v>40</v>
      </c>
      <c r="Z120" s="6">
        <v>0.05</v>
      </c>
      <c r="AA120" s="5">
        <f t="shared" si="16"/>
        <v>31.950000000000003</v>
      </c>
      <c r="AB120" s="5">
        <v>50</v>
      </c>
      <c r="AC120" s="5">
        <v>127.8</v>
      </c>
      <c r="AD120" s="5">
        <f t="shared" si="18"/>
        <v>147.94999999999999</v>
      </c>
      <c r="AE120" s="5">
        <f t="shared" si="19"/>
        <v>-20.149999999999991</v>
      </c>
      <c r="AF120" s="5" t="str">
        <f t="shared" si="20"/>
        <v>Monday</v>
      </c>
    </row>
    <row r="121" spans="1:32" x14ac:dyDescent="0.35">
      <c r="A121">
        <v>120</v>
      </c>
      <c r="B121" t="s">
        <v>247</v>
      </c>
      <c r="C121" t="s">
        <v>248</v>
      </c>
      <c r="D121" s="2">
        <v>45321</v>
      </c>
      <c r="E121" s="4">
        <v>0.25416666666666665</v>
      </c>
      <c r="F121" s="2">
        <v>45321</v>
      </c>
      <c r="G121" s="3">
        <v>0.2902777777777778</v>
      </c>
      <c r="H121" s="5">
        <v>1832</v>
      </c>
      <c r="I121" s="5">
        <v>40</v>
      </c>
      <c r="J121" t="s">
        <v>14</v>
      </c>
      <c r="K121" s="1">
        <v>0.1</v>
      </c>
      <c r="L121" s="5">
        <f t="shared" si="17"/>
        <v>183.20000000000002</v>
      </c>
      <c r="M121" s="1" t="s">
        <v>1622</v>
      </c>
      <c r="N121" s="5">
        <v>156</v>
      </c>
      <c r="O121" s="7">
        <f t="shared" si="13"/>
        <v>8.5152838427947604</v>
      </c>
      <c r="P121" s="5">
        <v>48</v>
      </c>
      <c r="Q121" s="5">
        <v>100</v>
      </c>
      <c r="R121" s="5">
        <v>156</v>
      </c>
      <c r="S121" s="5">
        <f t="shared" si="14"/>
        <v>371.20000000000005</v>
      </c>
      <c r="T121" s="5">
        <f t="shared" si="15"/>
        <v>-215.20000000000005</v>
      </c>
      <c r="U121" s="5">
        <v>1832</v>
      </c>
      <c r="V121" s="5">
        <v>48</v>
      </c>
      <c r="W121" s="7">
        <v>20</v>
      </c>
      <c r="X121" s="5">
        <f t="shared" si="24"/>
        <v>366.4</v>
      </c>
      <c r="Y121" s="5">
        <v>40</v>
      </c>
      <c r="Z121" s="6">
        <v>0.1</v>
      </c>
      <c r="AA121" s="5">
        <f t="shared" si="16"/>
        <v>183.20000000000002</v>
      </c>
      <c r="AB121" s="5">
        <v>100</v>
      </c>
      <c r="AC121" s="5">
        <v>366.4</v>
      </c>
      <c r="AD121" s="5">
        <f t="shared" si="18"/>
        <v>371.20000000000005</v>
      </c>
      <c r="AE121" s="5">
        <f t="shared" si="19"/>
        <v>-4.8000000000000682</v>
      </c>
      <c r="AF121" s="5" t="str">
        <f t="shared" si="20"/>
        <v>Tuesday</v>
      </c>
    </row>
    <row r="122" spans="1:32" x14ac:dyDescent="0.35">
      <c r="A122">
        <v>121</v>
      </c>
      <c r="B122" t="s">
        <v>249</v>
      </c>
      <c r="C122" t="s">
        <v>250</v>
      </c>
      <c r="D122" s="2">
        <v>45295</v>
      </c>
      <c r="E122" s="4">
        <v>0.65972222222222221</v>
      </c>
      <c r="F122" s="2">
        <v>45295</v>
      </c>
      <c r="G122" s="3">
        <v>0.70347222222222228</v>
      </c>
      <c r="H122" s="5">
        <v>1314</v>
      </c>
      <c r="I122" s="5">
        <v>40</v>
      </c>
      <c r="J122" t="s">
        <v>11</v>
      </c>
      <c r="K122" s="1">
        <v>0.05</v>
      </c>
      <c r="L122" s="5">
        <f t="shared" si="17"/>
        <v>65.7</v>
      </c>
      <c r="M122" t="s">
        <v>1589</v>
      </c>
      <c r="N122" s="5">
        <v>172</v>
      </c>
      <c r="O122" s="7">
        <f t="shared" si="13"/>
        <v>13.08980213089802</v>
      </c>
      <c r="P122" s="5">
        <v>32</v>
      </c>
      <c r="Q122" s="5">
        <v>50</v>
      </c>
      <c r="R122" s="5">
        <v>172</v>
      </c>
      <c r="S122" s="5">
        <f t="shared" si="14"/>
        <v>187.7</v>
      </c>
      <c r="T122" s="5">
        <f t="shared" si="15"/>
        <v>-15.699999999999989</v>
      </c>
      <c r="U122" s="5">
        <v>1314</v>
      </c>
      <c r="V122" s="5">
        <v>32</v>
      </c>
      <c r="W122" s="7">
        <v>20</v>
      </c>
      <c r="X122" s="5">
        <f t="shared" si="24"/>
        <v>262.8</v>
      </c>
      <c r="Y122" s="5">
        <v>40</v>
      </c>
      <c r="Z122" s="6">
        <v>0.05</v>
      </c>
      <c r="AA122" s="5">
        <f t="shared" si="16"/>
        <v>65.7</v>
      </c>
      <c r="AB122" s="5">
        <v>50</v>
      </c>
      <c r="AC122" s="5">
        <v>262.8</v>
      </c>
      <c r="AD122" s="5">
        <f t="shared" si="18"/>
        <v>187.7</v>
      </c>
      <c r="AE122" s="5">
        <f t="shared" si="19"/>
        <v>75.100000000000023</v>
      </c>
      <c r="AF122" s="5" t="str">
        <f t="shared" si="20"/>
        <v>Thursday</v>
      </c>
    </row>
    <row r="123" spans="1:32" x14ac:dyDescent="0.35">
      <c r="A123">
        <v>122</v>
      </c>
      <c r="B123" t="s">
        <v>251</v>
      </c>
      <c r="C123" t="s">
        <v>252</v>
      </c>
      <c r="D123" s="2">
        <v>45327</v>
      </c>
      <c r="E123" s="4">
        <v>0.24652777777777779</v>
      </c>
      <c r="F123" s="2">
        <v>45327</v>
      </c>
      <c r="G123" s="3">
        <v>0.31458333333333333</v>
      </c>
      <c r="H123" s="5">
        <v>1438</v>
      </c>
      <c r="I123" s="5">
        <v>0</v>
      </c>
      <c r="J123" t="s">
        <v>17</v>
      </c>
      <c r="K123" s="1">
        <v>0.5</v>
      </c>
      <c r="L123" s="5">
        <f t="shared" si="17"/>
        <v>719</v>
      </c>
      <c r="M123" t="s">
        <v>1588</v>
      </c>
      <c r="N123" s="5">
        <v>51</v>
      </c>
      <c r="O123" s="7">
        <f t="shared" si="13"/>
        <v>3.5465924895688459</v>
      </c>
      <c r="P123" s="5">
        <v>41</v>
      </c>
      <c r="Q123" s="5">
        <v>0</v>
      </c>
      <c r="R123" s="5">
        <v>51</v>
      </c>
      <c r="S123" s="5">
        <f t="shared" si="14"/>
        <v>760</v>
      </c>
      <c r="T123" s="5">
        <f t="shared" si="15"/>
        <v>-709</v>
      </c>
      <c r="U123" s="5">
        <v>0</v>
      </c>
      <c r="V123" s="5">
        <v>0</v>
      </c>
      <c r="W123" s="7">
        <v>20</v>
      </c>
      <c r="X123" s="5">
        <v>0</v>
      </c>
      <c r="Y123" s="5">
        <v>0</v>
      </c>
      <c r="Z123" s="6">
        <v>0</v>
      </c>
      <c r="AA123" s="5">
        <f t="shared" si="16"/>
        <v>0</v>
      </c>
      <c r="AB123" s="5">
        <v>0</v>
      </c>
      <c r="AC123" s="5">
        <v>0</v>
      </c>
      <c r="AD123" s="5">
        <f t="shared" si="18"/>
        <v>0</v>
      </c>
      <c r="AE123" s="5">
        <f t="shared" si="19"/>
        <v>0</v>
      </c>
      <c r="AF123" s="5" t="str">
        <f t="shared" si="20"/>
        <v>Monday</v>
      </c>
    </row>
    <row r="124" spans="1:32" x14ac:dyDescent="0.35">
      <c r="A124">
        <v>123</v>
      </c>
      <c r="B124" t="s">
        <v>253</v>
      </c>
      <c r="C124" t="s">
        <v>254</v>
      </c>
      <c r="D124" s="2">
        <v>45328</v>
      </c>
      <c r="E124" s="4">
        <v>0.39444444444444443</v>
      </c>
      <c r="F124" s="2">
        <v>45328</v>
      </c>
      <c r="G124" s="3">
        <v>0.42499999999999999</v>
      </c>
      <c r="H124" s="5">
        <v>1000</v>
      </c>
      <c r="I124" s="5">
        <v>30</v>
      </c>
      <c r="J124" t="s">
        <v>14</v>
      </c>
      <c r="K124" s="1">
        <v>0.05</v>
      </c>
      <c r="L124" s="5">
        <f t="shared" si="17"/>
        <v>50</v>
      </c>
      <c r="M124" t="s">
        <v>1589</v>
      </c>
      <c r="N124" s="5">
        <v>160</v>
      </c>
      <c r="O124" s="7">
        <f t="shared" si="13"/>
        <v>16</v>
      </c>
      <c r="P124" s="5">
        <v>24</v>
      </c>
      <c r="Q124" s="5">
        <v>0</v>
      </c>
      <c r="R124" s="5">
        <v>160</v>
      </c>
      <c r="S124" s="5">
        <f t="shared" si="14"/>
        <v>104</v>
      </c>
      <c r="T124" s="5">
        <f t="shared" si="15"/>
        <v>56</v>
      </c>
      <c r="U124" s="5">
        <v>1000</v>
      </c>
      <c r="V124" s="5">
        <v>24</v>
      </c>
      <c r="W124" s="7">
        <v>20</v>
      </c>
      <c r="X124" s="5">
        <f>W124*H124/100</f>
        <v>200</v>
      </c>
      <c r="Y124" s="5">
        <v>30</v>
      </c>
      <c r="Z124" s="6">
        <v>0.05</v>
      </c>
      <c r="AA124" s="5">
        <f t="shared" si="16"/>
        <v>50</v>
      </c>
      <c r="AB124" s="5">
        <v>0</v>
      </c>
      <c r="AC124" s="5">
        <v>200</v>
      </c>
      <c r="AD124" s="5">
        <f t="shared" si="18"/>
        <v>104</v>
      </c>
      <c r="AE124" s="5">
        <f t="shared" si="19"/>
        <v>96</v>
      </c>
      <c r="AF124" s="5" t="str">
        <f t="shared" si="20"/>
        <v>Tuesday</v>
      </c>
    </row>
    <row r="125" spans="1:32" x14ac:dyDescent="0.35">
      <c r="A125">
        <v>124</v>
      </c>
      <c r="B125" t="s">
        <v>255</v>
      </c>
      <c r="C125" t="s">
        <v>256</v>
      </c>
      <c r="D125" s="2">
        <v>45293</v>
      </c>
      <c r="E125" s="4">
        <v>0.17291666666666666</v>
      </c>
      <c r="F125" s="2">
        <v>45293</v>
      </c>
      <c r="G125" s="3">
        <v>0.22569444444444445</v>
      </c>
      <c r="H125" s="5">
        <v>1686</v>
      </c>
      <c r="I125" s="5">
        <v>30</v>
      </c>
      <c r="J125" t="s">
        <v>17</v>
      </c>
      <c r="K125" s="1">
        <v>0.5</v>
      </c>
      <c r="L125" s="5">
        <f t="shared" si="17"/>
        <v>843</v>
      </c>
      <c r="M125" t="s">
        <v>1588</v>
      </c>
      <c r="N125" s="5">
        <v>51</v>
      </c>
      <c r="O125" s="7">
        <f t="shared" si="13"/>
        <v>3.0249110320284696</v>
      </c>
      <c r="P125" s="5">
        <v>22</v>
      </c>
      <c r="Q125" s="5">
        <v>0</v>
      </c>
      <c r="R125" s="5">
        <v>51</v>
      </c>
      <c r="S125" s="5">
        <f t="shared" si="14"/>
        <v>895</v>
      </c>
      <c r="T125" s="5">
        <f t="shared" si="15"/>
        <v>-844</v>
      </c>
      <c r="U125" s="5">
        <v>0</v>
      </c>
      <c r="V125" s="5">
        <v>0</v>
      </c>
      <c r="W125" s="7">
        <v>20</v>
      </c>
      <c r="X125" s="5">
        <v>0</v>
      </c>
      <c r="Y125" s="5">
        <v>0</v>
      </c>
      <c r="Z125" s="6">
        <v>0</v>
      </c>
      <c r="AA125" s="5">
        <f t="shared" si="16"/>
        <v>0</v>
      </c>
      <c r="AB125" s="5">
        <v>0</v>
      </c>
      <c r="AC125" s="5">
        <v>0</v>
      </c>
      <c r="AD125" s="5">
        <f t="shared" si="18"/>
        <v>0</v>
      </c>
      <c r="AE125" s="5">
        <f t="shared" si="19"/>
        <v>0</v>
      </c>
      <c r="AF125" s="5" t="str">
        <f t="shared" si="20"/>
        <v>Tuesday</v>
      </c>
    </row>
    <row r="126" spans="1:32" x14ac:dyDescent="0.35">
      <c r="A126">
        <v>125</v>
      </c>
      <c r="B126" t="s">
        <v>257</v>
      </c>
      <c r="C126" t="s">
        <v>258</v>
      </c>
      <c r="D126" s="2">
        <v>45314</v>
      </c>
      <c r="E126" s="4">
        <v>0.15416666666666667</v>
      </c>
      <c r="F126" s="2">
        <v>45314</v>
      </c>
      <c r="G126" s="3">
        <v>0.1763888888888889</v>
      </c>
      <c r="H126" s="5">
        <v>1784</v>
      </c>
      <c r="I126" s="5">
        <v>40</v>
      </c>
      <c r="J126" t="s">
        <v>11</v>
      </c>
      <c r="K126" s="1">
        <v>0</v>
      </c>
      <c r="L126" s="5">
        <f t="shared" si="17"/>
        <v>0</v>
      </c>
      <c r="M126" t="s">
        <v>1587</v>
      </c>
      <c r="N126" s="5">
        <v>142</v>
      </c>
      <c r="O126" s="7">
        <f t="shared" si="13"/>
        <v>7.9596412556053808</v>
      </c>
      <c r="P126" s="5">
        <v>11</v>
      </c>
      <c r="Q126" s="5">
        <v>150</v>
      </c>
      <c r="R126" s="5">
        <v>142</v>
      </c>
      <c r="S126" s="5">
        <f t="shared" si="14"/>
        <v>201</v>
      </c>
      <c r="T126" s="5">
        <f t="shared" si="15"/>
        <v>-59</v>
      </c>
      <c r="U126" s="5">
        <v>1784</v>
      </c>
      <c r="V126" s="5">
        <v>11</v>
      </c>
      <c r="W126" s="7">
        <v>20</v>
      </c>
      <c r="X126" s="5">
        <f>W126*H126/100</f>
        <v>356.8</v>
      </c>
      <c r="Y126" s="5">
        <v>40</v>
      </c>
      <c r="Z126" s="6">
        <v>0</v>
      </c>
      <c r="AA126" s="5">
        <f t="shared" si="16"/>
        <v>0</v>
      </c>
      <c r="AB126" s="5">
        <v>150</v>
      </c>
      <c r="AC126" s="5">
        <v>356.8</v>
      </c>
      <c r="AD126" s="5">
        <f t="shared" si="18"/>
        <v>201</v>
      </c>
      <c r="AE126" s="5">
        <f t="shared" si="19"/>
        <v>155.80000000000001</v>
      </c>
      <c r="AF126" s="5" t="str">
        <f t="shared" si="20"/>
        <v>Tuesday</v>
      </c>
    </row>
    <row r="127" spans="1:32" x14ac:dyDescent="0.35">
      <c r="A127">
        <v>126</v>
      </c>
      <c r="B127" t="s">
        <v>259</v>
      </c>
      <c r="C127" t="s">
        <v>260</v>
      </c>
      <c r="D127" s="2">
        <v>45325</v>
      </c>
      <c r="E127" s="4">
        <v>0.91874999999999996</v>
      </c>
      <c r="F127" s="2">
        <v>45325</v>
      </c>
      <c r="G127" s="3">
        <v>0.99652777777777779</v>
      </c>
      <c r="H127" s="5">
        <v>879</v>
      </c>
      <c r="I127" s="5">
        <v>0</v>
      </c>
      <c r="J127" t="s">
        <v>11</v>
      </c>
      <c r="K127" s="1">
        <v>0</v>
      </c>
      <c r="L127" s="5">
        <f t="shared" si="17"/>
        <v>0</v>
      </c>
      <c r="M127" t="s">
        <v>1587</v>
      </c>
      <c r="N127" s="5">
        <v>150</v>
      </c>
      <c r="O127" s="7">
        <f t="shared" si="13"/>
        <v>17.064846416382252</v>
      </c>
      <c r="P127" s="5">
        <v>28</v>
      </c>
      <c r="Q127" s="5">
        <v>0</v>
      </c>
      <c r="R127" s="5">
        <v>150</v>
      </c>
      <c r="S127" s="5">
        <f t="shared" si="14"/>
        <v>28</v>
      </c>
      <c r="T127" s="5">
        <f t="shared" si="15"/>
        <v>122</v>
      </c>
      <c r="U127" s="5">
        <v>879</v>
      </c>
      <c r="V127" s="5">
        <v>28</v>
      </c>
      <c r="W127" s="7">
        <v>20</v>
      </c>
      <c r="X127" s="5">
        <f>W127*H127/100</f>
        <v>175.8</v>
      </c>
      <c r="Y127" s="5">
        <v>0</v>
      </c>
      <c r="Z127" s="6">
        <v>0</v>
      </c>
      <c r="AA127" s="5">
        <f t="shared" si="16"/>
        <v>0</v>
      </c>
      <c r="AB127" s="5">
        <v>0</v>
      </c>
      <c r="AC127" s="5">
        <v>175.8</v>
      </c>
      <c r="AD127" s="5">
        <f t="shared" si="18"/>
        <v>28</v>
      </c>
      <c r="AE127" s="5">
        <f t="shared" si="19"/>
        <v>147.80000000000001</v>
      </c>
      <c r="AF127" s="5" t="str">
        <f t="shared" si="20"/>
        <v>Saturday</v>
      </c>
    </row>
    <row r="128" spans="1:32" x14ac:dyDescent="0.35">
      <c r="A128">
        <v>127</v>
      </c>
      <c r="B128" t="s">
        <v>261</v>
      </c>
      <c r="C128" t="s">
        <v>262</v>
      </c>
      <c r="D128" s="2">
        <v>45325</v>
      </c>
      <c r="E128" s="4">
        <v>0.15694444444444444</v>
      </c>
      <c r="F128" s="2">
        <v>45325</v>
      </c>
      <c r="G128" s="3">
        <v>0.19652777777777777</v>
      </c>
      <c r="H128" s="5">
        <v>1685</v>
      </c>
      <c r="I128" s="5">
        <v>40</v>
      </c>
      <c r="J128" t="s">
        <v>11</v>
      </c>
      <c r="K128" s="1">
        <v>0.5</v>
      </c>
      <c r="L128" s="5">
        <f t="shared" si="17"/>
        <v>842.5</v>
      </c>
      <c r="M128" t="s">
        <v>1588</v>
      </c>
      <c r="N128" s="5">
        <v>146</v>
      </c>
      <c r="O128" s="7">
        <f t="shared" si="13"/>
        <v>8.6646884272997031</v>
      </c>
      <c r="P128" s="5">
        <v>33</v>
      </c>
      <c r="Q128" s="5">
        <v>0</v>
      </c>
      <c r="R128" s="5">
        <v>146</v>
      </c>
      <c r="S128" s="5">
        <f t="shared" si="14"/>
        <v>915.5</v>
      </c>
      <c r="T128" s="5">
        <f t="shared" si="15"/>
        <v>-769.5</v>
      </c>
      <c r="U128" s="5">
        <v>0</v>
      </c>
      <c r="V128" s="5">
        <v>0</v>
      </c>
      <c r="W128" s="7">
        <v>20</v>
      </c>
      <c r="X128" s="5">
        <v>0</v>
      </c>
      <c r="Y128" s="5">
        <v>0</v>
      </c>
      <c r="Z128" s="6">
        <v>0</v>
      </c>
      <c r="AA128" s="5">
        <f t="shared" si="16"/>
        <v>0</v>
      </c>
      <c r="AB128" s="5">
        <v>0</v>
      </c>
      <c r="AC128" s="5">
        <v>0</v>
      </c>
      <c r="AD128" s="5">
        <f t="shared" si="18"/>
        <v>0</v>
      </c>
      <c r="AE128" s="5">
        <f t="shared" si="19"/>
        <v>0</v>
      </c>
      <c r="AF128" s="5" t="str">
        <f t="shared" si="20"/>
        <v>Saturday</v>
      </c>
    </row>
    <row r="129" spans="1:32" x14ac:dyDescent="0.35">
      <c r="A129">
        <v>128</v>
      </c>
      <c r="B129" t="s">
        <v>263</v>
      </c>
      <c r="C129" t="s">
        <v>264</v>
      </c>
      <c r="D129" s="2">
        <v>45307</v>
      </c>
      <c r="E129" s="4">
        <v>0.39583333333333331</v>
      </c>
      <c r="F129" s="2">
        <v>45307</v>
      </c>
      <c r="G129" s="3">
        <v>0.41805555555555557</v>
      </c>
      <c r="H129" s="5">
        <v>1881</v>
      </c>
      <c r="I129" s="5">
        <v>0</v>
      </c>
      <c r="J129" t="s">
        <v>11</v>
      </c>
      <c r="K129" s="1">
        <v>0.5</v>
      </c>
      <c r="L129" s="5">
        <f t="shared" si="17"/>
        <v>940.5</v>
      </c>
      <c r="M129" t="s">
        <v>1588</v>
      </c>
      <c r="N129" s="5">
        <v>160</v>
      </c>
      <c r="O129" s="7">
        <f t="shared" si="13"/>
        <v>8.5061137692716642</v>
      </c>
      <c r="P129" s="5">
        <v>33</v>
      </c>
      <c r="Q129" s="5">
        <v>100</v>
      </c>
      <c r="R129" s="5">
        <v>160</v>
      </c>
      <c r="S129" s="5">
        <f t="shared" si="14"/>
        <v>1073.5</v>
      </c>
      <c r="T129" s="5">
        <f t="shared" si="15"/>
        <v>-913.5</v>
      </c>
      <c r="U129" s="5">
        <v>0</v>
      </c>
      <c r="V129" s="5">
        <v>0</v>
      </c>
      <c r="W129" s="7">
        <v>20</v>
      </c>
      <c r="X129" s="5">
        <v>0</v>
      </c>
      <c r="Y129" s="5">
        <v>0</v>
      </c>
      <c r="Z129" s="6">
        <v>0</v>
      </c>
      <c r="AA129" s="5">
        <f t="shared" si="16"/>
        <v>0</v>
      </c>
      <c r="AB129" s="5">
        <v>0</v>
      </c>
      <c r="AC129" s="5">
        <v>0</v>
      </c>
      <c r="AD129" s="5">
        <f t="shared" si="18"/>
        <v>0</v>
      </c>
      <c r="AE129" s="5">
        <f t="shared" si="19"/>
        <v>0</v>
      </c>
      <c r="AF129" s="5" t="str">
        <f t="shared" si="20"/>
        <v>Tuesday</v>
      </c>
    </row>
    <row r="130" spans="1:32" x14ac:dyDescent="0.35">
      <c r="A130">
        <v>129</v>
      </c>
      <c r="B130" t="s">
        <v>265</v>
      </c>
      <c r="C130" t="s">
        <v>266</v>
      </c>
      <c r="D130" s="2">
        <v>45293</v>
      </c>
      <c r="E130" s="4">
        <v>0.82916666666666672</v>
      </c>
      <c r="F130" s="2">
        <v>45293</v>
      </c>
      <c r="G130" s="3">
        <v>0.8520833333333333</v>
      </c>
      <c r="H130" s="5">
        <v>1236</v>
      </c>
      <c r="I130" s="5">
        <v>40</v>
      </c>
      <c r="J130" t="s">
        <v>17</v>
      </c>
      <c r="K130" s="1">
        <v>0.05</v>
      </c>
      <c r="L130" s="5">
        <f t="shared" si="17"/>
        <v>61.800000000000004</v>
      </c>
      <c r="M130" t="s">
        <v>1589</v>
      </c>
      <c r="N130" s="5">
        <v>55</v>
      </c>
      <c r="O130" s="7">
        <f t="shared" ref="O130:O193" si="25">N130/H130*100</f>
        <v>4.449838187702265</v>
      </c>
      <c r="P130" s="5">
        <v>20</v>
      </c>
      <c r="Q130" s="5">
        <v>0</v>
      </c>
      <c r="R130" s="5">
        <v>55</v>
      </c>
      <c r="S130" s="5">
        <f t="shared" ref="S130:S193" si="26">L130+P130+Q130+I130</f>
        <v>121.80000000000001</v>
      </c>
      <c r="T130" s="5">
        <f t="shared" ref="T130:T193" si="27">R130-S130</f>
        <v>-66.800000000000011</v>
      </c>
      <c r="U130" s="5">
        <v>1236</v>
      </c>
      <c r="V130" s="5">
        <v>20</v>
      </c>
      <c r="W130" s="7">
        <v>20</v>
      </c>
      <c r="X130" s="5">
        <f>W130*H130/100</f>
        <v>247.2</v>
      </c>
      <c r="Y130" s="5">
        <v>40</v>
      </c>
      <c r="Z130" s="6">
        <v>0.05</v>
      </c>
      <c r="AA130" s="5">
        <f t="shared" ref="AA130:AA193" si="28">Z130*H130</f>
        <v>61.800000000000004</v>
      </c>
      <c r="AB130" s="5">
        <v>0</v>
      </c>
      <c r="AC130" s="5">
        <v>247.2</v>
      </c>
      <c r="AD130" s="5">
        <f t="shared" si="18"/>
        <v>121.80000000000001</v>
      </c>
      <c r="AE130" s="5">
        <f t="shared" si="19"/>
        <v>125.39999999999998</v>
      </c>
      <c r="AF130" s="5" t="str">
        <f t="shared" si="20"/>
        <v>Tuesday</v>
      </c>
    </row>
    <row r="131" spans="1:32" x14ac:dyDescent="0.35">
      <c r="A131">
        <v>130</v>
      </c>
      <c r="B131" t="s">
        <v>267</v>
      </c>
      <c r="C131" t="s">
        <v>268</v>
      </c>
      <c r="D131" s="2">
        <v>45299</v>
      </c>
      <c r="E131" s="4">
        <v>0.34305555555555556</v>
      </c>
      <c r="F131" s="2">
        <v>45299</v>
      </c>
      <c r="G131" s="3">
        <v>0.42430555555555555</v>
      </c>
      <c r="H131" s="5">
        <v>269</v>
      </c>
      <c r="I131" s="5">
        <v>20</v>
      </c>
      <c r="J131" t="s">
        <v>11</v>
      </c>
      <c r="K131" s="1">
        <v>0.5</v>
      </c>
      <c r="L131" s="5">
        <f t="shared" ref="L131:L194" si="29">K131*H131</f>
        <v>134.5</v>
      </c>
      <c r="M131" t="s">
        <v>1588</v>
      </c>
      <c r="N131" s="5">
        <v>176</v>
      </c>
      <c r="O131" s="7">
        <f t="shared" si="25"/>
        <v>65.427509293680302</v>
      </c>
      <c r="P131" s="5">
        <v>31</v>
      </c>
      <c r="Q131" s="5">
        <v>0</v>
      </c>
      <c r="R131" s="5">
        <v>176</v>
      </c>
      <c r="S131" s="5">
        <f t="shared" si="26"/>
        <v>185.5</v>
      </c>
      <c r="T131" s="5">
        <f t="shared" si="27"/>
        <v>-9.5</v>
      </c>
      <c r="U131" s="5">
        <v>0</v>
      </c>
      <c r="V131" s="5">
        <v>0</v>
      </c>
      <c r="W131" s="7">
        <v>20</v>
      </c>
      <c r="X131" s="5">
        <v>0</v>
      </c>
      <c r="Y131" s="5">
        <v>0</v>
      </c>
      <c r="Z131" s="6">
        <v>0</v>
      </c>
      <c r="AA131" s="5">
        <f t="shared" si="28"/>
        <v>0</v>
      </c>
      <c r="AB131" s="5">
        <v>0</v>
      </c>
      <c r="AC131" s="5">
        <v>0</v>
      </c>
      <c r="AD131" s="5">
        <f t="shared" ref="AD131:AD194" si="30">V131+Y131+AA131+AB131</f>
        <v>0</v>
      </c>
      <c r="AE131" s="5">
        <f t="shared" ref="AE131:AE194" si="31">AC131-AD131</f>
        <v>0</v>
      </c>
      <c r="AF131" s="5" t="str">
        <f t="shared" ref="AF131:AF194" si="32">TEXT(D131,"dddd")</f>
        <v>Monday</v>
      </c>
    </row>
    <row r="132" spans="1:32" x14ac:dyDescent="0.35">
      <c r="A132">
        <v>131</v>
      </c>
      <c r="B132" t="s">
        <v>269</v>
      </c>
      <c r="C132" t="s">
        <v>220</v>
      </c>
      <c r="D132" s="2">
        <v>45322</v>
      </c>
      <c r="E132" s="4">
        <v>0.75763888888888886</v>
      </c>
      <c r="F132" s="2">
        <v>45322</v>
      </c>
      <c r="G132" s="3">
        <v>0.7993055555555556</v>
      </c>
      <c r="H132" s="5">
        <v>1591</v>
      </c>
      <c r="I132" s="5">
        <v>20</v>
      </c>
      <c r="J132" t="s">
        <v>11</v>
      </c>
      <c r="K132" s="1">
        <v>0.1</v>
      </c>
      <c r="L132" s="5">
        <f t="shared" si="29"/>
        <v>159.10000000000002</v>
      </c>
      <c r="M132" s="1" t="s">
        <v>1622</v>
      </c>
      <c r="N132" s="5">
        <v>153</v>
      </c>
      <c r="O132" s="7">
        <f t="shared" si="25"/>
        <v>9.6165933375235699</v>
      </c>
      <c r="P132" s="5">
        <v>24</v>
      </c>
      <c r="Q132" s="5">
        <v>50</v>
      </c>
      <c r="R132" s="5">
        <v>153</v>
      </c>
      <c r="S132" s="5">
        <f t="shared" si="26"/>
        <v>253.10000000000002</v>
      </c>
      <c r="T132" s="5">
        <f t="shared" si="27"/>
        <v>-100.10000000000002</v>
      </c>
      <c r="U132" s="5">
        <v>1591</v>
      </c>
      <c r="V132" s="5">
        <v>24</v>
      </c>
      <c r="W132" s="7">
        <v>20</v>
      </c>
      <c r="X132" s="5">
        <f>W132*H132/100</f>
        <v>318.2</v>
      </c>
      <c r="Y132" s="5">
        <v>20</v>
      </c>
      <c r="Z132" s="6">
        <v>0.1</v>
      </c>
      <c r="AA132" s="5">
        <f t="shared" si="28"/>
        <v>159.10000000000002</v>
      </c>
      <c r="AB132" s="5">
        <v>50</v>
      </c>
      <c r="AC132" s="5">
        <v>318.2</v>
      </c>
      <c r="AD132" s="5">
        <f t="shared" si="30"/>
        <v>253.10000000000002</v>
      </c>
      <c r="AE132" s="5">
        <f t="shared" si="31"/>
        <v>65.099999999999966</v>
      </c>
      <c r="AF132" s="5" t="str">
        <f t="shared" si="32"/>
        <v>Wednesday</v>
      </c>
    </row>
    <row r="133" spans="1:32" x14ac:dyDescent="0.35">
      <c r="A133">
        <v>132</v>
      </c>
      <c r="B133" t="s">
        <v>270</v>
      </c>
      <c r="C133" t="s">
        <v>183</v>
      </c>
      <c r="D133" s="2">
        <v>45297</v>
      </c>
      <c r="E133" s="4">
        <v>0.35625000000000001</v>
      </c>
      <c r="F133" s="2">
        <v>45297</v>
      </c>
      <c r="G133" s="3">
        <v>0.40763888888888888</v>
      </c>
      <c r="H133" s="5">
        <v>1801</v>
      </c>
      <c r="I133" s="5">
        <v>50</v>
      </c>
      <c r="J133" t="s">
        <v>14</v>
      </c>
      <c r="K133" s="1">
        <v>0</v>
      </c>
      <c r="L133" s="5">
        <f t="shared" si="29"/>
        <v>0</v>
      </c>
      <c r="M133" t="s">
        <v>1587</v>
      </c>
      <c r="N133" s="5">
        <v>196</v>
      </c>
      <c r="O133" s="7">
        <f t="shared" si="25"/>
        <v>10.882842865074958</v>
      </c>
      <c r="P133" s="5">
        <v>19</v>
      </c>
      <c r="Q133" s="5">
        <v>150</v>
      </c>
      <c r="R133" s="5">
        <v>196</v>
      </c>
      <c r="S133" s="5">
        <f t="shared" si="26"/>
        <v>219</v>
      </c>
      <c r="T133" s="5">
        <f t="shared" si="27"/>
        <v>-23</v>
      </c>
      <c r="U133" s="5">
        <v>1801</v>
      </c>
      <c r="V133" s="5">
        <v>19</v>
      </c>
      <c r="W133" s="7">
        <v>20</v>
      </c>
      <c r="X133" s="5">
        <f>W133*H133/100</f>
        <v>360.2</v>
      </c>
      <c r="Y133" s="5">
        <v>50</v>
      </c>
      <c r="Z133" s="6">
        <v>0</v>
      </c>
      <c r="AA133" s="5">
        <f t="shared" si="28"/>
        <v>0</v>
      </c>
      <c r="AB133" s="5">
        <v>150</v>
      </c>
      <c r="AC133" s="5">
        <v>360.2</v>
      </c>
      <c r="AD133" s="5">
        <f t="shared" si="30"/>
        <v>219</v>
      </c>
      <c r="AE133" s="5">
        <f t="shared" si="31"/>
        <v>141.19999999999999</v>
      </c>
      <c r="AF133" s="5" t="str">
        <f t="shared" si="32"/>
        <v>Saturday</v>
      </c>
    </row>
    <row r="134" spans="1:32" x14ac:dyDescent="0.35">
      <c r="A134">
        <v>133</v>
      </c>
      <c r="B134" t="s">
        <v>271</v>
      </c>
      <c r="C134" t="s">
        <v>272</v>
      </c>
      <c r="D134" s="2">
        <v>45311</v>
      </c>
      <c r="E134" s="4">
        <v>0.40069444444444446</v>
      </c>
      <c r="F134" s="2">
        <v>45311</v>
      </c>
      <c r="G134" s="3">
        <v>0.46180555555555558</v>
      </c>
      <c r="H134" s="5">
        <v>1137</v>
      </c>
      <c r="I134" s="5">
        <v>40</v>
      </c>
      <c r="J134" t="s">
        <v>11</v>
      </c>
      <c r="K134" s="1">
        <v>0</v>
      </c>
      <c r="L134" s="5">
        <f t="shared" si="29"/>
        <v>0</v>
      </c>
      <c r="M134" t="s">
        <v>1587</v>
      </c>
      <c r="N134" s="5">
        <v>50</v>
      </c>
      <c r="O134" s="7">
        <f t="shared" si="25"/>
        <v>4.3975373790677219</v>
      </c>
      <c r="P134" s="5">
        <v>50</v>
      </c>
      <c r="Q134" s="5">
        <v>150</v>
      </c>
      <c r="R134" s="5">
        <v>50</v>
      </c>
      <c r="S134" s="5">
        <f t="shared" si="26"/>
        <v>240</v>
      </c>
      <c r="T134" s="5">
        <f t="shared" si="27"/>
        <v>-190</v>
      </c>
      <c r="U134" s="5">
        <v>1137</v>
      </c>
      <c r="V134" s="5">
        <v>50</v>
      </c>
      <c r="W134" s="7">
        <v>20</v>
      </c>
      <c r="X134" s="5">
        <f>W134*H134/100</f>
        <v>227.4</v>
      </c>
      <c r="Y134" s="5">
        <v>40</v>
      </c>
      <c r="Z134" s="6">
        <v>0</v>
      </c>
      <c r="AA134" s="5">
        <f t="shared" si="28"/>
        <v>0</v>
      </c>
      <c r="AB134" s="5">
        <v>150</v>
      </c>
      <c r="AC134" s="5">
        <v>227.4</v>
      </c>
      <c r="AD134" s="5">
        <f t="shared" si="30"/>
        <v>240</v>
      </c>
      <c r="AE134" s="5">
        <f t="shared" si="31"/>
        <v>-12.599999999999994</v>
      </c>
      <c r="AF134" s="5" t="str">
        <f t="shared" si="32"/>
        <v>Saturday</v>
      </c>
    </row>
    <row r="135" spans="1:32" x14ac:dyDescent="0.35">
      <c r="A135">
        <v>134</v>
      </c>
      <c r="B135" t="s">
        <v>273</v>
      </c>
      <c r="C135" t="s">
        <v>274</v>
      </c>
      <c r="D135" s="2">
        <v>45314</v>
      </c>
      <c r="E135" s="4">
        <v>0.95277777777777772</v>
      </c>
      <c r="F135" s="2">
        <v>45315</v>
      </c>
      <c r="G135" s="3">
        <v>4.1666666666666666E-3</v>
      </c>
      <c r="H135" s="5">
        <v>1838</v>
      </c>
      <c r="I135" s="5">
        <v>30</v>
      </c>
      <c r="J135" t="s">
        <v>14</v>
      </c>
      <c r="K135" s="1">
        <v>0.5</v>
      </c>
      <c r="L135" s="5">
        <f t="shared" si="29"/>
        <v>919</v>
      </c>
      <c r="M135" t="s">
        <v>1588</v>
      </c>
      <c r="N135" s="5">
        <v>82</v>
      </c>
      <c r="O135" s="7">
        <f t="shared" si="25"/>
        <v>4.4613710554951034</v>
      </c>
      <c r="P135" s="5">
        <v>36</v>
      </c>
      <c r="Q135" s="5">
        <v>0</v>
      </c>
      <c r="R135" s="5">
        <v>82</v>
      </c>
      <c r="S135" s="5">
        <f t="shared" si="26"/>
        <v>985</v>
      </c>
      <c r="T135" s="5">
        <f t="shared" si="27"/>
        <v>-903</v>
      </c>
      <c r="U135" s="5">
        <v>0</v>
      </c>
      <c r="V135" s="5">
        <v>0</v>
      </c>
      <c r="W135" s="7">
        <v>20</v>
      </c>
      <c r="X135" s="5">
        <v>0</v>
      </c>
      <c r="Y135" s="5">
        <v>0</v>
      </c>
      <c r="Z135" s="6">
        <v>0</v>
      </c>
      <c r="AA135" s="5">
        <f t="shared" si="28"/>
        <v>0</v>
      </c>
      <c r="AB135" s="5">
        <v>0</v>
      </c>
      <c r="AC135" s="5">
        <v>0</v>
      </c>
      <c r="AD135" s="5">
        <f t="shared" si="30"/>
        <v>0</v>
      </c>
      <c r="AE135" s="5">
        <f t="shared" si="31"/>
        <v>0</v>
      </c>
      <c r="AF135" s="5" t="str">
        <f t="shared" si="32"/>
        <v>Tuesday</v>
      </c>
    </row>
    <row r="136" spans="1:32" x14ac:dyDescent="0.35">
      <c r="A136">
        <v>135</v>
      </c>
      <c r="B136" t="s">
        <v>275</v>
      </c>
      <c r="C136" t="s">
        <v>276</v>
      </c>
      <c r="D136" s="2">
        <v>45309</v>
      </c>
      <c r="E136" s="4">
        <v>0.91874999999999996</v>
      </c>
      <c r="F136" s="2">
        <v>45309</v>
      </c>
      <c r="G136" s="3">
        <v>0.99097222222222225</v>
      </c>
      <c r="H136" s="5">
        <v>387</v>
      </c>
      <c r="I136" s="5">
        <v>50</v>
      </c>
      <c r="J136" t="s">
        <v>11</v>
      </c>
      <c r="K136" s="1">
        <v>0.15</v>
      </c>
      <c r="L136" s="5">
        <f t="shared" si="29"/>
        <v>58.05</v>
      </c>
      <c r="M136" t="s">
        <v>1584</v>
      </c>
      <c r="N136" s="5">
        <v>89</v>
      </c>
      <c r="O136" s="7">
        <f t="shared" si="25"/>
        <v>22.997416020671835</v>
      </c>
      <c r="P136" s="5">
        <v>18</v>
      </c>
      <c r="Q136" s="5">
        <v>100</v>
      </c>
      <c r="R136" s="5">
        <v>89</v>
      </c>
      <c r="S136" s="5">
        <f t="shared" si="26"/>
        <v>226.05</v>
      </c>
      <c r="T136" s="5">
        <f t="shared" si="27"/>
        <v>-137.05000000000001</v>
      </c>
      <c r="U136" s="5">
        <v>387</v>
      </c>
      <c r="V136" s="5">
        <v>18</v>
      </c>
      <c r="W136" s="7">
        <v>20</v>
      </c>
      <c r="X136" s="5">
        <f>W136*H136/100</f>
        <v>77.400000000000006</v>
      </c>
      <c r="Y136" s="5">
        <v>50</v>
      </c>
      <c r="Z136" s="6">
        <v>0.15</v>
      </c>
      <c r="AA136" s="5">
        <f t="shared" si="28"/>
        <v>58.05</v>
      </c>
      <c r="AB136" s="5">
        <v>100</v>
      </c>
      <c r="AC136" s="5">
        <v>77.400000000000006</v>
      </c>
      <c r="AD136" s="5">
        <f t="shared" si="30"/>
        <v>226.05</v>
      </c>
      <c r="AE136" s="5">
        <f t="shared" si="31"/>
        <v>-148.65</v>
      </c>
      <c r="AF136" s="5" t="str">
        <f t="shared" si="32"/>
        <v>Thursday</v>
      </c>
    </row>
    <row r="137" spans="1:32" x14ac:dyDescent="0.35">
      <c r="A137">
        <v>136</v>
      </c>
      <c r="B137" t="s">
        <v>277</v>
      </c>
      <c r="C137" t="s">
        <v>222</v>
      </c>
      <c r="D137" s="2">
        <v>45328</v>
      </c>
      <c r="E137" s="4">
        <v>0.22569444444444445</v>
      </c>
      <c r="F137" s="2">
        <v>45328</v>
      </c>
      <c r="G137" s="3">
        <v>0.27152777777777776</v>
      </c>
      <c r="H137" s="5">
        <v>288</v>
      </c>
      <c r="I137" s="5">
        <v>20</v>
      </c>
      <c r="J137" t="s">
        <v>11</v>
      </c>
      <c r="K137" s="1">
        <v>0.15</v>
      </c>
      <c r="L137" s="5">
        <f t="shared" si="29"/>
        <v>43.199999999999996</v>
      </c>
      <c r="M137" t="s">
        <v>1584</v>
      </c>
      <c r="N137" s="5">
        <v>81</v>
      </c>
      <c r="O137" s="7">
        <f t="shared" si="25"/>
        <v>28.125</v>
      </c>
      <c r="P137" s="5">
        <v>37</v>
      </c>
      <c r="Q137" s="5">
        <v>100</v>
      </c>
      <c r="R137" s="5">
        <v>81</v>
      </c>
      <c r="S137" s="5">
        <f t="shared" si="26"/>
        <v>200.2</v>
      </c>
      <c r="T137" s="5">
        <f t="shared" si="27"/>
        <v>-119.19999999999999</v>
      </c>
      <c r="U137" s="5">
        <v>288</v>
      </c>
      <c r="V137" s="5">
        <v>37</v>
      </c>
      <c r="W137" s="7">
        <v>20</v>
      </c>
      <c r="X137" s="5">
        <f>W137*H137/100</f>
        <v>57.6</v>
      </c>
      <c r="Y137" s="5">
        <v>20</v>
      </c>
      <c r="Z137" s="6">
        <v>0.15</v>
      </c>
      <c r="AA137" s="5">
        <f t="shared" si="28"/>
        <v>43.199999999999996</v>
      </c>
      <c r="AB137" s="5">
        <v>100</v>
      </c>
      <c r="AC137" s="5">
        <v>57.6</v>
      </c>
      <c r="AD137" s="5">
        <f t="shared" si="30"/>
        <v>200.2</v>
      </c>
      <c r="AE137" s="5">
        <f t="shared" si="31"/>
        <v>-142.6</v>
      </c>
      <c r="AF137" s="5" t="str">
        <f t="shared" si="32"/>
        <v>Tuesday</v>
      </c>
    </row>
    <row r="138" spans="1:32" x14ac:dyDescent="0.35">
      <c r="A138">
        <v>137</v>
      </c>
      <c r="B138" t="s">
        <v>278</v>
      </c>
      <c r="C138" t="s">
        <v>279</v>
      </c>
      <c r="D138" s="2">
        <v>45322</v>
      </c>
      <c r="E138" s="4">
        <v>0.40625</v>
      </c>
      <c r="F138" s="2">
        <v>45322</v>
      </c>
      <c r="G138" s="3">
        <v>0.47152777777777777</v>
      </c>
      <c r="H138" s="5">
        <v>1013</v>
      </c>
      <c r="I138" s="5">
        <v>40</v>
      </c>
      <c r="J138" t="s">
        <v>14</v>
      </c>
      <c r="K138" s="1">
        <v>0.5</v>
      </c>
      <c r="L138" s="5">
        <f t="shared" si="29"/>
        <v>506.5</v>
      </c>
      <c r="M138" t="s">
        <v>1588</v>
      </c>
      <c r="N138" s="5">
        <v>66</v>
      </c>
      <c r="O138" s="7">
        <f t="shared" si="25"/>
        <v>6.5153010858835136</v>
      </c>
      <c r="P138" s="5">
        <v>10</v>
      </c>
      <c r="Q138" s="5">
        <v>0</v>
      </c>
      <c r="R138" s="5">
        <v>66</v>
      </c>
      <c r="S138" s="5">
        <f t="shared" si="26"/>
        <v>556.5</v>
      </c>
      <c r="T138" s="5">
        <f t="shared" si="27"/>
        <v>-490.5</v>
      </c>
      <c r="U138" s="5">
        <v>0</v>
      </c>
      <c r="V138" s="5">
        <v>0</v>
      </c>
      <c r="W138" s="7">
        <v>20</v>
      </c>
      <c r="X138" s="5">
        <v>0</v>
      </c>
      <c r="Y138" s="5">
        <v>0</v>
      </c>
      <c r="Z138" s="6">
        <v>0</v>
      </c>
      <c r="AA138" s="5">
        <f t="shared" si="28"/>
        <v>0</v>
      </c>
      <c r="AB138" s="5">
        <v>0</v>
      </c>
      <c r="AC138" s="5">
        <v>0</v>
      </c>
      <c r="AD138" s="5">
        <f t="shared" si="30"/>
        <v>0</v>
      </c>
      <c r="AE138" s="5">
        <f t="shared" si="31"/>
        <v>0</v>
      </c>
      <c r="AF138" s="5" t="str">
        <f t="shared" si="32"/>
        <v>Wednesday</v>
      </c>
    </row>
    <row r="139" spans="1:32" x14ac:dyDescent="0.35">
      <c r="A139">
        <v>138</v>
      </c>
      <c r="B139" t="s">
        <v>280</v>
      </c>
      <c r="C139" t="s">
        <v>281</v>
      </c>
      <c r="D139" s="2">
        <v>45303</v>
      </c>
      <c r="E139" s="4">
        <v>0.32013888888888886</v>
      </c>
      <c r="F139" s="2">
        <v>45303</v>
      </c>
      <c r="G139" s="3">
        <v>0.34652777777777777</v>
      </c>
      <c r="H139" s="5">
        <v>1278</v>
      </c>
      <c r="I139" s="5">
        <v>50</v>
      </c>
      <c r="J139" t="s">
        <v>11</v>
      </c>
      <c r="K139" s="1">
        <v>0.1</v>
      </c>
      <c r="L139" s="5">
        <f t="shared" si="29"/>
        <v>127.80000000000001</v>
      </c>
      <c r="M139" s="1" t="s">
        <v>1622</v>
      </c>
      <c r="N139" s="5">
        <v>175</v>
      </c>
      <c r="O139" s="7">
        <f t="shared" si="25"/>
        <v>13.693270735524257</v>
      </c>
      <c r="P139" s="5">
        <v>26</v>
      </c>
      <c r="Q139" s="5">
        <v>50</v>
      </c>
      <c r="R139" s="5">
        <v>175</v>
      </c>
      <c r="S139" s="5">
        <f t="shared" si="26"/>
        <v>253.8</v>
      </c>
      <c r="T139" s="5">
        <f t="shared" si="27"/>
        <v>-78.800000000000011</v>
      </c>
      <c r="U139" s="5">
        <v>1278</v>
      </c>
      <c r="V139" s="5">
        <v>26</v>
      </c>
      <c r="W139" s="7">
        <v>20</v>
      </c>
      <c r="X139" s="5">
        <f>W139*H139/100</f>
        <v>255.6</v>
      </c>
      <c r="Y139" s="5">
        <v>50</v>
      </c>
      <c r="Z139" s="6">
        <v>0.1</v>
      </c>
      <c r="AA139" s="5">
        <f t="shared" si="28"/>
        <v>127.80000000000001</v>
      </c>
      <c r="AB139" s="5">
        <v>50</v>
      </c>
      <c r="AC139" s="5">
        <v>255.6</v>
      </c>
      <c r="AD139" s="5">
        <f t="shared" si="30"/>
        <v>253.8</v>
      </c>
      <c r="AE139" s="5">
        <f t="shared" si="31"/>
        <v>1.7999999999999829</v>
      </c>
      <c r="AF139" s="5" t="str">
        <f t="shared" si="32"/>
        <v>Friday</v>
      </c>
    </row>
    <row r="140" spans="1:32" x14ac:dyDescent="0.35">
      <c r="A140">
        <v>139</v>
      </c>
      <c r="B140" t="s">
        <v>282</v>
      </c>
      <c r="C140" t="s">
        <v>283</v>
      </c>
      <c r="D140" s="2">
        <v>45324</v>
      </c>
      <c r="E140" s="4">
        <v>0.70694444444444449</v>
      </c>
      <c r="F140" s="2">
        <v>45324</v>
      </c>
      <c r="G140" s="3">
        <v>0.73888888888888893</v>
      </c>
      <c r="H140" s="5">
        <v>1690</v>
      </c>
      <c r="I140" s="5">
        <v>40</v>
      </c>
      <c r="J140" t="s">
        <v>17</v>
      </c>
      <c r="K140" s="1">
        <v>0.15</v>
      </c>
      <c r="L140" s="5">
        <f t="shared" si="29"/>
        <v>253.5</v>
      </c>
      <c r="M140" t="s">
        <v>1584</v>
      </c>
      <c r="N140" s="5">
        <v>57</v>
      </c>
      <c r="O140" s="7">
        <f t="shared" si="25"/>
        <v>3.3727810650887577</v>
      </c>
      <c r="P140" s="5">
        <v>40</v>
      </c>
      <c r="Q140" s="5">
        <v>0</v>
      </c>
      <c r="R140" s="5">
        <v>57</v>
      </c>
      <c r="S140" s="5">
        <f t="shared" si="26"/>
        <v>333.5</v>
      </c>
      <c r="T140" s="5">
        <f t="shared" si="27"/>
        <v>-276.5</v>
      </c>
      <c r="U140" s="5">
        <v>1690</v>
      </c>
      <c r="V140" s="5">
        <v>40</v>
      </c>
      <c r="W140" s="7">
        <v>20</v>
      </c>
      <c r="X140" s="5">
        <f>W140*H140/100</f>
        <v>338</v>
      </c>
      <c r="Y140" s="5">
        <v>40</v>
      </c>
      <c r="Z140" s="6">
        <v>0.15</v>
      </c>
      <c r="AA140" s="5">
        <f t="shared" si="28"/>
        <v>253.5</v>
      </c>
      <c r="AB140" s="5">
        <v>0</v>
      </c>
      <c r="AC140" s="5">
        <v>338</v>
      </c>
      <c r="AD140" s="5">
        <f t="shared" si="30"/>
        <v>333.5</v>
      </c>
      <c r="AE140" s="5">
        <f t="shared" si="31"/>
        <v>4.5</v>
      </c>
      <c r="AF140" s="5" t="str">
        <f t="shared" si="32"/>
        <v>Friday</v>
      </c>
    </row>
    <row r="141" spans="1:32" x14ac:dyDescent="0.35">
      <c r="A141">
        <v>140</v>
      </c>
      <c r="B141" t="s">
        <v>284</v>
      </c>
      <c r="C141" t="s">
        <v>285</v>
      </c>
      <c r="D141" s="2">
        <v>45300</v>
      </c>
      <c r="E141" s="4">
        <v>0.59305555555555556</v>
      </c>
      <c r="F141" s="2">
        <v>45300</v>
      </c>
      <c r="G141" s="3">
        <v>0.65833333333333333</v>
      </c>
      <c r="H141" s="5">
        <v>793</v>
      </c>
      <c r="I141" s="5">
        <v>20</v>
      </c>
      <c r="J141" t="s">
        <v>17</v>
      </c>
      <c r="K141" s="1">
        <v>0.5</v>
      </c>
      <c r="L141" s="5">
        <f t="shared" si="29"/>
        <v>396.5</v>
      </c>
      <c r="M141" t="s">
        <v>1588</v>
      </c>
      <c r="N141" s="5">
        <v>106</v>
      </c>
      <c r="O141" s="7">
        <f t="shared" si="25"/>
        <v>13.366960907944513</v>
      </c>
      <c r="P141" s="5">
        <v>19</v>
      </c>
      <c r="Q141" s="5">
        <v>100</v>
      </c>
      <c r="R141" s="5">
        <v>106</v>
      </c>
      <c r="S141" s="5">
        <f t="shared" si="26"/>
        <v>535.5</v>
      </c>
      <c r="T141" s="5">
        <f t="shared" si="27"/>
        <v>-429.5</v>
      </c>
      <c r="U141" s="5">
        <v>0</v>
      </c>
      <c r="V141" s="5">
        <v>0</v>
      </c>
      <c r="W141" s="7">
        <v>20</v>
      </c>
      <c r="X141" s="5">
        <v>0</v>
      </c>
      <c r="Y141" s="5">
        <v>0</v>
      </c>
      <c r="Z141" s="6">
        <v>0</v>
      </c>
      <c r="AA141" s="5">
        <f t="shared" si="28"/>
        <v>0</v>
      </c>
      <c r="AB141" s="5">
        <v>0</v>
      </c>
      <c r="AC141" s="5">
        <v>0</v>
      </c>
      <c r="AD141" s="5">
        <f t="shared" si="30"/>
        <v>0</v>
      </c>
      <c r="AE141" s="5">
        <f t="shared" si="31"/>
        <v>0</v>
      </c>
      <c r="AF141" s="5" t="str">
        <f t="shared" si="32"/>
        <v>Tuesday</v>
      </c>
    </row>
    <row r="142" spans="1:32" x14ac:dyDescent="0.35">
      <c r="A142">
        <v>141</v>
      </c>
      <c r="B142" t="s">
        <v>286</v>
      </c>
      <c r="C142" t="s">
        <v>185</v>
      </c>
      <c r="D142" s="2">
        <v>45323</v>
      </c>
      <c r="E142" s="4">
        <v>0.62847222222222221</v>
      </c>
      <c r="F142" s="2">
        <v>45323</v>
      </c>
      <c r="G142" s="3">
        <v>0.65069444444444446</v>
      </c>
      <c r="H142" s="5">
        <v>1845</v>
      </c>
      <c r="I142" s="5">
        <v>50</v>
      </c>
      <c r="J142" t="s">
        <v>11</v>
      </c>
      <c r="K142" s="1">
        <v>0.1</v>
      </c>
      <c r="L142" s="5">
        <f t="shared" si="29"/>
        <v>184.5</v>
      </c>
      <c r="M142" s="1" t="s">
        <v>1622</v>
      </c>
      <c r="N142" s="5">
        <v>91</v>
      </c>
      <c r="O142" s="7">
        <f t="shared" si="25"/>
        <v>4.9322493224932247</v>
      </c>
      <c r="P142" s="5">
        <v>46</v>
      </c>
      <c r="Q142" s="5">
        <v>0</v>
      </c>
      <c r="R142" s="5">
        <v>91</v>
      </c>
      <c r="S142" s="5">
        <f t="shared" si="26"/>
        <v>280.5</v>
      </c>
      <c r="T142" s="5">
        <f t="shared" si="27"/>
        <v>-189.5</v>
      </c>
      <c r="U142" s="5">
        <v>1845</v>
      </c>
      <c r="V142" s="5">
        <v>46</v>
      </c>
      <c r="W142" s="7">
        <v>20</v>
      </c>
      <c r="X142" s="5">
        <f t="shared" ref="X142:X147" si="33">W142*H142/100</f>
        <v>369</v>
      </c>
      <c r="Y142" s="5">
        <v>50</v>
      </c>
      <c r="Z142" s="6">
        <v>0.1</v>
      </c>
      <c r="AA142" s="5">
        <f t="shared" si="28"/>
        <v>184.5</v>
      </c>
      <c r="AB142" s="5">
        <v>0</v>
      </c>
      <c r="AC142" s="5">
        <v>369</v>
      </c>
      <c r="AD142" s="5">
        <f t="shared" si="30"/>
        <v>280.5</v>
      </c>
      <c r="AE142" s="5">
        <f t="shared" si="31"/>
        <v>88.5</v>
      </c>
      <c r="AF142" s="5" t="str">
        <f t="shared" si="32"/>
        <v>Thursday</v>
      </c>
    </row>
    <row r="143" spans="1:32" x14ac:dyDescent="0.35">
      <c r="A143">
        <v>142</v>
      </c>
      <c r="B143" t="s">
        <v>287</v>
      </c>
      <c r="C143" t="s">
        <v>288</v>
      </c>
      <c r="D143" s="2">
        <v>45315</v>
      </c>
      <c r="E143" s="4">
        <v>0.59375</v>
      </c>
      <c r="F143" s="2">
        <v>45315</v>
      </c>
      <c r="G143" s="3">
        <v>0.63194444444444442</v>
      </c>
      <c r="H143" s="5">
        <v>987</v>
      </c>
      <c r="I143" s="5">
        <v>20</v>
      </c>
      <c r="J143" t="s">
        <v>17</v>
      </c>
      <c r="K143" s="1">
        <v>0.1</v>
      </c>
      <c r="L143" s="5">
        <f t="shared" si="29"/>
        <v>98.7</v>
      </c>
      <c r="M143" s="1" t="s">
        <v>1622</v>
      </c>
      <c r="N143" s="5">
        <v>147</v>
      </c>
      <c r="O143" s="7">
        <f t="shared" si="25"/>
        <v>14.893617021276595</v>
      </c>
      <c r="P143" s="5">
        <v>38</v>
      </c>
      <c r="Q143" s="5">
        <v>0</v>
      </c>
      <c r="R143" s="5">
        <v>147</v>
      </c>
      <c r="S143" s="5">
        <f t="shared" si="26"/>
        <v>156.69999999999999</v>
      </c>
      <c r="T143" s="5">
        <f t="shared" si="27"/>
        <v>-9.6999999999999886</v>
      </c>
      <c r="U143" s="5">
        <v>987</v>
      </c>
      <c r="V143" s="5">
        <v>38</v>
      </c>
      <c r="W143" s="7">
        <v>20</v>
      </c>
      <c r="X143" s="5">
        <f t="shared" si="33"/>
        <v>197.4</v>
      </c>
      <c r="Y143" s="5">
        <v>20</v>
      </c>
      <c r="Z143" s="6">
        <v>0.1</v>
      </c>
      <c r="AA143" s="5">
        <f t="shared" si="28"/>
        <v>98.7</v>
      </c>
      <c r="AB143" s="5">
        <v>0</v>
      </c>
      <c r="AC143" s="5">
        <v>197.4</v>
      </c>
      <c r="AD143" s="5">
        <f t="shared" si="30"/>
        <v>156.69999999999999</v>
      </c>
      <c r="AE143" s="5">
        <f t="shared" si="31"/>
        <v>40.700000000000017</v>
      </c>
      <c r="AF143" s="5" t="str">
        <f t="shared" si="32"/>
        <v>Wednesday</v>
      </c>
    </row>
    <row r="144" spans="1:32" x14ac:dyDescent="0.35">
      <c r="A144">
        <v>143</v>
      </c>
      <c r="B144" t="s">
        <v>289</v>
      </c>
      <c r="C144" t="s">
        <v>290</v>
      </c>
      <c r="D144" s="2">
        <v>45299</v>
      </c>
      <c r="E144" s="4">
        <v>0.9</v>
      </c>
      <c r="F144" s="2">
        <v>45299</v>
      </c>
      <c r="G144" s="3">
        <v>0.95694444444444449</v>
      </c>
      <c r="H144" s="5">
        <v>570</v>
      </c>
      <c r="I144" s="5">
        <v>0</v>
      </c>
      <c r="J144" t="s">
        <v>14</v>
      </c>
      <c r="K144" s="1">
        <v>0.05</v>
      </c>
      <c r="L144" s="5">
        <f t="shared" si="29"/>
        <v>28.5</v>
      </c>
      <c r="M144" t="s">
        <v>1589</v>
      </c>
      <c r="N144" s="5">
        <v>186</v>
      </c>
      <c r="O144" s="7">
        <f t="shared" si="25"/>
        <v>32.631578947368425</v>
      </c>
      <c r="P144" s="5">
        <v>27</v>
      </c>
      <c r="Q144" s="5">
        <v>0</v>
      </c>
      <c r="R144" s="5">
        <v>186</v>
      </c>
      <c r="S144" s="5">
        <f t="shared" si="26"/>
        <v>55.5</v>
      </c>
      <c r="T144" s="5">
        <f t="shared" si="27"/>
        <v>130.5</v>
      </c>
      <c r="U144" s="5">
        <v>570</v>
      </c>
      <c r="V144" s="5">
        <v>27</v>
      </c>
      <c r="W144" s="7">
        <v>20</v>
      </c>
      <c r="X144" s="5">
        <f t="shared" si="33"/>
        <v>114</v>
      </c>
      <c r="Y144" s="5">
        <v>0</v>
      </c>
      <c r="Z144" s="6">
        <v>0.05</v>
      </c>
      <c r="AA144" s="5">
        <f t="shared" si="28"/>
        <v>28.5</v>
      </c>
      <c r="AB144" s="5">
        <v>0</v>
      </c>
      <c r="AC144" s="5">
        <v>114</v>
      </c>
      <c r="AD144" s="5">
        <f t="shared" si="30"/>
        <v>55.5</v>
      </c>
      <c r="AE144" s="5">
        <f t="shared" si="31"/>
        <v>58.5</v>
      </c>
      <c r="AF144" s="5" t="str">
        <f t="shared" si="32"/>
        <v>Monday</v>
      </c>
    </row>
    <row r="145" spans="1:32" x14ac:dyDescent="0.35">
      <c r="A145">
        <v>144</v>
      </c>
      <c r="B145" t="s">
        <v>291</v>
      </c>
      <c r="C145" t="s">
        <v>292</v>
      </c>
      <c r="D145" s="2">
        <v>45323</v>
      </c>
      <c r="E145" s="4">
        <v>0.71180555555555558</v>
      </c>
      <c r="F145" s="2">
        <v>45323</v>
      </c>
      <c r="G145" s="3">
        <v>0.75347222222222221</v>
      </c>
      <c r="H145" s="5">
        <v>1198</v>
      </c>
      <c r="I145" s="5">
        <v>20</v>
      </c>
      <c r="J145" t="s">
        <v>11</v>
      </c>
      <c r="K145" s="1">
        <v>0.1</v>
      </c>
      <c r="L145" s="5">
        <f t="shared" si="29"/>
        <v>119.80000000000001</v>
      </c>
      <c r="M145" s="1" t="s">
        <v>1622</v>
      </c>
      <c r="N145" s="5">
        <v>169</v>
      </c>
      <c r="O145" s="7">
        <f t="shared" si="25"/>
        <v>14.106844741235392</v>
      </c>
      <c r="P145" s="5">
        <v>47</v>
      </c>
      <c r="Q145" s="5">
        <v>50</v>
      </c>
      <c r="R145" s="5">
        <v>169</v>
      </c>
      <c r="S145" s="5">
        <f t="shared" si="26"/>
        <v>236.8</v>
      </c>
      <c r="T145" s="5">
        <f t="shared" si="27"/>
        <v>-67.800000000000011</v>
      </c>
      <c r="U145" s="5">
        <v>1198</v>
      </c>
      <c r="V145" s="5">
        <v>47</v>
      </c>
      <c r="W145" s="7">
        <v>20</v>
      </c>
      <c r="X145" s="5">
        <f t="shared" si="33"/>
        <v>239.6</v>
      </c>
      <c r="Y145" s="5">
        <v>20</v>
      </c>
      <c r="Z145" s="6">
        <v>0.1</v>
      </c>
      <c r="AA145" s="5">
        <f t="shared" si="28"/>
        <v>119.80000000000001</v>
      </c>
      <c r="AB145" s="5">
        <v>50</v>
      </c>
      <c r="AC145" s="5">
        <v>239.6</v>
      </c>
      <c r="AD145" s="5">
        <f t="shared" si="30"/>
        <v>236.8</v>
      </c>
      <c r="AE145" s="5">
        <f t="shared" si="31"/>
        <v>2.7999999999999829</v>
      </c>
      <c r="AF145" s="5" t="str">
        <f t="shared" si="32"/>
        <v>Thursday</v>
      </c>
    </row>
    <row r="146" spans="1:32" x14ac:dyDescent="0.35">
      <c r="A146">
        <v>145</v>
      </c>
      <c r="B146" t="s">
        <v>293</v>
      </c>
      <c r="C146" t="s">
        <v>294</v>
      </c>
      <c r="D146" s="2">
        <v>45322</v>
      </c>
      <c r="E146" s="4">
        <v>0.32361111111111113</v>
      </c>
      <c r="F146" s="2">
        <v>45322</v>
      </c>
      <c r="G146" s="3">
        <v>0.36180555555555555</v>
      </c>
      <c r="H146" s="5">
        <v>376</v>
      </c>
      <c r="I146" s="5">
        <v>40</v>
      </c>
      <c r="J146" t="s">
        <v>11</v>
      </c>
      <c r="K146" s="1">
        <v>0.15</v>
      </c>
      <c r="L146" s="5">
        <f t="shared" si="29"/>
        <v>56.4</v>
      </c>
      <c r="M146" t="s">
        <v>1584</v>
      </c>
      <c r="N146" s="5">
        <v>136</v>
      </c>
      <c r="O146" s="7">
        <f t="shared" si="25"/>
        <v>36.170212765957451</v>
      </c>
      <c r="P146" s="5">
        <v>48</v>
      </c>
      <c r="Q146" s="5">
        <v>0</v>
      </c>
      <c r="R146" s="5">
        <v>136</v>
      </c>
      <c r="S146" s="5">
        <f t="shared" si="26"/>
        <v>144.4</v>
      </c>
      <c r="T146" s="5">
        <f t="shared" si="27"/>
        <v>-8.4000000000000057</v>
      </c>
      <c r="U146" s="5">
        <v>376</v>
      </c>
      <c r="V146" s="5">
        <v>48</v>
      </c>
      <c r="W146" s="7">
        <v>20</v>
      </c>
      <c r="X146" s="5">
        <f t="shared" si="33"/>
        <v>75.2</v>
      </c>
      <c r="Y146" s="5">
        <v>40</v>
      </c>
      <c r="Z146" s="6">
        <v>0.15</v>
      </c>
      <c r="AA146" s="5">
        <f t="shared" si="28"/>
        <v>56.4</v>
      </c>
      <c r="AB146" s="5">
        <v>0</v>
      </c>
      <c r="AC146" s="5">
        <v>75.2</v>
      </c>
      <c r="AD146" s="5">
        <f t="shared" si="30"/>
        <v>144.4</v>
      </c>
      <c r="AE146" s="5">
        <f t="shared" si="31"/>
        <v>-69.2</v>
      </c>
      <c r="AF146" s="5" t="str">
        <f t="shared" si="32"/>
        <v>Wednesday</v>
      </c>
    </row>
    <row r="147" spans="1:32" x14ac:dyDescent="0.35">
      <c r="A147">
        <v>146</v>
      </c>
      <c r="B147" t="s">
        <v>295</v>
      </c>
      <c r="C147" t="s">
        <v>296</v>
      </c>
      <c r="D147" s="2">
        <v>45321</v>
      </c>
      <c r="E147" s="4">
        <v>0.80902777777777779</v>
      </c>
      <c r="F147" s="2">
        <v>45321</v>
      </c>
      <c r="G147" s="3">
        <v>0.84513888888888888</v>
      </c>
      <c r="H147" s="5">
        <v>1039</v>
      </c>
      <c r="I147" s="5">
        <v>30</v>
      </c>
      <c r="J147" t="s">
        <v>14</v>
      </c>
      <c r="K147" s="1">
        <v>0.15</v>
      </c>
      <c r="L147" s="5">
        <f t="shared" si="29"/>
        <v>155.85</v>
      </c>
      <c r="M147" t="s">
        <v>1584</v>
      </c>
      <c r="N147" s="5">
        <v>103</v>
      </c>
      <c r="O147" s="7">
        <f t="shared" si="25"/>
        <v>9.9133782483156878</v>
      </c>
      <c r="P147" s="5">
        <v>15</v>
      </c>
      <c r="Q147" s="5">
        <v>0</v>
      </c>
      <c r="R147" s="5">
        <v>103</v>
      </c>
      <c r="S147" s="5">
        <f t="shared" si="26"/>
        <v>200.85</v>
      </c>
      <c r="T147" s="5">
        <f t="shared" si="27"/>
        <v>-97.85</v>
      </c>
      <c r="U147" s="5">
        <v>1039</v>
      </c>
      <c r="V147" s="5">
        <v>15</v>
      </c>
      <c r="W147" s="7">
        <v>20</v>
      </c>
      <c r="X147" s="5">
        <f t="shared" si="33"/>
        <v>207.8</v>
      </c>
      <c r="Y147" s="5">
        <v>30</v>
      </c>
      <c r="Z147" s="6">
        <v>0.15</v>
      </c>
      <c r="AA147" s="5">
        <f t="shared" si="28"/>
        <v>155.85</v>
      </c>
      <c r="AB147" s="5">
        <v>0</v>
      </c>
      <c r="AC147" s="5">
        <v>207.8</v>
      </c>
      <c r="AD147" s="5">
        <f t="shared" si="30"/>
        <v>200.85</v>
      </c>
      <c r="AE147" s="5">
        <f t="shared" si="31"/>
        <v>6.9500000000000171</v>
      </c>
      <c r="AF147" s="5" t="str">
        <f t="shared" si="32"/>
        <v>Tuesday</v>
      </c>
    </row>
    <row r="148" spans="1:32" x14ac:dyDescent="0.35">
      <c r="A148">
        <v>147</v>
      </c>
      <c r="B148" t="s">
        <v>297</v>
      </c>
      <c r="C148" t="s">
        <v>298</v>
      </c>
      <c r="D148" s="2">
        <v>45300</v>
      </c>
      <c r="E148" s="4">
        <v>0.34930555555555554</v>
      </c>
      <c r="F148" s="2">
        <v>45300</v>
      </c>
      <c r="G148" s="3">
        <v>0.39027777777777778</v>
      </c>
      <c r="H148" s="5">
        <v>1768</v>
      </c>
      <c r="I148" s="5">
        <v>20</v>
      </c>
      <c r="J148" t="s">
        <v>14</v>
      </c>
      <c r="K148" s="1">
        <v>0.5</v>
      </c>
      <c r="L148" s="5">
        <f t="shared" si="29"/>
        <v>884</v>
      </c>
      <c r="M148" t="s">
        <v>1588</v>
      </c>
      <c r="N148" s="5">
        <v>133</v>
      </c>
      <c r="O148" s="7">
        <f t="shared" si="25"/>
        <v>7.5226244343891402</v>
      </c>
      <c r="P148" s="5">
        <v>49</v>
      </c>
      <c r="Q148" s="5">
        <v>0</v>
      </c>
      <c r="R148" s="5">
        <v>133</v>
      </c>
      <c r="S148" s="5">
        <f t="shared" si="26"/>
        <v>953</v>
      </c>
      <c r="T148" s="5">
        <f t="shared" si="27"/>
        <v>-820</v>
      </c>
      <c r="U148" s="5">
        <v>0</v>
      </c>
      <c r="V148" s="5">
        <v>0</v>
      </c>
      <c r="W148" s="7">
        <v>20</v>
      </c>
      <c r="X148" s="5">
        <v>0</v>
      </c>
      <c r="Y148" s="5">
        <v>0</v>
      </c>
      <c r="Z148" s="6">
        <v>0</v>
      </c>
      <c r="AA148" s="5">
        <f t="shared" si="28"/>
        <v>0</v>
      </c>
      <c r="AB148" s="5">
        <v>0</v>
      </c>
      <c r="AC148" s="5">
        <v>0</v>
      </c>
      <c r="AD148" s="5">
        <f t="shared" si="30"/>
        <v>0</v>
      </c>
      <c r="AE148" s="5">
        <f t="shared" si="31"/>
        <v>0</v>
      </c>
      <c r="AF148" s="5" t="str">
        <f t="shared" si="32"/>
        <v>Tuesday</v>
      </c>
    </row>
    <row r="149" spans="1:32" x14ac:dyDescent="0.35">
      <c r="A149">
        <v>148</v>
      </c>
      <c r="B149" t="s">
        <v>299</v>
      </c>
      <c r="C149" t="s">
        <v>300</v>
      </c>
      <c r="D149" s="2">
        <v>45327</v>
      </c>
      <c r="E149" s="4">
        <v>0.3527777777777778</v>
      </c>
      <c r="F149" s="2">
        <v>45327</v>
      </c>
      <c r="G149" s="3">
        <v>0.37986111111111109</v>
      </c>
      <c r="H149" s="5">
        <v>1466</v>
      </c>
      <c r="I149" s="5">
        <v>30</v>
      </c>
      <c r="J149" t="s">
        <v>14</v>
      </c>
      <c r="K149" s="1">
        <v>0.5</v>
      </c>
      <c r="L149" s="5">
        <f t="shared" si="29"/>
        <v>733</v>
      </c>
      <c r="M149" t="s">
        <v>1588</v>
      </c>
      <c r="N149" s="5">
        <v>74</v>
      </c>
      <c r="O149" s="7">
        <f t="shared" si="25"/>
        <v>5.0477489768076405</v>
      </c>
      <c r="P149" s="5">
        <v>21</v>
      </c>
      <c r="Q149" s="5">
        <v>150</v>
      </c>
      <c r="R149" s="5">
        <v>74</v>
      </c>
      <c r="S149" s="5">
        <f t="shared" si="26"/>
        <v>934</v>
      </c>
      <c r="T149" s="5">
        <f t="shared" si="27"/>
        <v>-860</v>
      </c>
      <c r="U149" s="5">
        <v>0</v>
      </c>
      <c r="V149" s="5">
        <v>0</v>
      </c>
      <c r="W149" s="7">
        <v>20</v>
      </c>
      <c r="X149" s="5">
        <v>0</v>
      </c>
      <c r="Y149" s="5">
        <v>0</v>
      </c>
      <c r="Z149" s="6">
        <v>0</v>
      </c>
      <c r="AA149" s="5">
        <f t="shared" si="28"/>
        <v>0</v>
      </c>
      <c r="AB149" s="5">
        <v>0</v>
      </c>
      <c r="AC149" s="5">
        <v>0</v>
      </c>
      <c r="AD149" s="5">
        <f t="shared" si="30"/>
        <v>0</v>
      </c>
      <c r="AE149" s="5">
        <f t="shared" si="31"/>
        <v>0</v>
      </c>
      <c r="AF149" s="5" t="str">
        <f t="shared" si="32"/>
        <v>Monday</v>
      </c>
    </row>
    <row r="150" spans="1:32" x14ac:dyDescent="0.35">
      <c r="A150">
        <v>149</v>
      </c>
      <c r="B150" t="s">
        <v>301</v>
      </c>
      <c r="C150" t="s">
        <v>302</v>
      </c>
      <c r="D150" s="2">
        <v>45321</v>
      </c>
      <c r="E150" s="4">
        <v>0.12361111111111112</v>
      </c>
      <c r="F150" s="2">
        <v>45321</v>
      </c>
      <c r="G150" s="3">
        <v>0.19375000000000001</v>
      </c>
      <c r="H150" s="5">
        <v>1548</v>
      </c>
      <c r="I150" s="5">
        <v>0</v>
      </c>
      <c r="J150" t="s">
        <v>11</v>
      </c>
      <c r="K150" s="1">
        <v>0.1</v>
      </c>
      <c r="L150" s="5">
        <f t="shared" si="29"/>
        <v>154.80000000000001</v>
      </c>
      <c r="M150" s="1" t="s">
        <v>1622</v>
      </c>
      <c r="N150" s="5">
        <v>116</v>
      </c>
      <c r="O150" s="7">
        <f t="shared" si="25"/>
        <v>7.4935400516795871</v>
      </c>
      <c r="P150" s="5">
        <v>23</v>
      </c>
      <c r="Q150" s="5">
        <v>0</v>
      </c>
      <c r="R150" s="5">
        <v>116</v>
      </c>
      <c r="S150" s="5">
        <f t="shared" si="26"/>
        <v>177.8</v>
      </c>
      <c r="T150" s="5">
        <f t="shared" si="27"/>
        <v>-61.800000000000011</v>
      </c>
      <c r="U150" s="5">
        <v>1548</v>
      </c>
      <c r="V150" s="5">
        <v>23</v>
      </c>
      <c r="W150" s="7">
        <v>20</v>
      </c>
      <c r="X150" s="5">
        <f t="shared" ref="X150:X158" si="34">W150*H150/100</f>
        <v>309.60000000000002</v>
      </c>
      <c r="Y150" s="5">
        <v>0</v>
      </c>
      <c r="Z150" s="6">
        <v>0.1</v>
      </c>
      <c r="AA150" s="5">
        <f t="shared" si="28"/>
        <v>154.80000000000001</v>
      </c>
      <c r="AB150" s="5">
        <v>0</v>
      </c>
      <c r="AC150" s="5">
        <v>309.60000000000002</v>
      </c>
      <c r="AD150" s="5">
        <f t="shared" si="30"/>
        <v>177.8</v>
      </c>
      <c r="AE150" s="5">
        <f t="shared" si="31"/>
        <v>131.80000000000001</v>
      </c>
      <c r="AF150" s="5" t="str">
        <f t="shared" si="32"/>
        <v>Tuesday</v>
      </c>
    </row>
    <row r="151" spans="1:32" x14ac:dyDescent="0.35">
      <c r="A151">
        <v>150</v>
      </c>
      <c r="B151" t="s">
        <v>303</v>
      </c>
      <c r="C151" t="s">
        <v>304</v>
      </c>
      <c r="D151" s="2">
        <v>45298</v>
      </c>
      <c r="E151" s="4">
        <v>1.5277777777777777E-2</v>
      </c>
      <c r="F151" s="2">
        <v>45298</v>
      </c>
      <c r="G151" s="3">
        <v>9.7222222222222224E-2</v>
      </c>
      <c r="H151" s="5">
        <v>670</v>
      </c>
      <c r="I151" s="5">
        <v>50</v>
      </c>
      <c r="J151" t="s">
        <v>14</v>
      </c>
      <c r="K151" s="1">
        <v>0</v>
      </c>
      <c r="L151" s="5">
        <f t="shared" si="29"/>
        <v>0</v>
      </c>
      <c r="M151" t="s">
        <v>1587</v>
      </c>
      <c r="N151" s="5">
        <v>95</v>
      </c>
      <c r="O151" s="7">
        <f t="shared" si="25"/>
        <v>14.17910447761194</v>
      </c>
      <c r="P151" s="5">
        <v>19</v>
      </c>
      <c r="Q151" s="5">
        <v>50</v>
      </c>
      <c r="R151" s="5">
        <v>95</v>
      </c>
      <c r="S151" s="5">
        <f t="shared" si="26"/>
        <v>119</v>
      </c>
      <c r="T151" s="5">
        <f t="shared" si="27"/>
        <v>-24</v>
      </c>
      <c r="U151" s="5">
        <v>670</v>
      </c>
      <c r="V151" s="5">
        <v>19</v>
      </c>
      <c r="W151" s="7">
        <v>20</v>
      </c>
      <c r="X151" s="5">
        <f t="shared" si="34"/>
        <v>134</v>
      </c>
      <c r="Y151" s="5">
        <v>50</v>
      </c>
      <c r="Z151" s="6">
        <v>0</v>
      </c>
      <c r="AA151" s="5">
        <f t="shared" si="28"/>
        <v>0</v>
      </c>
      <c r="AB151" s="5">
        <v>50</v>
      </c>
      <c r="AC151" s="5">
        <v>134</v>
      </c>
      <c r="AD151" s="5">
        <f t="shared" si="30"/>
        <v>119</v>
      </c>
      <c r="AE151" s="5">
        <f t="shared" si="31"/>
        <v>15</v>
      </c>
      <c r="AF151" s="5" t="str">
        <f t="shared" si="32"/>
        <v>Sunday</v>
      </c>
    </row>
    <row r="152" spans="1:32" x14ac:dyDescent="0.35">
      <c r="A152">
        <v>151</v>
      </c>
      <c r="B152" t="s">
        <v>305</v>
      </c>
      <c r="C152" t="s">
        <v>306</v>
      </c>
      <c r="D152" s="2">
        <v>45318</v>
      </c>
      <c r="E152" s="4">
        <v>0.96388888888888891</v>
      </c>
      <c r="F152" s="2">
        <v>45319</v>
      </c>
      <c r="G152" s="3">
        <v>2.8472222222222222E-2</v>
      </c>
      <c r="H152" s="5">
        <v>1634</v>
      </c>
      <c r="I152" s="5">
        <v>50</v>
      </c>
      <c r="J152" t="s">
        <v>14</v>
      </c>
      <c r="K152" s="1">
        <v>0.05</v>
      </c>
      <c r="L152" s="5">
        <f t="shared" si="29"/>
        <v>81.7</v>
      </c>
      <c r="M152" t="s">
        <v>1589</v>
      </c>
      <c r="N152" s="5">
        <v>71</v>
      </c>
      <c r="O152" s="7">
        <f t="shared" si="25"/>
        <v>4.3451652386780903</v>
      </c>
      <c r="P152" s="5">
        <v>29</v>
      </c>
      <c r="Q152" s="5">
        <v>0</v>
      </c>
      <c r="R152" s="5">
        <v>71</v>
      </c>
      <c r="S152" s="5">
        <f t="shared" si="26"/>
        <v>160.69999999999999</v>
      </c>
      <c r="T152" s="5">
        <f t="shared" si="27"/>
        <v>-89.699999999999989</v>
      </c>
      <c r="U152" s="5">
        <v>1634</v>
      </c>
      <c r="V152" s="5">
        <v>29</v>
      </c>
      <c r="W152" s="7">
        <v>20</v>
      </c>
      <c r="X152" s="5">
        <f t="shared" si="34"/>
        <v>326.8</v>
      </c>
      <c r="Y152" s="5">
        <v>50</v>
      </c>
      <c r="Z152" s="6">
        <v>0.05</v>
      </c>
      <c r="AA152" s="5">
        <f t="shared" si="28"/>
        <v>81.7</v>
      </c>
      <c r="AB152" s="5">
        <v>0</v>
      </c>
      <c r="AC152" s="5">
        <v>326.8</v>
      </c>
      <c r="AD152" s="5">
        <f t="shared" si="30"/>
        <v>160.69999999999999</v>
      </c>
      <c r="AE152" s="5">
        <f t="shared" si="31"/>
        <v>166.10000000000002</v>
      </c>
      <c r="AF152" s="5" t="str">
        <f t="shared" si="32"/>
        <v>Saturday</v>
      </c>
    </row>
    <row r="153" spans="1:32" x14ac:dyDescent="0.35">
      <c r="A153">
        <v>152</v>
      </c>
      <c r="B153" t="s">
        <v>307</v>
      </c>
      <c r="C153" t="s">
        <v>308</v>
      </c>
      <c r="D153" s="2">
        <v>45321</v>
      </c>
      <c r="E153" s="4">
        <v>0.88541666666666663</v>
      </c>
      <c r="F153" s="2">
        <v>45321</v>
      </c>
      <c r="G153" s="3">
        <v>0.92083333333333328</v>
      </c>
      <c r="H153" s="5">
        <v>956</v>
      </c>
      <c r="I153" s="5">
        <v>30</v>
      </c>
      <c r="J153" t="s">
        <v>17</v>
      </c>
      <c r="K153" s="1">
        <v>0</v>
      </c>
      <c r="L153" s="5">
        <f t="shared" si="29"/>
        <v>0</v>
      </c>
      <c r="M153" t="s">
        <v>1587</v>
      </c>
      <c r="N153" s="5">
        <v>188</v>
      </c>
      <c r="O153" s="7">
        <f t="shared" si="25"/>
        <v>19.665271966527197</v>
      </c>
      <c r="P153" s="5">
        <v>24</v>
      </c>
      <c r="Q153" s="5">
        <v>0</v>
      </c>
      <c r="R153" s="5">
        <v>188</v>
      </c>
      <c r="S153" s="5">
        <f t="shared" si="26"/>
        <v>54</v>
      </c>
      <c r="T153" s="5">
        <f t="shared" si="27"/>
        <v>134</v>
      </c>
      <c r="U153" s="5">
        <v>956</v>
      </c>
      <c r="V153" s="5">
        <v>24</v>
      </c>
      <c r="W153" s="7">
        <v>20</v>
      </c>
      <c r="X153" s="5">
        <f t="shared" si="34"/>
        <v>191.2</v>
      </c>
      <c r="Y153" s="5">
        <v>30</v>
      </c>
      <c r="Z153" s="6">
        <v>0</v>
      </c>
      <c r="AA153" s="5">
        <f t="shared" si="28"/>
        <v>0</v>
      </c>
      <c r="AB153" s="5">
        <v>0</v>
      </c>
      <c r="AC153" s="5">
        <v>191.2</v>
      </c>
      <c r="AD153" s="5">
        <f t="shared" si="30"/>
        <v>54</v>
      </c>
      <c r="AE153" s="5">
        <f t="shared" si="31"/>
        <v>137.19999999999999</v>
      </c>
      <c r="AF153" s="5" t="str">
        <f t="shared" si="32"/>
        <v>Tuesday</v>
      </c>
    </row>
    <row r="154" spans="1:32" x14ac:dyDescent="0.35">
      <c r="A154">
        <v>153</v>
      </c>
      <c r="B154" t="s">
        <v>309</v>
      </c>
      <c r="C154" t="s">
        <v>310</v>
      </c>
      <c r="D154" s="2">
        <v>45325</v>
      </c>
      <c r="E154" s="4">
        <v>0.42222222222222222</v>
      </c>
      <c r="F154" s="2">
        <v>45325</v>
      </c>
      <c r="G154" s="3">
        <v>0.45277777777777778</v>
      </c>
      <c r="H154" s="5">
        <v>1100</v>
      </c>
      <c r="I154" s="5">
        <v>50</v>
      </c>
      <c r="J154" t="s">
        <v>17</v>
      </c>
      <c r="K154" s="1">
        <v>0.1</v>
      </c>
      <c r="L154" s="5">
        <f t="shared" si="29"/>
        <v>110</v>
      </c>
      <c r="M154" s="1" t="s">
        <v>1622</v>
      </c>
      <c r="N154" s="5">
        <v>57</v>
      </c>
      <c r="O154" s="7">
        <f t="shared" si="25"/>
        <v>5.1818181818181817</v>
      </c>
      <c r="P154" s="5">
        <v>40</v>
      </c>
      <c r="Q154" s="5">
        <v>0</v>
      </c>
      <c r="R154" s="5">
        <v>57</v>
      </c>
      <c r="S154" s="5">
        <f t="shared" si="26"/>
        <v>200</v>
      </c>
      <c r="T154" s="5">
        <f t="shared" si="27"/>
        <v>-143</v>
      </c>
      <c r="U154" s="5">
        <v>1100</v>
      </c>
      <c r="V154" s="5">
        <v>40</v>
      </c>
      <c r="W154" s="7">
        <v>20</v>
      </c>
      <c r="X154" s="5">
        <f t="shared" si="34"/>
        <v>220</v>
      </c>
      <c r="Y154" s="5">
        <v>50</v>
      </c>
      <c r="Z154" s="6">
        <v>0.1</v>
      </c>
      <c r="AA154" s="5">
        <f t="shared" si="28"/>
        <v>110</v>
      </c>
      <c r="AB154" s="5">
        <v>0</v>
      </c>
      <c r="AC154" s="5">
        <v>220</v>
      </c>
      <c r="AD154" s="5">
        <f t="shared" si="30"/>
        <v>200</v>
      </c>
      <c r="AE154" s="5">
        <f t="shared" si="31"/>
        <v>20</v>
      </c>
      <c r="AF154" s="5" t="str">
        <f t="shared" si="32"/>
        <v>Saturday</v>
      </c>
    </row>
    <row r="155" spans="1:32" x14ac:dyDescent="0.35">
      <c r="A155">
        <v>154</v>
      </c>
      <c r="B155" t="s">
        <v>311</v>
      </c>
      <c r="C155" t="s">
        <v>312</v>
      </c>
      <c r="D155" s="2">
        <v>45303</v>
      </c>
      <c r="E155" s="4">
        <v>0.37083333333333335</v>
      </c>
      <c r="F155" s="2">
        <v>45303</v>
      </c>
      <c r="G155" s="3">
        <v>0.42986111111111114</v>
      </c>
      <c r="H155" s="5">
        <v>1305</v>
      </c>
      <c r="I155" s="5">
        <v>20</v>
      </c>
      <c r="J155" t="s">
        <v>11</v>
      </c>
      <c r="K155" s="1">
        <v>0.1</v>
      </c>
      <c r="L155" s="5">
        <f t="shared" si="29"/>
        <v>130.5</v>
      </c>
      <c r="M155" s="1" t="s">
        <v>1622</v>
      </c>
      <c r="N155" s="5">
        <v>88</v>
      </c>
      <c r="O155" s="7">
        <f t="shared" si="25"/>
        <v>6.7432950191570873</v>
      </c>
      <c r="P155" s="5">
        <v>16</v>
      </c>
      <c r="Q155" s="5">
        <v>0</v>
      </c>
      <c r="R155" s="5">
        <v>88</v>
      </c>
      <c r="S155" s="5">
        <f t="shared" si="26"/>
        <v>166.5</v>
      </c>
      <c r="T155" s="5">
        <f t="shared" si="27"/>
        <v>-78.5</v>
      </c>
      <c r="U155" s="5">
        <v>1305</v>
      </c>
      <c r="V155" s="5">
        <v>16</v>
      </c>
      <c r="W155" s="7">
        <v>20</v>
      </c>
      <c r="X155" s="5">
        <f t="shared" si="34"/>
        <v>261</v>
      </c>
      <c r="Y155" s="5">
        <v>20</v>
      </c>
      <c r="Z155" s="6">
        <v>0.1</v>
      </c>
      <c r="AA155" s="5">
        <f t="shared" si="28"/>
        <v>130.5</v>
      </c>
      <c r="AB155" s="5">
        <v>0</v>
      </c>
      <c r="AC155" s="5">
        <v>261</v>
      </c>
      <c r="AD155" s="5">
        <f t="shared" si="30"/>
        <v>166.5</v>
      </c>
      <c r="AE155" s="5">
        <f t="shared" si="31"/>
        <v>94.5</v>
      </c>
      <c r="AF155" s="5" t="str">
        <f t="shared" si="32"/>
        <v>Friday</v>
      </c>
    </row>
    <row r="156" spans="1:32" x14ac:dyDescent="0.35">
      <c r="A156">
        <v>155</v>
      </c>
      <c r="B156" t="s">
        <v>313</v>
      </c>
      <c r="C156" t="s">
        <v>314</v>
      </c>
      <c r="D156" s="2">
        <v>45292</v>
      </c>
      <c r="E156" s="4">
        <v>0.4201388888888889</v>
      </c>
      <c r="F156" s="2">
        <v>45292</v>
      </c>
      <c r="G156" s="3">
        <v>0.49166666666666664</v>
      </c>
      <c r="H156" s="5">
        <v>557</v>
      </c>
      <c r="I156" s="5">
        <v>30</v>
      </c>
      <c r="J156" t="s">
        <v>17</v>
      </c>
      <c r="K156" s="1">
        <v>0</v>
      </c>
      <c r="L156" s="5">
        <f t="shared" si="29"/>
        <v>0</v>
      </c>
      <c r="M156" t="s">
        <v>1587</v>
      </c>
      <c r="N156" s="5">
        <v>98</v>
      </c>
      <c r="O156" s="7">
        <f t="shared" si="25"/>
        <v>17.594254937163374</v>
      </c>
      <c r="P156" s="5">
        <v>50</v>
      </c>
      <c r="Q156" s="5">
        <v>0</v>
      </c>
      <c r="R156" s="5">
        <v>98</v>
      </c>
      <c r="S156" s="5">
        <f t="shared" si="26"/>
        <v>80</v>
      </c>
      <c r="T156" s="5">
        <f t="shared" si="27"/>
        <v>18</v>
      </c>
      <c r="U156" s="5">
        <v>557</v>
      </c>
      <c r="V156" s="5">
        <v>50</v>
      </c>
      <c r="W156" s="7">
        <v>20</v>
      </c>
      <c r="X156" s="5">
        <f t="shared" si="34"/>
        <v>111.4</v>
      </c>
      <c r="Y156" s="5">
        <v>30</v>
      </c>
      <c r="Z156" s="6">
        <v>0</v>
      </c>
      <c r="AA156" s="5">
        <f t="shared" si="28"/>
        <v>0</v>
      </c>
      <c r="AB156" s="5">
        <v>0</v>
      </c>
      <c r="AC156" s="5">
        <v>111.4</v>
      </c>
      <c r="AD156" s="5">
        <f t="shared" si="30"/>
        <v>80</v>
      </c>
      <c r="AE156" s="5">
        <f t="shared" si="31"/>
        <v>31.400000000000006</v>
      </c>
      <c r="AF156" s="5" t="str">
        <f t="shared" si="32"/>
        <v>Monday</v>
      </c>
    </row>
    <row r="157" spans="1:32" x14ac:dyDescent="0.35">
      <c r="A157">
        <v>156</v>
      </c>
      <c r="B157" t="s">
        <v>315</v>
      </c>
      <c r="C157" t="s">
        <v>316</v>
      </c>
      <c r="D157" s="2">
        <v>45320</v>
      </c>
      <c r="E157" s="4">
        <v>0.15486111111111112</v>
      </c>
      <c r="F157" s="2">
        <v>45320</v>
      </c>
      <c r="G157" s="3">
        <v>0.18888888888888888</v>
      </c>
      <c r="H157" s="5">
        <v>1017</v>
      </c>
      <c r="I157" s="5">
        <v>40</v>
      </c>
      <c r="J157" t="s">
        <v>17</v>
      </c>
      <c r="K157" s="1">
        <v>0.05</v>
      </c>
      <c r="L157" s="5">
        <f t="shared" si="29"/>
        <v>50.85</v>
      </c>
      <c r="M157" t="s">
        <v>1589</v>
      </c>
      <c r="N157" s="5">
        <v>95</v>
      </c>
      <c r="O157" s="7">
        <f t="shared" si="25"/>
        <v>9.341199606686331</v>
      </c>
      <c r="P157" s="5">
        <v>19</v>
      </c>
      <c r="Q157" s="5">
        <v>0</v>
      </c>
      <c r="R157" s="5">
        <v>95</v>
      </c>
      <c r="S157" s="5">
        <f t="shared" si="26"/>
        <v>109.85</v>
      </c>
      <c r="T157" s="5">
        <f t="shared" si="27"/>
        <v>-14.849999999999994</v>
      </c>
      <c r="U157" s="5">
        <v>1017</v>
      </c>
      <c r="V157" s="5">
        <v>19</v>
      </c>
      <c r="W157" s="7">
        <v>20</v>
      </c>
      <c r="X157" s="5">
        <f t="shared" si="34"/>
        <v>203.4</v>
      </c>
      <c r="Y157" s="5">
        <v>40</v>
      </c>
      <c r="Z157" s="6">
        <v>0.05</v>
      </c>
      <c r="AA157" s="5">
        <f t="shared" si="28"/>
        <v>50.85</v>
      </c>
      <c r="AB157" s="5">
        <v>0</v>
      </c>
      <c r="AC157" s="5">
        <v>203.4</v>
      </c>
      <c r="AD157" s="5">
        <f t="shared" si="30"/>
        <v>109.85</v>
      </c>
      <c r="AE157" s="5">
        <f t="shared" si="31"/>
        <v>93.550000000000011</v>
      </c>
      <c r="AF157" s="5" t="str">
        <f t="shared" si="32"/>
        <v>Monday</v>
      </c>
    </row>
    <row r="158" spans="1:32" x14ac:dyDescent="0.35">
      <c r="A158">
        <v>157</v>
      </c>
      <c r="B158" t="s">
        <v>317</v>
      </c>
      <c r="C158" t="s">
        <v>318</v>
      </c>
      <c r="D158" s="2">
        <v>45293</v>
      </c>
      <c r="E158" s="4">
        <v>0.81111111111111112</v>
      </c>
      <c r="F158" s="2">
        <v>45293</v>
      </c>
      <c r="G158" s="3">
        <v>0.86388888888888893</v>
      </c>
      <c r="H158" s="5">
        <v>1974</v>
      </c>
      <c r="I158" s="5">
        <v>20</v>
      </c>
      <c r="J158" t="s">
        <v>14</v>
      </c>
      <c r="K158" s="1">
        <v>0</v>
      </c>
      <c r="L158" s="5">
        <f t="shared" si="29"/>
        <v>0</v>
      </c>
      <c r="M158" t="s">
        <v>1587</v>
      </c>
      <c r="N158" s="5">
        <v>87</v>
      </c>
      <c r="O158" s="7">
        <f t="shared" si="25"/>
        <v>4.4072948328267474</v>
      </c>
      <c r="P158" s="5">
        <v>19</v>
      </c>
      <c r="Q158" s="5">
        <v>0</v>
      </c>
      <c r="R158" s="5">
        <v>87</v>
      </c>
      <c r="S158" s="5">
        <f t="shared" si="26"/>
        <v>39</v>
      </c>
      <c r="T158" s="5">
        <f t="shared" si="27"/>
        <v>48</v>
      </c>
      <c r="U158" s="5">
        <v>1974</v>
      </c>
      <c r="V158" s="5">
        <v>19</v>
      </c>
      <c r="W158" s="7">
        <v>20</v>
      </c>
      <c r="X158" s="5">
        <f t="shared" si="34"/>
        <v>394.8</v>
      </c>
      <c r="Y158" s="5">
        <v>20</v>
      </c>
      <c r="Z158" s="6">
        <v>0</v>
      </c>
      <c r="AA158" s="5">
        <f t="shared" si="28"/>
        <v>0</v>
      </c>
      <c r="AB158" s="5">
        <v>0</v>
      </c>
      <c r="AC158" s="5">
        <v>394.8</v>
      </c>
      <c r="AD158" s="5">
        <f t="shared" si="30"/>
        <v>39</v>
      </c>
      <c r="AE158" s="5">
        <f t="shared" si="31"/>
        <v>355.8</v>
      </c>
      <c r="AF158" s="5" t="str">
        <f t="shared" si="32"/>
        <v>Tuesday</v>
      </c>
    </row>
    <row r="159" spans="1:32" x14ac:dyDescent="0.35">
      <c r="A159">
        <v>158</v>
      </c>
      <c r="B159" t="s">
        <v>319</v>
      </c>
      <c r="C159" t="s">
        <v>320</v>
      </c>
      <c r="D159" s="2">
        <v>45328</v>
      </c>
      <c r="E159" s="4">
        <v>0.61458333333333337</v>
      </c>
      <c r="F159" s="2">
        <v>45328</v>
      </c>
      <c r="G159" s="3">
        <v>0.69513888888888886</v>
      </c>
      <c r="H159" s="5">
        <v>932</v>
      </c>
      <c r="I159" s="5">
        <v>20</v>
      </c>
      <c r="J159" t="s">
        <v>14</v>
      </c>
      <c r="K159" s="1">
        <v>0.5</v>
      </c>
      <c r="L159" s="5">
        <f t="shared" si="29"/>
        <v>466</v>
      </c>
      <c r="M159" t="s">
        <v>1588</v>
      </c>
      <c r="N159" s="5">
        <v>185</v>
      </c>
      <c r="O159" s="7">
        <f t="shared" si="25"/>
        <v>19.849785407725321</v>
      </c>
      <c r="P159" s="5">
        <v>48</v>
      </c>
      <c r="Q159" s="5">
        <v>0</v>
      </c>
      <c r="R159" s="5">
        <v>185</v>
      </c>
      <c r="S159" s="5">
        <f t="shared" si="26"/>
        <v>534</v>
      </c>
      <c r="T159" s="5">
        <f t="shared" si="27"/>
        <v>-349</v>
      </c>
      <c r="U159" s="5">
        <v>0</v>
      </c>
      <c r="V159" s="5">
        <v>0</v>
      </c>
      <c r="W159" s="7">
        <v>20</v>
      </c>
      <c r="X159" s="5">
        <v>0</v>
      </c>
      <c r="Y159" s="5">
        <v>0</v>
      </c>
      <c r="Z159" s="6">
        <v>0</v>
      </c>
      <c r="AA159" s="5">
        <f t="shared" si="28"/>
        <v>0</v>
      </c>
      <c r="AB159" s="5">
        <v>0</v>
      </c>
      <c r="AC159" s="5">
        <v>0</v>
      </c>
      <c r="AD159" s="5">
        <f t="shared" si="30"/>
        <v>0</v>
      </c>
      <c r="AE159" s="5">
        <f t="shared" si="31"/>
        <v>0</v>
      </c>
      <c r="AF159" s="5" t="str">
        <f t="shared" si="32"/>
        <v>Tuesday</v>
      </c>
    </row>
    <row r="160" spans="1:32" x14ac:dyDescent="0.35">
      <c r="A160">
        <v>159</v>
      </c>
      <c r="B160" t="s">
        <v>321</v>
      </c>
      <c r="C160" t="s">
        <v>322</v>
      </c>
      <c r="D160" s="2">
        <v>45314</v>
      </c>
      <c r="E160" s="4">
        <v>0.43888888888888888</v>
      </c>
      <c r="F160" s="2">
        <v>45314</v>
      </c>
      <c r="G160" s="3">
        <v>0.49583333333333335</v>
      </c>
      <c r="H160" s="5">
        <v>1187</v>
      </c>
      <c r="I160" s="5">
        <v>20</v>
      </c>
      <c r="J160" t="s">
        <v>17</v>
      </c>
      <c r="K160" s="1">
        <v>0.15</v>
      </c>
      <c r="L160" s="5">
        <f t="shared" si="29"/>
        <v>178.04999999999998</v>
      </c>
      <c r="M160" t="s">
        <v>1584</v>
      </c>
      <c r="N160" s="5">
        <v>103</v>
      </c>
      <c r="O160" s="7">
        <f t="shared" si="25"/>
        <v>8.6773378264532433</v>
      </c>
      <c r="P160" s="5">
        <v>37</v>
      </c>
      <c r="Q160" s="5">
        <v>50</v>
      </c>
      <c r="R160" s="5">
        <v>103</v>
      </c>
      <c r="S160" s="5">
        <f t="shared" si="26"/>
        <v>285.04999999999995</v>
      </c>
      <c r="T160" s="5">
        <f t="shared" si="27"/>
        <v>-182.04999999999995</v>
      </c>
      <c r="U160" s="5">
        <v>1187</v>
      </c>
      <c r="V160" s="5">
        <v>37</v>
      </c>
      <c r="W160" s="7">
        <v>20</v>
      </c>
      <c r="X160" s="5">
        <f>W160*H160/100</f>
        <v>237.4</v>
      </c>
      <c r="Y160" s="5">
        <v>20</v>
      </c>
      <c r="Z160" s="6">
        <v>0.15</v>
      </c>
      <c r="AA160" s="5">
        <f t="shared" si="28"/>
        <v>178.04999999999998</v>
      </c>
      <c r="AB160" s="5">
        <v>50</v>
      </c>
      <c r="AC160" s="5">
        <v>237.4</v>
      </c>
      <c r="AD160" s="5">
        <f t="shared" si="30"/>
        <v>285.04999999999995</v>
      </c>
      <c r="AE160" s="5">
        <f t="shared" si="31"/>
        <v>-47.649999999999949</v>
      </c>
      <c r="AF160" s="5" t="str">
        <f t="shared" si="32"/>
        <v>Tuesday</v>
      </c>
    </row>
    <row r="161" spans="1:32" x14ac:dyDescent="0.35">
      <c r="A161">
        <v>160</v>
      </c>
      <c r="B161" t="s">
        <v>323</v>
      </c>
      <c r="C161" t="s">
        <v>268</v>
      </c>
      <c r="D161" s="2">
        <v>45325</v>
      </c>
      <c r="E161" s="4">
        <v>0.41736111111111113</v>
      </c>
      <c r="F161" s="2">
        <v>45325</v>
      </c>
      <c r="G161" s="3">
        <v>0.47430555555555554</v>
      </c>
      <c r="H161" s="5">
        <v>938</v>
      </c>
      <c r="I161" s="5">
        <v>40</v>
      </c>
      <c r="J161" t="s">
        <v>17</v>
      </c>
      <c r="K161" s="1">
        <v>0.5</v>
      </c>
      <c r="L161" s="5">
        <f t="shared" si="29"/>
        <v>469</v>
      </c>
      <c r="M161" t="s">
        <v>1588</v>
      </c>
      <c r="N161" s="5">
        <v>141</v>
      </c>
      <c r="O161" s="7">
        <f t="shared" si="25"/>
        <v>15.031982942430705</v>
      </c>
      <c r="P161" s="5">
        <v>39</v>
      </c>
      <c r="Q161" s="5">
        <v>0</v>
      </c>
      <c r="R161" s="5">
        <v>141</v>
      </c>
      <c r="S161" s="5">
        <f t="shared" si="26"/>
        <v>548</v>
      </c>
      <c r="T161" s="5">
        <f t="shared" si="27"/>
        <v>-407</v>
      </c>
      <c r="U161" s="5">
        <v>0</v>
      </c>
      <c r="V161" s="5">
        <v>0</v>
      </c>
      <c r="W161" s="7">
        <v>20</v>
      </c>
      <c r="X161" s="5">
        <v>0</v>
      </c>
      <c r="Y161" s="5">
        <v>0</v>
      </c>
      <c r="Z161" s="6">
        <v>0</v>
      </c>
      <c r="AA161" s="5">
        <f t="shared" si="28"/>
        <v>0</v>
      </c>
      <c r="AB161" s="5">
        <v>0</v>
      </c>
      <c r="AC161" s="5">
        <v>0</v>
      </c>
      <c r="AD161" s="5">
        <f t="shared" si="30"/>
        <v>0</v>
      </c>
      <c r="AE161" s="5">
        <f t="shared" si="31"/>
        <v>0</v>
      </c>
      <c r="AF161" s="5" t="str">
        <f t="shared" si="32"/>
        <v>Saturday</v>
      </c>
    </row>
    <row r="162" spans="1:32" x14ac:dyDescent="0.35">
      <c r="A162">
        <v>161</v>
      </c>
      <c r="B162" t="s">
        <v>324</v>
      </c>
      <c r="C162" t="s">
        <v>325</v>
      </c>
      <c r="D162" s="2">
        <v>45296</v>
      </c>
      <c r="E162" s="4">
        <v>0.56666666666666665</v>
      </c>
      <c r="F162" s="2">
        <v>45296</v>
      </c>
      <c r="G162" s="3">
        <v>0.58750000000000002</v>
      </c>
      <c r="H162" s="5">
        <v>1383</v>
      </c>
      <c r="I162" s="5">
        <v>0</v>
      </c>
      <c r="J162" t="s">
        <v>17</v>
      </c>
      <c r="K162" s="1">
        <v>0.15</v>
      </c>
      <c r="L162" s="5">
        <f t="shared" si="29"/>
        <v>207.45</v>
      </c>
      <c r="M162" t="s">
        <v>1584</v>
      </c>
      <c r="N162" s="5">
        <v>89</v>
      </c>
      <c r="O162" s="7">
        <f t="shared" si="25"/>
        <v>6.4352856109905998</v>
      </c>
      <c r="P162" s="5">
        <v>46</v>
      </c>
      <c r="Q162" s="5">
        <v>0</v>
      </c>
      <c r="R162" s="5">
        <v>89</v>
      </c>
      <c r="S162" s="5">
        <f t="shared" si="26"/>
        <v>253.45</v>
      </c>
      <c r="T162" s="5">
        <f t="shared" si="27"/>
        <v>-164.45</v>
      </c>
      <c r="U162" s="5">
        <v>1383</v>
      </c>
      <c r="V162" s="5">
        <v>46</v>
      </c>
      <c r="W162" s="7">
        <v>20</v>
      </c>
      <c r="X162" s="5">
        <f t="shared" ref="X162:X167" si="35">W162*H162/100</f>
        <v>276.60000000000002</v>
      </c>
      <c r="Y162" s="5">
        <v>0</v>
      </c>
      <c r="Z162" s="6">
        <v>0.15</v>
      </c>
      <c r="AA162" s="5">
        <f t="shared" si="28"/>
        <v>207.45</v>
      </c>
      <c r="AB162" s="5">
        <v>0</v>
      </c>
      <c r="AC162" s="5">
        <v>276.60000000000002</v>
      </c>
      <c r="AD162" s="5">
        <f t="shared" si="30"/>
        <v>253.45</v>
      </c>
      <c r="AE162" s="5">
        <f t="shared" si="31"/>
        <v>23.150000000000034</v>
      </c>
      <c r="AF162" s="5" t="str">
        <f t="shared" si="32"/>
        <v>Friday</v>
      </c>
    </row>
    <row r="163" spans="1:32" x14ac:dyDescent="0.35">
      <c r="A163">
        <v>162</v>
      </c>
      <c r="B163" t="s">
        <v>326</v>
      </c>
      <c r="C163" t="s">
        <v>327</v>
      </c>
      <c r="D163" s="2">
        <v>45319</v>
      </c>
      <c r="E163" s="4">
        <v>3.125E-2</v>
      </c>
      <c r="F163" s="2">
        <v>45319</v>
      </c>
      <c r="G163" s="3">
        <v>5.2777777777777778E-2</v>
      </c>
      <c r="H163" s="5">
        <v>292</v>
      </c>
      <c r="I163" s="5">
        <v>50</v>
      </c>
      <c r="J163" t="s">
        <v>11</v>
      </c>
      <c r="K163" s="1">
        <v>0.1</v>
      </c>
      <c r="L163" s="5">
        <f t="shared" si="29"/>
        <v>29.200000000000003</v>
      </c>
      <c r="M163" s="1" t="s">
        <v>1622</v>
      </c>
      <c r="N163" s="5">
        <v>83</v>
      </c>
      <c r="O163" s="7">
        <f t="shared" si="25"/>
        <v>28.424657534246577</v>
      </c>
      <c r="P163" s="5">
        <v>12</v>
      </c>
      <c r="Q163" s="5">
        <v>0</v>
      </c>
      <c r="R163" s="5">
        <v>83</v>
      </c>
      <c r="S163" s="5">
        <f t="shared" si="26"/>
        <v>91.2</v>
      </c>
      <c r="T163" s="5">
        <f t="shared" si="27"/>
        <v>-8.2000000000000028</v>
      </c>
      <c r="U163" s="5">
        <v>292</v>
      </c>
      <c r="V163" s="5">
        <v>12</v>
      </c>
      <c r="W163" s="7">
        <v>20</v>
      </c>
      <c r="X163" s="5">
        <f t="shared" si="35"/>
        <v>58.4</v>
      </c>
      <c r="Y163" s="5">
        <v>50</v>
      </c>
      <c r="Z163" s="6">
        <v>0.1</v>
      </c>
      <c r="AA163" s="5">
        <f t="shared" si="28"/>
        <v>29.200000000000003</v>
      </c>
      <c r="AB163" s="5">
        <v>0</v>
      </c>
      <c r="AC163" s="5">
        <v>58.4</v>
      </c>
      <c r="AD163" s="5">
        <f t="shared" si="30"/>
        <v>91.2</v>
      </c>
      <c r="AE163" s="5">
        <f t="shared" si="31"/>
        <v>-32.800000000000004</v>
      </c>
      <c r="AF163" s="5" t="str">
        <f t="shared" si="32"/>
        <v>Sunday</v>
      </c>
    </row>
    <row r="164" spans="1:32" x14ac:dyDescent="0.35">
      <c r="A164">
        <v>163</v>
      </c>
      <c r="B164" t="s">
        <v>328</v>
      </c>
      <c r="C164" t="s">
        <v>329</v>
      </c>
      <c r="D164" s="2">
        <v>45323</v>
      </c>
      <c r="E164" s="4">
        <v>0.67291666666666672</v>
      </c>
      <c r="F164" s="2">
        <v>45323</v>
      </c>
      <c r="G164" s="3">
        <v>0.73333333333333328</v>
      </c>
      <c r="H164" s="5">
        <v>1778</v>
      </c>
      <c r="I164" s="5">
        <v>30</v>
      </c>
      <c r="J164" t="s">
        <v>11</v>
      </c>
      <c r="K164" s="1">
        <v>0.05</v>
      </c>
      <c r="L164" s="5">
        <f t="shared" si="29"/>
        <v>88.9</v>
      </c>
      <c r="M164" t="s">
        <v>1589</v>
      </c>
      <c r="N164" s="5">
        <v>145</v>
      </c>
      <c r="O164" s="7">
        <f t="shared" si="25"/>
        <v>8.1552305961754783</v>
      </c>
      <c r="P164" s="5">
        <v>24</v>
      </c>
      <c r="Q164" s="5">
        <v>100</v>
      </c>
      <c r="R164" s="5">
        <v>145</v>
      </c>
      <c r="S164" s="5">
        <f t="shared" si="26"/>
        <v>242.9</v>
      </c>
      <c r="T164" s="5">
        <f t="shared" si="27"/>
        <v>-97.9</v>
      </c>
      <c r="U164" s="5">
        <v>1778</v>
      </c>
      <c r="V164" s="5">
        <v>24</v>
      </c>
      <c r="W164" s="7">
        <v>20</v>
      </c>
      <c r="X164" s="5">
        <f t="shared" si="35"/>
        <v>355.6</v>
      </c>
      <c r="Y164" s="5">
        <v>30</v>
      </c>
      <c r="Z164" s="6">
        <v>0.05</v>
      </c>
      <c r="AA164" s="5">
        <f t="shared" si="28"/>
        <v>88.9</v>
      </c>
      <c r="AB164" s="5">
        <v>100</v>
      </c>
      <c r="AC164" s="5">
        <v>355.6</v>
      </c>
      <c r="AD164" s="5">
        <f t="shared" si="30"/>
        <v>242.9</v>
      </c>
      <c r="AE164" s="5">
        <f t="shared" si="31"/>
        <v>112.70000000000002</v>
      </c>
      <c r="AF164" s="5" t="str">
        <f t="shared" si="32"/>
        <v>Thursday</v>
      </c>
    </row>
    <row r="165" spans="1:32" x14ac:dyDescent="0.35">
      <c r="A165">
        <v>164</v>
      </c>
      <c r="B165" t="s">
        <v>330</v>
      </c>
      <c r="C165" t="s">
        <v>331</v>
      </c>
      <c r="D165" s="2">
        <v>45304</v>
      </c>
      <c r="E165" s="4">
        <v>0.7368055555555556</v>
      </c>
      <c r="F165" s="2">
        <v>45304</v>
      </c>
      <c r="G165" s="3">
        <v>0.77013888888888893</v>
      </c>
      <c r="H165" s="5">
        <v>715</v>
      </c>
      <c r="I165" s="5">
        <v>0</v>
      </c>
      <c r="J165" t="s">
        <v>11</v>
      </c>
      <c r="K165" s="1">
        <v>0</v>
      </c>
      <c r="L165" s="5">
        <f t="shared" si="29"/>
        <v>0</v>
      </c>
      <c r="M165" t="s">
        <v>1587</v>
      </c>
      <c r="N165" s="5">
        <v>128</v>
      </c>
      <c r="O165" s="7">
        <f t="shared" si="25"/>
        <v>17.902097902097903</v>
      </c>
      <c r="P165" s="5">
        <v>30</v>
      </c>
      <c r="Q165" s="5">
        <v>150</v>
      </c>
      <c r="R165" s="5">
        <v>128</v>
      </c>
      <c r="S165" s="5">
        <f t="shared" si="26"/>
        <v>180</v>
      </c>
      <c r="T165" s="5">
        <f t="shared" si="27"/>
        <v>-52</v>
      </c>
      <c r="U165" s="5">
        <v>715</v>
      </c>
      <c r="V165" s="5">
        <v>30</v>
      </c>
      <c r="W165" s="7">
        <v>20</v>
      </c>
      <c r="X165" s="5">
        <f t="shared" si="35"/>
        <v>143</v>
      </c>
      <c r="Y165" s="5">
        <v>0</v>
      </c>
      <c r="Z165" s="6">
        <v>0</v>
      </c>
      <c r="AA165" s="5">
        <f t="shared" si="28"/>
        <v>0</v>
      </c>
      <c r="AB165" s="5">
        <v>150</v>
      </c>
      <c r="AC165" s="5">
        <v>143</v>
      </c>
      <c r="AD165" s="5">
        <f t="shared" si="30"/>
        <v>180</v>
      </c>
      <c r="AE165" s="5">
        <f t="shared" si="31"/>
        <v>-37</v>
      </c>
      <c r="AF165" s="5" t="str">
        <f t="shared" si="32"/>
        <v>Saturday</v>
      </c>
    </row>
    <row r="166" spans="1:32" x14ac:dyDescent="0.35">
      <c r="A166">
        <v>165</v>
      </c>
      <c r="B166" t="s">
        <v>332</v>
      </c>
      <c r="C166" t="s">
        <v>333</v>
      </c>
      <c r="D166" s="2">
        <v>45310</v>
      </c>
      <c r="E166" s="4">
        <v>0.24722222222222223</v>
      </c>
      <c r="F166" s="2">
        <v>45310</v>
      </c>
      <c r="G166" s="3">
        <v>0.31041666666666667</v>
      </c>
      <c r="H166" s="5">
        <v>505</v>
      </c>
      <c r="I166" s="5">
        <v>30</v>
      </c>
      <c r="J166" t="s">
        <v>17</v>
      </c>
      <c r="K166" s="1">
        <v>0.05</v>
      </c>
      <c r="L166" s="5">
        <f t="shared" si="29"/>
        <v>25.25</v>
      </c>
      <c r="M166" t="s">
        <v>1589</v>
      </c>
      <c r="N166" s="5">
        <v>176</v>
      </c>
      <c r="O166" s="7">
        <f t="shared" si="25"/>
        <v>34.851485148514847</v>
      </c>
      <c r="P166" s="5">
        <v>46</v>
      </c>
      <c r="Q166" s="5">
        <v>100</v>
      </c>
      <c r="R166" s="5">
        <v>176</v>
      </c>
      <c r="S166" s="5">
        <f t="shared" si="26"/>
        <v>201.25</v>
      </c>
      <c r="T166" s="5">
        <f t="shared" si="27"/>
        <v>-25.25</v>
      </c>
      <c r="U166" s="5">
        <v>505</v>
      </c>
      <c r="V166" s="5">
        <v>46</v>
      </c>
      <c r="W166" s="7">
        <v>20</v>
      </c>
      <c r="X166" s="5">
        <f t="shared" si="35"/>
        <v>101</v>
      </c>
      <c r="Y166" s="5">
        <v>30</v>
      </c>
      <c r="Z166" s="6">
        <v>0.05</v>
      </c>
      <c r="AA166" s="5">
        <f t="shared" si="28"/>
        <v>25.25</v>
      </c>
      <c r="AB166" s="5">
        <v>100</v>
      </c>
      <c r="AC166" s="5">
        <v>101</v>
      </c>
      <c r="AD166" s="5">
        <f t="shared" si="30"/>
        <v>201.25</v>
      </c>
      <c r="AE166" s="5">
        <f t="shared" si="31"/>
        <v>-100.25</v>
      </c>
      <c r="AF166" s="5" t="str">
        <f t="shared" si="32"/>
        <v>Friday</v>
      </c>
    </row>
    <row r="167" spans="1:32" x14ac:dyDescent="0.35">
      <c r="A167">
        <v>166</v>
      </c>
      <c r="B167" t="s">
        <v>334</v>
      </c>
      <c r="C167" t="s">
        <v>335</v>
      </c>
      <c r="D167" s="2">
        <v>45308</v>
      </c>
      <c r="E167" s="4">
        <v>0.20208333333333334</v>
      </c>
      <c r="F167" s="2">
        <v>45308</v>
      </c>
      <c r="G167" s="3">
        <v>0.27638888888888891</v>
      </c>
      <c r="H167" s="5">
        <v>1849</v>
      </c>
      <c r="I167" s="5">
        <v>50</v>
      </c>
      <c r="J167" t="s">
        <v>17</v>
      </c>
      <c r="K167" s="1">
        <v>0</v>
      </c>
      <c r="L167" s="5">
        <f t="shared" si="29"/>
        <v>0</v>
      </c>
      <c r="M167" t="s">
        <v>1587</v>
      </c>
      <c r="N167" s="5">
        <v>66</v>
      </c>
      <c r="O167" s="7">
        <f t="shared" si="25"/>
        <v>3.5694970254191452</v>
      </c>
      <c r="P167" s="5">
        <v>21</v>
      </c>
      <c r="Q167" s="5">
        <v>0</v>
      </c>
      <c r="R167" s="5">
        <v>66</v>
      </c>
      <c r="S167" s="5">
        <f t="shared" si="26"/>
        <v>71</v>
      </c>
      <c r="T167" s="5">
        <f t="shared" si="27"/>
        <v>-5</v>
      </c>
      <c r="U167" s="5">
        <v>1849</v>
      </c>
      <c r="V167" s="5">
        <v>21</v>
      </c>
      <c r="W167" s="7">
        <v>20</v>
      </c>
      <c r="X167" s="5">
        <f t="shared" si="35"/>
        <v>369.8</v>
      </c>
      <c r="Y167" s="5">
        <v>50</v>
      </c>
      <c r="Z167" s="6">
        <v>0</v>
      </c>
      <c r="AA167" s="5">
        <f t="shared" si="28"/>
        <v>0</v>
      </c>
      <c r="AB167" s="5">
        <v>0</v>
      </c>
      <c r="AC167" s="5">
        <v>369.8</v>
      </c>
      <c r="AD167" s="5">
        <f t="shared" si="30"/>
        <v>71</v>
      </c>
      <c r="AE167" s="5">
        <f t="shared" si="31"/>
        <v>298.8</v>
      </c>
      <c r="AF167" s="5" t="str">
        <f t="shared" si="32"/>
        <v>Wednesday</v>
      </c>
    </row>
    <row r="168" spans="1:32" x14ac:dyDescent="0.35">
      <c r="A168">
        <v>167</v>
      </c>
      <c r="B168" t="s">
        <v>336</v>
      </c>
      <c r="C168" t="s">
        <v>337</v>
      </c>
      <c r="D168" s="2">
        <v>45304</v>
      </c>
      <c r="E168" s="4">
        <v>0.45694444444444443</v>
      </c>
      <c r="F168" s="2">
        <v>45304</v>
      </c>
      <c r="G168" s="3">
        <v>0.52708333333333335</v>
      </c>
      <c r="H168" s="5">
        <v>1877</v>
      </c>
      <c r="I168" s="5">
        <v>40</v>
      </c>
      <c r="J168" t="s">
        <v>11</v>
      </c>
      <c r="K168" s="1">
        <v>0.5</v>
      </c>
      <c r="L168" s="5">
        <f t="shared" si="29"/>
        <v>938.5</v>
      </c>
      <c r="M168" t="s">
        <v>1588</v>
      </c>
      <c r="N168" s="5">
        <v>159</v>
      </c>
      <c r="O168" s="7">
        <f t="shared" si="25"/>
        <v>8.4709643047416083</v>
      </c>
      <c r="P168" s="5">
        <v>13</v>
      </c>
      <c r="Q168" s="5">
        <v>0</v>
      </c>
      <c r="R168" s="5">
        <v>159</v>
      </c>
      <c r="S168" s="5">
        <f t="shared" si="26"/>
        <v>991.5</v>
      </c>
      <c r="T168" s="5">
        <f t="shared" si="27"/>
        <v>-832.5</v>
      </c>
      <c r="U168" s="5">
        <v>0</v>
      </c>
      <c r="V168" s="5">
        <v>0</v>
      </c>
      <c r="W168" s="7">
        <v>20</v>
      </c>
      <c r="X168" s="5">
        <v>0</v>
      </c>
      <c r="Y168" s="5">
        <v>0</v>
      </c>
      <c r="Z168" s="6">
        <v>0</v>
      </c>
      <c r="AA168" s="5">
        <f t="shared" si="28"/>
        <v>0</v>
      </c>
      <c r="AB168" s="5">
        <v>0</v>
      </c>
      <c r="AC168" s="5">
        <v>0</v>
      </c>
      <c r="AD168" s="5">
        <f t="shared" si="30"/>
        <v>0</v>
      </c>
      <c r="AE168" s="5">
        <f t="shared" si="31"/>
        <v>0</v>
      </c>
      <c r="AF168" s="5" t="str">
        <f t="shared" si="32"/>
        <v>Saturday</v>
      </c>
    </row>
    <row r="169" spans="1:32" x14ac:dyDescent="0.35">
      <c r="A169">
        <v>168</v>
      </c>
      <c r="B169" t="s">
        <v>338</v>
      </c>
      <c r="C169" t="s">
        <v>339</v>
      </c>
      <c r="D169" s="2">
        <v>45314</v>
      </c>
      <c r="E169" s="4">
        <v>0.70763888888888893</v>
      </c>
      <c r="F169" s="2">
        <v>45314</v>
      </c>
      <c r="G169" s="3">
        <v>0.73611111111111116</v>
      </c>
      <c r="H169" s="5">
        <v>1042</v>
      </c>
      <c r="I169" s="5">
        <v>20</v>
      </c>
      <c r="J169" t="s">
        <v>11</v>
      </c>
      <c r="K169" s="1">
        <v>0.5</v>
      </c>
      <c r="L169" s="5">
        <f t="shared" si="29"/>
        <v>521</v>
      </c>
      <c r="M169" t="s">
        <v>1588</v>
      </c>
      <c r="N169" s="5">
        <v>101</v>
      </c>
      <c r="O169" s="7">
        <f t="shared" si="25"/>
        <v>9.6928982725527835</v>
      </c>
      <c r="P169" s="5">
        <v>18</v>
      </c>
      <c r="Q169" s="5">
        <v>0</v>
      </c>
      <c r="R169" s="5">
        <v>101</v>
      </c>
      <c r="S169" s="5">
        <f t="shared" si="26"/>
        <v>559</v>
      </c>
      <c r="T169" s="5">
        <f t="shared" si="27"/>
        <v>-458</v>
      </c>
      <c r="U169" s="5">
        <v>0</v>
      </c>
      <c r="V169" s="5">
        <v>0</v>
      </c>
      <c r="W169" s="7">
        <v>20</v>
      </c>
      <c r="X169" s="5">
        <v>0</v>
      </c>
      <c r="Y169" s="5">
        <v>0</v>
      </c>
      <c r="Z169" s="6">
        <v>0</v>
      </c>
      <c r="AA169" s="5">
        <f t="shared" si="28"/>
        <v>0</v>
      </c>
      <c r="AB169" s="5">
        <v>0</v>
      </c>
      <c r="AC169" s="5">
        <v>0</v>
      </c>
      <c r="AD169" s="5">
        <f t="shared" si="30"/>
        <v>0</v>
      </c>
      <c r="AE169" s="5">
        <f t="shared" si="31"/>
        <v>0</v>
      </c>
      <c r="AF169" s="5" t="str">
        <f t="shared" si="32"/>
        <v>Tuesday</v>
      </c>
    </row>
    <row r="170" spans="1:32" x14ac:dyDescent="0.35">
      <c r="A170">
        <v>169</v>
      </c>
      <c r="B170" t="s">
        <v>282</v>
      </c>
      <c r="C170" t="s">
        <v>310</v>
      </c>
      <c r="D170" s="2">
        <v>45325</v>
      </c>
      <c r="E170" s="4">
        <v>5.0694444444444445E-2</v>
      </c>
      <c r="F170" s="2">
        <v>45325</v>
      </c>
      <c r="G170" s="3">
        <v>8.8888888888888892E-2</v>
      </c>
      <c r="H170" s="5">
        <v>820</v>
      </c>
      <c r="I170" s="5">
        <v>20</v>
      </c>
      <c r="J170" t="s">
        <v>17</v>
      </c>
      <c r="K170" s="1">
        <v>0</v>
      </c>
      <c r="L170" s="5">
        <f t="shared" si="29"/>
        <v>0</v>
      </c>
      <c r="M170" t="s">
        <v>1587</v>
      </c>
      <c r="N170" s="5">
        <v>167</v>
      </c>
      <c r="O170" s="7">
        <f t="shared" si="25"/>
        <v>20.365853658536583</v>
      </c>
      <c r="P170" s="5">
        <v>48</v>
      </c>
      <c r="Q170" s="5">
        <v>0</v>
      </c>
      <c r="R170" s="5">
        <v>167</v>
      </c>
      <c r="S170" s="5">
        <f t="shared" si="26"/>
        <v>68</v>
      </c>
      <c r="T170" s="5">
        <f t="shared" si="27"/>
        <v>99</v>
      </c>
      <c r="U170" s="5">
        <v>820</v>
      </c>
      <c r="V170" s="5">
        <v>48</v>
      </c>
      <c r="W170" s="7">
        <v>20</v>
      </c>
      <c r="X170" s="5">
        <f>W170*H170/100</f>
        <v>164</v>
      </c>
      <c r="Y170" s="5">
        <v>20</v>
      </c>
      <c r="Z170" s="6">
        <v>0</v>
      </c>
      <c r="AA170" s="5">
        <f t="shared" si="28"/>
        <v>0</v>
      </c>
      <c r="AB170" s="5">
        <v>0</v>
      </c>
      <c r="AC170" s="5">
        <v>164</v>
      </c>
      <c r="AD170" s="5">
        <f t="shared" si="30"/>
        <v>68</v>
      </c>
      <c r="AE170" s="5">
        <f t="shared" si="31"/>
        <v>96</v>
      </c>
      <c r="AF170" s="5" t="str">
        <f t="shared" si="32"/>
        <v>Saturday</v>
      </c>
    </row>
    <row r="171" spans="1:32" x14ac:dyDescent="0.35">
      <c r="A171">
        <v>170</v>
      </c>
      <c r="B171" t="s">
        <v>340</v>
      </c>
      <c r="C171" t="s">
        <v>40</v>
      </c>
      <c r="D171" s="2">
        <v>45299</v>
      </c>
      <c r="E171" s="4">
        <v>0.69027777777777777</v>
      </c>
      <c r="F171" s="2">
        <v>45299</v>
      </c>
      <c r="G171" s="3">
        <v>0.72916666666666663</v>
      </c>
      <c r="H171" s="5">
        <v>192</v>
      </c>
      <c r="I171" s="5">
        <v>40</v>
      </c>
      <c r="J171" t="s">
        <v>14</v>
      </c>
      <c r="K171" s="1">
        <v>0.05</v>
      </c>
      <c r="L171" s="5">
        <f t="shared" si="29"/>
        <v>9.6000000000000014</v>
      </c>
      <c r="M171" t="s">
        <v>1589</v>
      </c>
      <c r="N171" s="5">
        <v>58</v>
      </c>
      <c r="O171" s="7">
        <f t="shared" si="25"/>
        <v>30.208333333333332</v>
      </c>
      <c r="P171" s="5">
        <v>37</v>
      </c>
      <c r="Q171" s="5">
        <v>0</v>
      </c>
      <c r="R171" s="5">
        <v>58</v>
      </c>
      <c r="S171" s="5">
        <f t="shared" si="26"/>
        <v>86.6</v>
      </c>
      <c r="T171" s="5">
        <f t="shared" si="27"/>
        <v>-28.599999999999994</v>
      </c>
      <c r="U171" s="5">
        <v>192</v>
      </c>
      <c r="V171" s="5">
        <v>37</v>
      </c>
      <c r="W171" s="7">
        <v>20</v>
      </c>
      <c r="X171" s="5">
        <f>W171*H171/100</f>
        <v>38.4</v>
      </c>
      <c r="Y171" s="5">
        <v>40</v>
      </c>
      <c r="Z171" s="6">
        <v>0.05</v>
      </c>
      <c r="AA171" s="5">
        <f t="shared" si="28"/>
        <v>9.6000000000000014</v>
      </c>
      <c r="AB171" s="5">
        <v>0</v>
      </c>
      <c r="AC171" s="5">
        <v>38.4</v>
      </c>
      <c r="AD171" s="5">
        <f t="shared" si="30"/>
        <v>86.6</v>
      </c>
      <c r="AE171" s="5">
        <f t="shared" si="31"/>
        <v>-48.199999999999996</v>
      </c>
      <c r="AF171" s="5" t="str">
        <f t="shared" si="32"/>
        <v>Monday</v>
      </c>
    </row>
    <row r="172" spans="1:32" x14ac:dyDescent="0.35">
      <c r="A172">
        <v>171</v>
      </c>
      <c r="B172" t="s">
        <v>341</v>
      </c>
      <c r="C172" t="s">
        <v>342</v>
      </c>
      <c r="D172" s="2">
        <v>45318</v>
      </c>
      <c r="E172" s="4">
        <v>0.68888888888888888</v>
      </c>
      <c r="F172" s="2">
        <v>45318</v>
      </c>
      <c r="G172" s="3">
        <v>0.72916666666666663</v>
      </c>
      <c r="H172" s="5">
        <v>529</v>
      </c>
      <c r="I172" s="5">
        <v>0</v>
      </c>
      <c r="J172" t="s">
        <v>11</v>
      </c>
      <c r="K172" s="1">
        <v>0</v>
      </c>
      <c r="L172" s="5">
        <f t="shared" si="29"/>
        <v>0</v>
      </c>
      <c r="M172" t="s">
        <v>1587</v>
      </c>
      <c r="N172" s="5">
        <v>82</v>
      </c>
      <c r="O172" s="7">
        <f t="shared" si="25"/>
        <v>15.500945179584122</v>
      </c>
      <c r="P172" s="5">
        <v>32</v>
      </c>
      <c r="Q172" s="5">
        <v>150</v>
      </c>
      <c r="R172" s="5">
        <v>82</v>
      </c>
      <c r="S172" s="5">
        <f t="shared" si="26"/>
        <v>182</v>
      </c>
      <c r="T172" s="5">
        <f t="shared" si="27"/>
        <v>-100</v>
      </c>
      <c r="U172" s="5">
        <v>529</v>
      </c>
      <c r="V172" s="5">
        <v>32</v>
      </c>
      <c r="W172" s="7">
        <v>20</v>
      </c>
      <c r="X172" s="5">
        <f>W172*H172/100</f>
        <v>105.8</v>
      </c>
      <c r="Y172" s="5">
        <v>0</v>
      </c>
      <c r="Z172" s="6">
        <v>0</v>
      </c>
      <c r="AA172" s="5">
        <f t="shared" si="28"/>
        <v>0</v>
      </c>
      <c r="AB172" s="5">
        <v>150</v>
      </c>
      <c r="AC172" s="5">
        <v>105.8</v>
      </c>
      <c r="AD172" s="5">
        <f t="shared" si="30"/>
        <v>182</v>
      </c>
      <c r="AE172" s="5">
        <f t="shared" si="31"/>
        <v>-76.2</v>
      </c>
      <c r="AF172" s="5" t="str">
        <f t="shared" si="32"/>
        <v>Saturday</v>
      </c>
    </row>
    <row r="173" spans="1:32" x14ac:dyDescent="0.35">
      <c r="A173">
        <v>172</v>
      </c>
      <c r="B173" t="s">
        <v>343</v>
      </c>
      <c r="C173" t="s">
        <v>344</v>
      </c>
      <c r="D173" s="2">
        <v>45324</v>
      </c>
      <c r="E173" s="4">
        <v>0.22013888888888888</v>
      </c>
      <c r="F173" s="2">
        <v>45324</v>
      </c>
      <c r="G173" s="3">
        <v>0.25069444444444444</v>
      </c>
      <c r="H173" s="5">
        <v>753</v>
      </c>
      <c r="I173" s="5">
        <v>0</v>
      </c>
      <c r="J173" t="s">
        <v>17</v>
      </c>
      <c r="K173" s="1">
        <v>0.1</v>
      </c>
      <c r="L173" s="5">
        <f t="shared" si="29"/>
        <v>75.3</v>
      </c>
      <c r="M173" s="1" t="s">
        <v>1622</v>
      </c>
      <c r="N173" s="5">
        <v>162</v>
      </c>
      <c r="O173" s="7">
        <f t="shared" si="25"/>
        <v>21.513944223107568</v>
      </c>
      <c r="P173" s="5">
        <v>49</v>
      </c>
      <c r="Q173" s="5">
        <v>0</v>
      </c>
      <c r="R173" s="5">
        <v>162</v>
      </c>
      <c r="S173" s="5">
        <f t="shared" si="26"/>
        <v>124.3</v>
      </c>
      <c r="T173" s="5">
        <f t="shared" si="27"/>
        <v>37.700000000000003</v>
      </c>
      <c r="U173" s="5">
        <v>753</v>
      </c>
      <c r="V173" s="5">
        <v>49</v>
      </c>
      <c r="W173" s="7">
        <v>20</v>
      </c>
      <c r="X173" s="5">
        <f>W173*H173/100</f>
        <v>150.6</v>
      </c>
      <c r="Y173" s="5">
        <v>0</v>
      </c>
      <c r="Z173" s="6">
        <v>0.1</v>
      </c>
      <c r="AA173" s="5">
        <f t="shared" si="28"/>
        <v>75.3</v>
      </c>
      <c r="AB173" s="5">
        <v>0</v>
      </c>
      <c r="AC173" s="5">
        <v>150.6</v>
      </c>
      <c r="AD173" s="5">
        <f t="shared" si="30"/>
        <v>124.3</v>
      </c>
      <c r="AE173" s="5">
        <f t="shared" si="31"/>
        <v>26.299999999999997</v>
      </c>
      <c r="AF173" s="5" t="str">
        <f t="shared" si="32"/>
        <v>Friday</v>
      </c>
    </row>
    <row r="174" spans="1:32" x14ac:dyDescent="0.35">
      <c r="A174">
        <v>173</v>
      </c>
      <c r="B174" t="s">
        <v>345</v>
      </c>
      <c r="C174" t="s">
        <v>346</v>
      </c>
      <c r="D174" s="2">
        <v>45314</v>
      </c>
      <c r="E174" s="4">
        <v>0.44097222222222221</v>
      </c>
      <c r="F174" s="2">
        <v>45314</v>
      </c>
      <c r="G174" s="3">
        <v>0.49305555555555558</v>
      </c>
      <c r="H174" s="5">
        <v>1557</v>
      </c>
      <c r="I174" s="5">
        <v>30</v>
      </c>
      <c r="J174" t="s">
        <v>17</v>
      </c>
      <c r="K174" s="1">
        <v>0.5</v>
      </c>
      <c r="L174" s="5">
        <f t="shared" si="29"/>
        <v>778.5</v>
      </c>
      <c r="M174" t="s">
        <v>1588</v>
      </c>
      <c r="N174" s="5">
        <v>198</v>
      </c>
      <c r="O174" s="7">
        <f t="shared" si="25"/>
        <v>12.716763005780345</v>
      </c>
      <c r="P174" s="5">
        <v>31</v>
      </c>
      <c r="Q174" s="5">
        <v>0</v>
      </c>
      <c r="R174" s="5">
        <v>198</v>
      </c>
      <c r="S174" s="5">
        <f t="shared" si="26"/>
        <v>839.5</v>
      </c>
      <c r="T174" s="5">
        <f t="shared" si="27"/>
        <v>-641.5</v>
      </c>
      <c r="U174" s="5">
        <v>0</v>
      </c>
      <c r="V174" s="5">
        <v>0</v>
      </c>
      <c r="W174" s="7">
        <v>20</v>
      </c>
      <c r="X174" s="5">
        <v>0</v>
      </c>
      <c r="Y174" s="5">
        <v>0</v>
      </c>
      <c r="Z174" s="6">
        <v>0</v>
      </c>
      <c r="AA174" s="5">
        <f t="shared" si="28"/>
        <v>0</v>
      </c>
      <c r="AB174" s="5">
        <v>0</v>
      </c>
      <c r="AC174" s="5">
        <v>0</v>
      </c>
      <c r="AD174" s="5">
        <f t="shared" si="30"/>
        <v>0</v>
      </c>
      <c r="AE174" s="5">
        <f t="shared" si="31"/>
        <v>0</v>
      </c>
      <c r="AF174" s="5" t="str">
        <f t="shared" si="32"/>
        <v>Tuesday</v>
      </c>
    </row>
    <row r="175" spans="1:32" x14ac:dyDescent="0.35">
      <c r="A175">
        <v>174</v>
      </c>
      <c r="B175" t="s">
        <v>347</v>
      </c>
      <c r="C175" t="s">
        <v>348</v>
      </c>
      <c r="D175" s="2">
        <v>45303</v>
      </c>
      <c r="E175" s="4">
        <v>0.90277777777777779</v>
      </c>
      <c r="F175" s="2">
        <v>45303</v>
      </c>
      <c r="G175" s="3">
        <v>0.92361111111111116</v>
      </c>
      <c r="H175" s="5">
        <v>1527</v>
      </c>
      <c r="I175" s="5">
        <v>40</v>
      </c>
      <c r="J175" t="s">
        <v>14</v>
      </c>
      <c r="K175" s="1">
        <v>0.1</v>
      </c>
      <c r="L175" s="5">
        <f t="shared" si="29"/>
        <v>152.70000000000002</v>
      </c>
      <c r="M175" s="1" t="s">
        <v>1622</v>
      </c>
      <c r="N175" s="5">
        <v>134</v>
      </c>
      <c r="O175" s="7">
        <f t="shared" si="25"/>
        <v>8.775376555337262</v>
      </c>
      <c r="P175" s="5">
        <v>33</v>
      </c>
      <c r="Q175" s="5">
        <v>0</v>
      </c>
      <c r="R175" s="5">
        <v>134</v>
      </c>
      <c r="S175" s="5">
        <f t="shared" si="26"/>
        <v>225.70000000000002</v>
      </c>
      <c r="T175" s="5">
        <f t="shared" si="27"/>
        <v>-91.700000000000017</v>
      </c>
      <c r="U175" s="5">
        <v>1527</v>
      </c>
      <c r="V175" s="5">
        <v>33</v>
      </c>
      <c r="W175" s="7">
        <v>20</v>
      </c>
      <c r="X175" s="5">
        <f>W175*H175/100</f>
        <v>305.39999999999998</v>
      </c>
      <c r="Y175" s="5">
        <v>40</v>
      </c>
      <c r="Z175" s="6">
        <v>0.1</v>
      </c>
      <c r="AA175" s="5">
        <f t="shared" si="28"/>
        <v>152.70000000000002</v>
      </c>
      <c r="AB175" s="5">
        <v>0</v>
      </c>
      <c r="AC175" s="5">
        <v>305.39999999999998</v>
      </c>
      <c r="AD175" s="5">
        <f t="shared" si="30"/>
        <v>225.70000000000002</v>
      </c>
      <c r="AE175" s="5">
        <f t="shared" si="31"/>
        <v>79.69999999999996</v>
      </c>
      <c r="AF175" s="5" t="str">
        <f t="shared" si="32"/>
        <v>Friday</v>
      </c>
    </row>
    <row r="176" spans="1:32" x14ac:dyDescent="0.35">
      <c r="A176">
        <v>175</v>
      </c>
      <c r="B176" t="s">
        <v>349</v>
      </c>
      <c r="C176" t="s">
        <v>350</v>
      </c>
      <c r="D176" s="2">
        <v>45302</v>
      </c>
      <c r="E176" s="4">
        <v>0.18611111111111112</v>
      </c>
      <c r="F176" s="2">
        <v>45302</v>
      </c>
      <c r="G176" s="3">
        <v>0.24791666666666667</v>
      </c>
      <c r="H176" s="5">
        <v>533</v>
      </c>
      <c r="I176" s="5">
        <v>0</v>
      </c>
      <c r="J176" t="s">
        <v>17</v>
      </c>
      <c r="K176" s="1">
        <v>0.5</v>
      </c>
      <c r="L176" s="5">
        <f t="shared" si="29"/>
        <v>266.5</v>
      </c>
      <c r="M176" t="s">
        <v>1588</v>
      </c>
      <c r="N176" s="5">
        <v>59</v>
      </c>
      <c r="O176" s="7">
        <f t="shared" si="25"/>
        <v>11.069418386491558</v>
      </c>
      <c r="P176" s="5">
        <v>35</v>
      </c>
      <c r="Q176" s="5">
        <v>50</v>
      </c>
      <c r="R176" s="5">
        <v>59</v>
      </c>
      <c r="S176" s="5">
        <f t="shared" si="26"/>
        <v>351.5</v>
      </c>
      <c r="T176" s="5">
        <f t="shared" si="27"/>
        <v>-292.5</v>
      </c>
      <c r="U176" s="5">
        <v>0</v>
      </c>
      <c r="V176" s="5">
        <v>0</v>
      </c>
      <c r="W176" s="7">
        <v>20</v>
      </c>
      <c r="X176" s="5">
        <v>0</v>
      </c>
      <c r="Y176" s="5">
        <v>0</v>
      </c>
      <c r="Z176" s="6">
        <v>0</v>
      </c>
      <c r="AA176" s="5">
        <f t="shared" si="28"/>
        <v>0</v>
      </c>
      <c r="AB176" s="5">
        <v>0</v>
      </c>
      <c r="AC176" s="5">
        <v>0</v>
      </c>
      <c r="AD176" s="5">
        <f t="shared" si="30"/>
        <v>0</v>
      </c>
      <c r="AE176" s="5">
        <f t="shared" si="31"/>
        <v>0</v>
      </c>
      <c r="AF176" s="5" t="str">
        <f t="shared" si="32"/>
        <v>Thursday</v>
      </c>
    </row>
    <row r="177" spans="1:32" x14ac:dyDescent="0.35">
      <c r="A177">
        <v>176</v>
      </c>
      <c r="B177" t="s">
        <v>351</v>
      </c>
      <c r="C177" t="s">
        <v>352</v>
      </c>
      <c r="D177" s="2">
        <v>45296</v>
      </c>
      <c r="E177" s="4">
        <v>0.15138888888888888</v>
      </c>
      <c r="F177" s="2">
        <v>45296</v>
      </c>
      <c r="G177" s="3">
        <v>0.21111111111111111</v>
      </c>
      <c r="H177" s="5">
        <v>1235</v>
      </c>
      <c r="I177" s="5">
        <v>40</v>
      </c>
      <c r="J177" t="s">
        <v>17</v>
      </c>
      <c r="K177" s="1">
        <v>0.5</v>
      </c>
      <c r="L177" s="5">
        <f t="shared" si="29"/>
        <v>617.5</v>
      </c>
      <c r="M177" t="s">
        <v>1588</v>
      </c>
      <c r="N177" s="5">
        <v>55</v>
      </c>
      <c r="O177" s="7">
        <f t="shared" si="25"/>
        <v>4.4534412955465585</v>
      </c>
      <c r="P177" s="5">
        <v>39</v>
      </c>
      <c r="Q177" s="5">
        <v>150</v>
      </c>
      <c r="R177" s="5">
        <v>55</v>
      </c>
      <c r="S177" s="5">
        <f t="shared" si="26"/>
        <v>846.5</v>
      </c>
      <c r="T177" s="5">
        <f t="shared" si="27"/>
        <v>-791.5</v>
      </c>
      <c r="U177" s="5">
        <v>0</v>
      </c>
      <c r="V177" s="5">
        <v>0</v>
      </c>
      <c r="W177" s="7">
        <v>20</v>
      </c>
      <c r="X177" s="5">
        <v>0</v>
      </c>
      <c r="Y177" s="5">
        <v>0</v>
      </c>
      <c r="Z177" s="6">
        <v>0</v>
      </c>
      <c r="AA177" s="5">
        <f t="shared" si="28"/>
        <v>0</v>
      </c>
      <c r="AB177" s="5">
        <v>0</v>
      </c>
      <c r="AC177" s="5">
        <v>0</v>
      </c>
      <c r="AD177" s="5">
        <f t="shared" si="30"/>
        <v>0</v>
      </c>
      <c r="AE177" s="5">
        <f t="shared" si="31"/>
        <v>0</v>
      </c>
      <c r="AF177" s="5" t="str">
        <f t="shared" si="32"/>
        <v>Friday</v>
      </c>
    </row>
    <row r="178" spans="1:32" x14ac:dyDescent="0.35">
      <c r="A178">
        <v>177</v>
      </c>
      <c r="B178" t="s">
        <v>353</v>
      </c>
      <c r="C178" t="s">
        <v>354</v>
      </c>
      <c r="D178" s="2">
        <v>45327</v>
      </c>
      <c r="E178" s="4">
        <v>0.15138888888888888</v>
      </c>
      <c r="F178" s="2">
        <v>45327</v>
      </c>
      <c r="G178" s="3">
        <v>0.1736111111111111</v>
      </c>
      <c r="H178" s="5">
        <v>474</v>
      </c>
      <c r="I178" s="5">
        <v>50</v>
      </c>
      <c r="J178" t="s">
        <v>11</v>
      </c>
      <c r="K178" s="1">
        <v>0.15</v>
      </c>
      <c r="L178" s="5">
        <f t="shared" si="29"/>
        <v>71.099999999999994</v>
      </c>
      <c r="M178" t="s">
        <v>1584</v>
      </c>
      <c r="N178" s="5">
        <v>164</v>
      </c>
      <c r="O178" s="7">
        <f t="shared" si="25"/>
        <v>34.599156118143462</v>
      </c>
      <c r="P178" s="5">
        <v>42</v>
      </c>
      <c r="Q178" s="5">
        <v>0</v>
      </c>
      <c r="R178" s="5">
        <v>164</v>
      </c>
      <c r="S178" s="5">
        <f t="shared" si="26"/>
        <v>163.1</v>
      </c>
      <c r="T178" s="5">
        <f t="shared" si="27"/>
        <v>0.90000000000000568</v>
      </c>
      <c r="U178" s="5">
        <v>474</v>
      </c>
      <c r="V178" s="5">
        <v>42</v>
      </c>
      <c r="W178" s="7">
        <v>20</v>
      </c>
      <c r="X178" s="5">
        <f t="shared" ref="X178:X188" si="36">W178*H178/100</f>
        <v>94.8</v>
      </c>
      <c r="Y178" s="5">
        <v>50</v>
      </c>
      <c r="Z178" s="6">
        <v>0.15</v>
      </c>
      <c r="AA178" s="5">
        <f t="shared" si="28"/>
        <v>71.099999999999994</v>
      </c>
      <c r="AB178" s="5">
        <v>0</v>
      </c>
      <c r="AC178" s="5">
        <v>94.8</v>
      </c>
      <c r="AD178" s="5">
        <f t="shared" si="30"/>
        <v>163.1</v>
      </c>
      <c r="AE178" s="5">
        <f t="shared" si="31"/>
        <v>-68.3</v>
      </c>
      <c r="AF178" s="5" t="str">
        <f t="shared" si="32"/>
        <v>Monday</v>
      </c>
    </row>
    <row r="179" spans="1:32" x14ac:dyDescent="0.35">
      <c r="A179">
        <v>178</v>
      </c>
      <c r="B179" t="s">
        <v>355</v>
      </c>
      <c r="C179" t="s">
        <v>356</v>
      </c>
      <c r="D179" s="2">
        <v>45292</v>
      </c>
      <c r="E179" s="4">
        <v>0.92500000000000004</v>
      </c>
      <c r="F179" s="2">
        <v>45292</v>
      </c>
      <c r="G179" s="3">
        <v>0.95763888888888893</v>
      </c>
      <c r="H179" s="5">
        <v>1182</v>
      </c>
      <c r="I179" s="5">
        <v>20</v>
      </c>
      <c r="J179" t="s">
        <v>11</v>
      </c>
      <c r="K179" s="1">
        <v>0.1</v>
      </c>
      <c r="L179" s="5">
        <f t="shared" si="29"/>
        <v>118.2</v>
      </c>
      <c r="M179" s="1" t="s">
        <v>1622</v>
      </c>
      <c r="N179" s="5">
        <v>170</v>
      </c>
      <c r="O179" s="7">
        <f t="shared" si="25"/>
        <v>14.382402707275805</v>
      </c>
      <c r="P179" s="5">
        <v>25</v>
      </c>
      <c r="Q179" s="5">
        <v>0</v>
      </c>
      <c r="R179" s="5">
        <v>170</v>
      </c>
      <c r="S179" s="5">
        <f t="shared" si="26"/>
        <v>163.19999999999999</v>
      </c>
      <c r="T179" s="5">
        <f t="shared" si="27"/>
        <v>6.8000000000000114</v>
      </c>
      <c r="U179" s="5">
        <v>1182</v>
      </c>
      <c r="V179" s="5">
        <v>25</v>
      </c>
      <c r="W179" s="7">
        <v>20</v>
      </c>
      <c r="X179" s="5">
        <f t="shared" si="36"/>
        <v>236.4</v>
      </c>
      <c r="Y179" s="5">
        <v>20</v>
      </c>
      <c r="Z179" s="6">
        <v>0.1</v>
      </c>
      <c r="AA179" s="5">
        <f t="shared" si="28"/>
        <v>118.2</v>
      </c>
      <c r="AB179" s="5">
        <v>0</v>
      </c>
      <c r="AC179" s="5">
        <v>236.4</v>
      </c>
      <c r="AD179" s="5">
        <f t="shared" si="30"/>
        <v>163.19999999999999</v>
      </c>
      <c r="AE179" s="5">
        <f t="shared" si="31"/>
        <v>73.200000000000017</v>
      </c>
      <c r="AF179" s="5" t="str">
        <f t="shared" si="32"/>
        <v>Monday</v>
      </c>
    </row>
    <row r="180" spans="1:32" x14ac:dyDescent="0.35">
      <c r="A180">
        <v>179</v>
      </c>
      <c r="B180" t="s">
        <v>357</v>
      </c>
      <c r="C180" t="s">
        <v>358</v>
      </c>
      <c r="D180" s="2">
        <v>45299</v>
      </c>
      <c r="E180" s="4">
        <v>0.33888888888888891</v>
      </c>
      <c r="F180" s="2">
        <v>45299</v>
      </c>
      <c r="G180" s="3">
        <v>0.39513888888888887</v>
      </c>
      <c r="H180" s="5">
        <v>1166</v>
      </c>
      <c r="I180" s="5">
        <v>20</v>
      </c>
      <c r="J180" t="s">
        <v>14</v>
      </c>
      <c r="K180" s="1">
        <v>0.1</v>
      </c>
      <c r="L180" s="5">
        <f t="shared" si="29"/>
        <v>116.60000000000001</v>
      </c>
      <c r="M180" s="1" t="s">
        <v>1622</v>
      </c>
      <c r="N180" s="5">
        <v>190</v>
      </c>
      <c r="O180" s="7">
        <f t="shared" si="25"/>
        <v>16.295025728987994</v>
      </c>
      <c r="P180" s="5">
        <v>31</v>
      </c>
      <c r="Q180" s="5">
        <v>0</v>
      </c>
      <c r="R180" s="5">
        <v>190</v>
      </c>
      <c r="S180" s="5">
        <f t="shared" si="26"/>
        <v>167.60000000000002</v>
      </c>
      <c r="T180" s="5">
        <f t="shared" si="27"/>
        <v>22.399999999999977</v>
      </c>
      <c r="U180" s="5">
        <v>1166</v>
      </c>
      <c r="V180" s="5">
        <v>31</v>
      </c>
      <c r="W180" s="7">
        <v>20</v>
      </c>
      <c r="X180" s="5">
        <f t="shared" si="36"/>
        <v>233.2</v>
      </c>
      <c r="Y180" s="5">
        <v>20</v>
      </c>
      <c r="Z180" s="6">
        <v>0.1</v>
      </c>
      <c r="AA180" s="5">
        <f t="shared" si="28"/>
        <v>116.60000000000001</v>
      </c>
      <c r="AB180" s="5">
        <v>0</v>
      </c>
      <c r="AC180" s="5">
        <v>233.2</v>
      </c>
      <c r="AD180" s="5">
        <f t="shared" si="30"/>
        <v>167.60000000000002</v>
      </c>
      <c r="AE180" s="5">
        <f t="shared" si="31"/>
        <v>65.599999999999966</v>
      </c>
      <c r="AF180" s="5" t="str">
        <f t="shared" si="32"/>
        <v>Monday</v>
      </c>
    </row>
    <row r="181" spans="1:32" x14ac:dyDescent="0.35">
      <c r="A181">
        <v>180</v>
      </c>
      <c r="B181" t="s">
        <v>359</v>
      </c>
      <c r="C181" t="s">
        <v>360</v>
      </c>
      <c r="D181" s="2">
        <v>45315</v>
      </c>
      <c r="E181" s="4">
        <v>0.64375000000000004</v>
      </c>
      <c r="F181" s="2">
        <v>45315</v>
      </c>
      <c r="G181" s="3">
        <v>0.7055555555555556</v>
      </c>
      <c r="H181" s="5">
        <v>306</v>
      </c>
      <c r="I181" s="5">
        <v>20</v>
      </c>
      <c r="J181" t="s">
        <v>14</v>
      </c>
      <c r="K181" s="1">
        <v>0.15</v>
      </c>
      <c r="L181" s="5">
        <f t="shared" si="29"/>
        <v>45.9</v>
      </c>
      <c r="M181" t="s">
        <v>1584</v>
      </c>
      <c r="N181" s="5">
        <v>114</v>
      </c>
      <c r="O181" s="7">
        <f t="shared" si="25"/>
        <v>37.254901960784316</v>
      </c>
      <c r="P181" s="5">
        <v>27</v>
      </c>
      <c r="Q181" s="5">
        <v>0</v>
      </c>
      <c r="R181" s="5">
        <v>114</v>
      </c>
      <c r="S181" s="5">
        <f t="shared" si="26"/>
        <v>92.9</v>
      </c>
      <c r="T181" s="5">
        <f t="shared" si="27"/>
        <v>21.099999999999994</v>
      </c>
      <c r="U181" s="5">
        <v>306</v>
      </c>
      <c r="V181" s="5">
        <v>27</v>
      </c>
      <c r="W181" s="7">
        <v>20</v>
      </c>
      <c r="X181" s="5">
        <f t="shared" si="36"/>
        <v>61.2</v>
      </c>
      <c r="Y181" s="5">
        <v>20</v>
      </c>
      <c r="Z181" s="6">
        <v>0.15</v>
      </c>
      <c r="AA181" s="5">
        <f t="shared" si="28"/>
        <v>45.9</v>
      </c>
      <c r="AB181" s="5">
        <v>0</v>
      </c>
      <c r="AC181" s="5">
        <v>61.2</v>
      </c>
      <c r="AD181" s="5">
        <f t="shared" si="30"/>
        <v>92.9</v>
      </c>
      <c r="AE181" s="5">
        <f t="shared" si="31"/>
        <v>-31.700000000000003</v>
      </c>
      <c r="AF181" s="5" t="str">
        <f t="shared" si="32"/>
        <v>Wednesday</v>
      </c>
    </row>
    <row r="182" spans="1:32" x14ac:dyDescent="0.35">
      <c r="A182">
        <v>181</v>
      </c>
      <c r="B182" t="s">
        <v>361</v>
      </c>
      <c r="C182" t="s">
        <v>362</v>
      </c>
      <c r="D182" s="2">
        <v>45304</v>
      </c>
      <c r="E182" s="4">
        <v>0.13125000000000001</v>
      </c>
      <c r="F182" s="2">
        <v>45304</v>
      </c>
      <c r="G182" s="3">
        <v>0.17499999999999999</v>
      </c>
      <c r="H182" s="5">
        <v>879</v>
      </c>
      <c r="I182" s="5">
        <v>40</v>
      </c>
      <c r="J182" t="s">
        <v>17</v>
      </c>
      <c r="K182" s="1">
        <v>0.05</v>
      </c>
      <c r="L182" s="5">
        <f t="shared" si="29"/>
        <v>43.95</v>
      </c>
      <c r="M182" t="s">
        <v>1589</v>
      </c>
      <c r="N182" s="5">
        <v>69</v>
      </c>
      <c r="O182" s="7">
        <f t="shared" si="25"/>
        <v>7.8498293515358366</v>
      </c>
      <c r="P182" s="5">
        <v>16</v>
      </c>
      <c r="Q182" s="5">
        <v>0</v>
      </c>
      <c r="R182" s="5">
        <v>69</v>
      </c>
      <c r="S182" s="5">
        <f t="shared" si="26"/>
        <v>99.95</v>
      </c>
      <c r="T182" s="5">
        <f t="shared" si="27"/>
        <v>-30.950000000000003</v>
      </c>
      <c r="U182" s="5">
        <v>879</v>
      </c>
      <c r="V182" s="5">
        <v>16</v>
      </c>
      <c r="W182" s="7">
        <v>20</v>
      </c>
      <c r="X182" s="5">
        <f t="shared" si="36"/>
        <v>175.8</v>
      </c>
      <c r="Y182" s="5">
        <v>40</v>
      </c>
      <c r="Z182" s="6">
        <v>0.05</v>
      </c>
      <c r="AA182" s="5">
        <f t="shared" si="28"/>
        <v>43.95</v>
      </c>
      <c r="AB182" s="5">
        <v>0</v>
      </c>
      <c r="AC182" s="5">
        <v>175.8</v>
      </c>
      <c r="AD182" s="5">
        <f t="shared" si="30"/>
        <v>99.95</v>
      </c>
      <c r="AE182" s="5">
        <f t="shared" si="31"/>
        <v>75.850000000000009</v>
      </c>
      <c r="AF182" s="5" t="str">
        <f t="shared" si="32"/>
        <v>Saturday</v>
      </c>
    </row>
    <row r="183" spans="1:32" x14ac:dyDescent="0.35">
      <c r="A183">
        <v>182</v>
      </c>
      <c r="B183" t="s">
        <v>363</v>
      </c>
      <c r="C183" t="s">
        <v>364</v>
      </c>
      <c r="D183" s="2">
        <v>45309</v>
      </c>
      <c r="E183" s="4">
        <v>0.3840277777777778</v>
      </c>
      <c r="F183" s="2">
        <v>45309</v>
      </c>
      <c r="G183" s="3">
        <v>0.46597222222222223</v>
      </c>
      <c r="H183" s="5">
        <v>1419</v>
      </c>
      <c r="I183" s="5">
        <v>40</v>
      </c>
      <c r="J183" t="s">
        <v>11</v>
      </c>
      <c r="K183" s="1">
        <v>0.1</v>
      </c>
      <c r="L183" s="5">
        <f t="shared" si="29"/>
        <v>141.9</v>
      </c>
      <c r="M183" s="1" t="s">
        <v>1622</v>
      </c>
      <c r="N183" s="5">
        <v>106</v>
      </c>
      <c r="O183" s="7">
        <f t="shared" si="25"/>
        <v>7.4700493305144473</v>
      </c>
      <c r="P183" s="5">
        <v>35</v>
      </c>
      <c r="Q183" s="5">
        <v>0</v>
      </c>
      <c r="R183" s="5">
        <v>106</v>
      </c>
      <c r="S183" s="5">
        <f t="shared" si="26"/>
        <v>216.9</v>
      </c>
      <c r="T183" s="5">
        <f t="shared" si="27"/>
        <v>-110.9</v>
      </c>
      <c r="U183" s="5">
        <v>1419</v>
      </c>
      <c r="V183" s="5">
        <v>35</v>
      </c>
      <c r="W183" s="7">
        <v>20</v>
      </c>
      <c r="X183" s="5">
        <f t="shared" si="36"/>
        <v>283.8</v>
      </c>
      <c r="Y183" s="5">
        <v>40</v>
      </c>
      <c r="Z183" s="6">
        <v>0.1</v>
      </c>
      <c r="AA183" s="5">
        <f t="shared" si="28"/>
        <v>141.9</v>
      </c>
      <c r="AB183" s="5">
        <v>0</v>
      </c>
      <c r="AC183" s="5">
        <v>283.8</v>
      </c>
      <c r="AD183" s="5">
        <f t="shared" si="30"/>
        <v>216.9</v>
      </c>
      <c r="AE183" s="5">
        <f t="shared" si="31"/>
        <v>66.900000000000006</v>
      </c>
      <c r="AF183" s="5" t="str">
        <f t="shared" si="32"/>
        <v>Thursday</v>
      </c>
    </row>
    <row r="184" spans="1:32" x14ac:dyDescent="0.35">
      <c r="A184">
        <v>183</v>
      </c>
      <c r="B184" t="s">
        <v>365</v>
      </c>
      <c r="C184" t="s">
        <v>366</v>
      </c>
      <c r="D184" s="2">
        <v>45319</v>
      </c>
      <c r="E184" s="4">
        <v>0.6020833333333333</v>
      </c>
      <c r="F184" s="2">
        <v>45319</v>
      </c>
      <c r="G184" s="3">
        <v>0.66388888888888886</v>
      </c>
      <c r="H184" s="5">
        <v>1241</v>
      </c>
      <c r="I184" s="5">
        <v>30</v>
      </c>
      <c r="J184" t="s">
        <v>14</v>
      </c>
      <c r="K184" s="1">
        <v>0</v>
      </c>
      <c r="L184" s="5">
        <f t="shared" si="29"/>
        <v>0</v>
      </c>
      <c r="M184" t="s">
        <v>1587</v>
      </c>
      <c r="N184" s="5">
        <v>95</v>
      </c>
      <c r="O184" s="7">
        <f t="shared" si="25"/>
        <v>7.6551168412570512</v>
      </c>
      <c r="P184" s="5">
        <v>17</v>
      </c>
      <c r="Q184" s="5">
        <v>0</v>
      </c>
      <c r="R184" s="5">
        <v>95</v>
      </c>
      <c r="S184" s="5">
        <f t="shared" si="26"/>
        <v>47</v>
      </c>
      <c r="T184" s="5">
        <f t="shared" si="27"/>
        <v>48</v>
      </c>
      <c r="U184" s="5">
        <v>1241</v>
      </c>
      <c r="V184" s="5">
        <v>17</v>
      </c>
      <c r="W184" s="7">
        <v>20</v>
      </c>
      <c r="X184" s="5">
        <f t="shared" si="36"/>
        <v>248.2</v>
      </c>
      <c r="Y184" s="5">
        <v>30</v>
      </c>
      <c r="Z184" s="6">
        <v>0</v>
      </c>
      <c r="AA184" s="5">
        <f t="shared" si="28"/>
        <v>0</v>
      </c>
      <c r="AB184" s="5">
        <v>0</v>
      </c>
      <c r="AC184" s="5">
        <v>248.2</v>
      </c>
      <c r="AD184" s="5">
        <f t="shared" si="30"/>
        <v>47</v>
      </c>
      <c r="AE184" s="5">
        <f t="shared" si="31"/>
        <v>201.2</v>
      </c>
      <c r="AF184" s="5" t="str">
        <f t="shared" si="32"/>
        <v>Sunday</v>
      </c>
    </row>
    <row r="185" spans="1:32" x14ac:dyDescent="0.35">
      <c r="A185">
        <v>184</v>
      </c>
      <c r="B185" t="s">
        <v>367</v>
      </c>
      <c r="C185" t="s">
        <v>264</v>
      </c>
      <c r="D185" s="2">
        <v>45321</v>
      </c>
      <c r="E185" s="4">
        <v>0.99583333333333335</v>
      </c>
      <c r="F185" s="2">
        <v>45322</v>
      </c>
      <c r="G185" s="3">
        <v>3.4027777777777775E-2</v>
      </c>
      <c r="H185" s="5">
        <v>631</v>
      </c>
      <c r="I185" s="5">
        <v>20</v>
      </c>
      <c r="J185" t="s">
        <v>14</v>
      </c>
      <c r="K185" s="1">
        <v>0.15</v>
      </c>
      <c r="L185" s="5">
        <f t="shared" si="29"/>
        <v>94.649999999999991</v>
      </c>
      <c r="M185" t="s">
        <v>1584</v>
      </c>
      <c r="N185" s="5">
        <v>185</v>
      </c>
      <c r="O185" s="7">
        <f t="shared" si="25"/>
        <v>29.318541996830426</v>
      </c>
      <c r="P185" s="5">
        <v>15</v>
      </c>
      <c r="Q185" s="5">
        <v>50</v>
      </c>
      <c r="R185" s="5">
        <v>185</v>
      </c>
      <c r="S185" s="5">
        <f t="shared" si="26"/>
        <v>179.64999999999998</v>
      </c>
      <c r="T185" s="5">
        <f t="shared" si="27"/>
        <v>5.3500000000000227</v>
      </c>
      <c r="U185" s="5">
        <v>631</v>
      </c>
      <c r="V185" s="5">
        <v>15</v>
      </c>
      <c r="W185" s="7">
        <v>20</v>
      </c>
      <c r="X185" s="5">
        <f t="shared" si="36"/>
        <v>126.2</v>
      </c>
      <c r="Y185" s="5">
        <v>20</v>
      </c>
      <c r="Z185" s="6">
        <v>0.15</v>
      </c>
      <c r="AA185" s="5">
        <f t="shared" si="28"/>
        <v>94.649999999999991</v>
      </c>
      <c r="AB185" s="5">
        <v>50</v>
      </c>
      <c r="AC185" s="5">
        <v>126.2</v>
      </c>
      <c r="AD185" s="5">
        <f t="shared" si="30"/>
        <v>179.64999999999998</v>
      </c>
      <c r="AE185" s="5">
        <f t="shared" si="31"/>
        <v>-53.449999999999974</v>
      </c>
      <c r="AF185" s="5" t="str">
        <f t="shared" si="32"/>
        <v>Tuesday</v>
      </c>
    </row>
    <row r="186" spans="1:32" x14ac:dyDescent="0.35">
      <c r="A186">
        <v>185</v>
      </c>
      <c r="B186" t="s">
        <v>368</v>
      </c>
      <c r="C186" t="s">
        <v>369</v>
      </c>
      <c r="D186" s="2">
        <v>45314</v>
      </c>
      <c r="E186" s="4">
        <v>0.1361111111111111</v>
      </c>
      <c r="F186" s="2">
        <v>45314</v>
      </c>
      <c r="G186" s="3">
        <v>0.20624999999999999</v>
      </c>
      <c r="H186" s="5">
        <v>1345</v>
      </c>
      <c r="I186" s="5">
        <v>30</v>
      </c>
      <c r="J186" t="s">
        <v>14</v>
      </c>
      <c r="K186" s="1">
        <v>0.1</v>
      </c>
      <c r="L186" s="5">
        <f t="shared" si="29"/>
        <v>134.5</v>
      </c>
      <c r="M186" s="1" t="s">
        <v>1622</v>
      </c>
      <c r="N186" s="5">
        <v>59</v>
      </c>
      <c r="O186" s="7">
        <f t="shared" si="25"/>
        <v>4.3866171003717476</v>
      </c>
      <c r="P186" s="5">
        <v>39</v>
      </c>
      <c r="Q186" s="5">
        <v>0</v>
      </c>
      <c r="R186" s="5">
        <v>59</v>
      </c>
      <c r="S186" s="5">
        <f t="shared" si="26"/>
        <v>203.5</v>
      </c>
      <c r="T186" s="5">
        <f t="shared" si="27"/>
        <v>-144.5</v>
      </c>
      <c r="U186" s="5">
        <v>1345</v>
      </c>
      <c r="V186" s="5">
        <v>39</v>
      </c>
      <c r="W186" s="7">
        <v>20</v>
      </c>
      <c r="X186" s="5">
        <f t="shared" si="36"/>
        <v>269</v>
      </c>
      <c r="Y186" s="5">
        <v>30</v>
      </c>
      <c r="Z186" s="6">
        <v>0.1</v>
      </c>
      <c r="AA186" s="5">
        <f t="shared" si="28"/>
        <v>134.5</v>
      </c>
      <c r="AB186" s="5">
        <v>0</v>
      </c>
      <c r="AC186" s="5">
        <v>269</v>
      </c>
      <c r="AD186" s="5">
        <f t="shared" si="30"/>
        <v>203.5</v>
      </c>
      <c r="AE186" s="5">
        <f t="shared" si="31"/>
        <v>65.5</v>
      </c>
      <c r="AF186" s="5" t="str">
        <f t="shared" si="32"/>
        <v>Tuesday</v>
      </c>
    </row>
    <row r="187" spans="1:32" x14ac:dyDescent="0.35">
      <c r="A187">
        <v>186</v>
      </c>
      <c r="B187" t="s">
        <v>370</v>
      </c>
      <c r="C187" t="s">
        <v>371</v>
      </c>
      <c r="D187" s="2">
        <v>45310</v>
      </c>
      <c r="E187" s="4">
        <v>0.46597222222222223</v>
      </c>
      <c r="F187" s="2">
        <v>45310</v>
      </c>
      <c r="G187" s="3">
        <v>0.49930555555555556</v>
      </c>
      <c r="H187" s="5">
        <v>265</v>
      </c>
      <c r="I187" s="5">
        <v>20</v>
      </c>
      <c r="J187" t="s">
        <v>17</v>
      </c>
      <c r="K187" s="1">
        <v>0.05</v>
      </c>
      <c r="L187" s="5">
        <f t="shared" si="29"/>
        <v>13.25</v>
      </c>
      <c r="M187" t="s">
        <v>1589</v>
      </c>
      <c r="N187" s="5">
        <v>162</v>
      </c>
      <c r="O187" s="7">
        <f t="shared" si="25"/>
        <v>61.132075471698109</v>
      </c>
      <c r="P187" s="5">
        <v>48</v>
      </c>
      <c r="Q187" s="5">
        <v>0</v>
      </c>
      <c r="R187" s="5">
        <v>162</v>
      </c>
      <c r="S187" s="5">
        <f t="shared" si="26"/>
        <v>81.25</v>
      </c>
      <c r="T187" s="5">
        <f t="shared" si="27"/>
        <v>80.75</v>
      </c>
      <c r="U187" s="5">
        <v>265</v>
      </c>
      <c r="V187" s="5">
        <v>48</v>
      </c>
      <c r="W187" s="7">
        <v>20</v>
      </c>
      <c r="X187" s="5">
        <f t="shared" si="36"/>
        <v>53</v>
      </c>
      <c r="Y187" s="5">
        <v>20</v>
      </c>
      <c r="Z187" s="6">
        <v>0.05</v>
      </c>
      <c r="AA187" s="5">
        <f t="shared" si="28"/>
        <v>13.25</v>
      </c>
      <c r="AB187" s="5">
        <v>0</v>
      </c>
      <c r="AC187" s="5">
        <v>53</v>
      </c>
      <c r="AD187" s="5">
        <f t="shared" si="30"/>
        <v>81.25</v>
      </c>
      <c r="AE187" s="5">
        <f t="shared" si="31"/>
        <v>-28.25</v>
      </c>
      <c r="AF187" s="5" t="str">
        <f t="shared" si="32"/>
        <v>Friday</v>
      </c>
    </row>
    <row r="188" spans="1:32" x14ac:dyDescent="0.35">
      <c r="A188">
        <v>187</v>
      </c>
      <c r="B188" t="s">
        <v>372</v>
      </c>
      <c r="C188" t="s">
        <v>373</v>
      </c>
      <c r="D188" s="2">
        <v>45294</v>
      </c>
      <c r="E188" s="4">
        <v>0.60416666666666663</v>
      </c>
      <c r="F188" s="2">
        <v>45294</v>
      </c>
      <c r="G188" s="3">
        <v>0.63958333333333328</v>
      </c>
      <c r="H188" s="5">
        <v>742</v>
      </c>
      <c r="I188" s="5">
        <v>30</v>
      </c>
      <c r="J188" t="s">
        <v>11</v>
      </c>
      <c r="K188" s="1">
        <v>0.1</v>
      </c>
      <c r="L188" s="5">
        <f t="shared" si="29"/>
        <v>74.2</v>
      </c>
      <c r="M188" s="1" t="s">
        <v>1622</v>
      </c>
      <c r="N188" s="5">
        <v>188</v>
      </c>
      <c r="O188" s="7">
        <f t="shared" si="25"/>
        <v>25.336927223719673</v>
      </c>
      <c r="P188" s="5">
        <v>32</v>
      </c>
      <c r="Q188" s="5">
        <v>0</v>
      </c>
      <c r="R188" s="5">
        <v>188</v>
      </c>
      <c r="S188" s="5">
        <f t="shared" si="26"/>
        <v>136.19999999999999</v>
      </c>
      <c r="T188" s="5">
        <f t="shared" si="27"/>
        <v>51.800000000000011</v>
      </c>
      <c r="U188" s="5">
        <v>742</v>
      </c>
      <c r="V188" s="5">
        <v>32</v>
      </c>
      <c r="W188" s="7">
        <v>20</v>
      </c>
      <c r="X188" s="5">
        <f t="shared" si="36"/>
        <v>148.4</v>
      </c>
      <c r="Y188" s="5">
        <v>30</v>
      </c>
      <c r="Z188" s="6">
        <v>0.1</v>
      </c>
      <c r="AA188" s="5">
        <f t="shared" si="28"/>
        <v>74.2</v>
      </c>
      <c r="AB188" s="5">
        <v>0</v>
      </c>
      <c r="AC188" s="5">
        <v>148.4</v>
      </c>
      <c r="AD188" s="5">
        <f t="shared" si="30"/>
        <v>136.19999999999999</v>
      </c>
      <c r="AE188" s="5">
        <f t="shared" si="31"/>
        <v>12.200000000000017</v>
      </c>
      <c r="AF188" s="5" t="str">
        <f t="shared" si="32"/>
        <v>Wednesday</v>
      </c>
    </row>
    <row r="189" spans="1:32" x14ac:dyDescent="0.35">
      <c r="A189">
        <v>188</v>
      </c>
      <c r="B189" t="s">
        <v>374</v>
      </c>
      <c r="C189" t="s">
        <v>375</v>
      </c>
      <c r="D189" s="2">
        <v>45307</v>
      </c>
      <c r="E189" s="4">
        <v>0.24513888888888888</v>
      </c>
      <c r="F189" s="2">
        <v>45307</v>
      </c>
      <c r="G189" s="3">
        <v>0.28819444444444442</v>
      </c>
      <c r="H189" s="5">
        <v>1279</v>
      </c>
      <c r="I189" s="5">
        <v>30</v>
      </c>
      <c r="J189" t="s">
        <v>14</v>
      </c>
      <c r="K189" s="1">
        <v>0.5</v>
      </c>
      <c r="L189" s="5">
        <f t="shared" si="29"/>
        <v>639.5</v>
      </c>
      <c r="M189" t="s">
        <v>1588</v>
      </c>
      <c r="N189" s="5">
        <v>61</v>
      </c>
      <c r="O189" s="7">
        <f t="shared" si="25"/>
        <v>4.7693510555121188</v>
      </c>
      <c r="P189" s="5">
        <v>41</v>
      </c>
      <c r="Q189" s="5">
        <v>100</v>
      </c>
      <c r="R189" s="5">
        <v>61</v>
      </c>
      <c r="S189" s="5">
        <f t="shared" si="26"/>
        <v>810.5</v>
      </c>
      <c r="T189" s="5">
        <f t="shared" si="27"/>
        <v>-749.5</v>
      </c>
      <c r="U189" s="5">
        <v>0</v>
      </c>
      <c r="V189" s="5">
        <v>0</v>
      </c>
      <c r="W189" s="7">
        <v>20</v>
      </c>
      <c r="X189" s="5">
        <v>0</v>
      </c>
      <c r="Y189" s="5">
        <v>0</v>
      </c>
      <c r="Z189" s="6">
        <v>0</v>
      </c>
      <c r="AA189" s="5">
        <f t="shared" si="28"/>
        <v>0</v>
      </c>
      <c r="AB189" s="5">
        <v>0</v>
      </c>
      <c r="AC189" s="5">
        <v>0</v>
      </c>
      <c r="AD189" s="5">
        <f t="shared" si="30"/>
        <v>0</v>
      </c>
      <c r="AE189" s="5">
        <f t="shared" si="31"/>
        <v>0</v>
      </c>
      <c r="AF189" s="5" t="str">
        <f t="shared" si="32"/>
        <v>Tuesday</v>
      </c>
    </row>
    <row r="190" spans="1:32" x14ac:dyDescent="0.35">
      <c r="A190">
        <v>189</v>
      </c>
      <c r="B190" t="s">
        <v>376</v>
      </c>
      <c r="C190" t="s">
        <v>377</v>
      </c>
      <c r="D190" s="2">
        <v>45318</v>
      </c>
      <c r="E190" s="4">
        <v>0.2013888888888889</v>
      </c>
      <c r="F190" s="2">
        <v>45318</v>
      </c>
      <c r="G190" s="3">
        <v>0.24791666666666667</v>
      </c>
      <c r="H190" s="5">
        <v>1307</v>
      </c>
      <c r="I190" s="5">
        <v>50</v>
      </c>
      <c r="J190" t="s">
        <v>11</v>
      </c>
      <c r="K190" s="1">
        <v>0</v>
      </c>
      <c r="L190" s="5">
        <f t="shared" si="29"/>
        <v>0</v>
      </c>
      <c r="M190" t="s">
        <v>1587</v>
      </c>
      <c r="N190" s="5">
        <v>187</v>
      </c>
      <c r="O190" s="7">
        <f t="shared" si="25"/>
        <v>14.307574598316755</v>
      </c>
      <c r="P190" s="5">
        <v>31</v>
      </c>
      <c r="Q190" s="5">
        <v>0</v>
      </c>
      <c r="R190" s="5">
        <v>187</v>
      </c>
      <c r="S190" s="5">
        <f t="shared" si="26"/>
        <v>81</v>
      </c>
      <c r="T190" s="5">
        <f t="shared" si="27"/>
        <v>106</v>
      </c>
      <c r="U190" s="5">
        <v>1307</v>
      </c>
      <c r="V190" s="5">
        <v>31</v>
      </c>
      <c r="W190" s="7">
        <v>20</v>
      </c>
      <c r="X190" s="5">
        <f>W190*H190/100</f>
        <v>261.39999999999998</v>
      </c>
      <c r="Y190" s="5">
        <v>50</v>
      </c>
      <c r="Z190" s="6">
        <v>0</v>
      </c>
      <c r="AA190" s="5">
        <f t="shared" si="28"/>
        <v>0</v>
      </c>
      <c r="AB190" s="5">
        <v>0</v>
      </c>
      <c r="AC190" s="5">
        <v>261.39999999999998</v>
      </c>
      <c r="AD190" s="5">
        <f t="shared" si="30"/>
        <v>81</v>
      </c>
      <c r="AE190" s="5">
        <f t="shared" si="31"/>
        <v>180.39999999999998</v>
      </c>
      <c r="AF190" s="5" t="str">
        <f t="shared" si="32"/>
        <v>Saturday</v>
      </c>
    </row>
    <row r="191" spans="1:32" x14ac:dyDescent="0.35">
      <c r="A191">
        <v>190</v>
      </c>
      <c r="B191" t="s">
        <v>378</v>
      </c>
      <c r="C191" t="s">
        <v>379</v>
      </c>
      <c r="D191" s="2">
        <v>45316</v>
      </c>
      <c r="E191" s="4">
        <v>0.24166666666666667</v>
      </c>
      <c r="F191" s="2">
        <v>45316</v>
      </c>
      <c r="G191" s="3">
        <v>0.28611111111111109</v>
      </c>
      <c r="H191" s="5">
        <v>189</v>
      </c>
      <c r="I191" s="5">
        <v>30</v>
      </c>
      <c r="J191" t="s">
        <v>14</v>
      </c>
      <c r="K191" s="1">
        <v>0.15</v>
      </c>
      <c r="L191" s="5">
        <f t="shared" si="29"/>
        <v>28.349999999999998</v>
      </c>
      <c r="M191" t="s">
        <v>1584</v>
      </c>
      <c r="N191" s="5">
        <v>60</v>
      </c>
      <c r="O191" s="7">
        <f t="shared" si="25"/>
        <v>31.746031746031743</v>
      </c>
      <c r="P191" s="5">
        <v>18</v>
      </c>
      <c r="Q191" s="5">
        <v>0</v>
      </c>
      <c r="R191" s="5">
        <v>60</v>
      </c>
      <c r="S191" s="5">
        <f t="shared" si="26"/>
        <v>76.349999999999994</v>
      </c>
      <c r="T191" s="5">
        <f t="shared" si="27"/>
        <v>-16.349999999999994</v>
      </c>
      <c r="U191" s="5">
        <v>189</v>
      </c>
      <c r="V191" s="5">
        <v>18</v>
      </c>
      <c r="W191" s="7">
        <v>20</v>
      </c>
      <c r="X191" s="5">
        <f>W191*H191/100</f>
        <v>37.799999999999997</v>
      </c>
      <c r="Y191" s="5">
        <v>30</v>
      </c>
      <c r="Z191" s="6">
        <v>0.15</v>
      </c>
      <c r="AA191" s="5">
        <f t="shared" si="28"/>
        <v>28.349999999999998</v>
      </c>
      <c r="AB191" s="5">
        <v>0</v>
      </c>
      <c r="AC191" s="5">
        <v>37.799999999999997</v>
      </c>
      <c r="AD191" s="5">
        <f t="shared" si="30"/>
        <v>76.349999999999994</v>
      </c>
      <c r="AE191" s="5">
        <f t="shared" si="31"/>
        <v>-38.549999999999997</v>
      </c>
      <c r="AF191" s="5" t="str">
        <f t="shared" si="32"/>
        <v>Thursday</v>
      </c>
    </row>
    <row r="192" spans="1:32" x14ac:dyDescent="0.35">
      <c r="A192">
        <v>191</v>
      </c>
      <c r="B192" t="s">
        <v>380</v>
      </c>
      <c r="C192" t="s">
        <v>381</v>
      </c>
      <c r="D192" s="2">
        <v>45325</v>
      </c>
      <c r="E192" s="4">
        <v>0.11874999999999999</v>
      </c>
      <c r="F192" s="2">
        <v>45325</v>
      </c>
      <c r="G192" s="3">
        <v>0.18541666666666667</v>
      </c>
      <c r="H192" s="5">
        <v>1217</v>
      </c>
      <c r="I192" s="5">
        <v>40</v>
      </c>
      <c r="J192" t="s">
        <v>14</v>
      </c>
      <c r="K192" s="1">
        <v>0.5</v>
      </c>
      <c r="L192" s="5">
        <f t="shared" si="29"/>
        <v>608.5</v>
      </c>
      <c r="M192" t="s">
        <v>1588</v>
      </c>
      <c r="N192" s="5">
        <v>167</v>
      </c>
      <c r="O192" s="7">
        <f t="shared" si="25"/>
        <v>13.722267871815941</v>
      </c>
      <c r="P192" s="5">
        <v>40</v>
      </c>
      <c r="Q192" s="5">
        <v>0</v>
      </c>
      <c r="R192" s="5">
        <v>167</v>
      </c>
      <c r="S192" s="5">
        <f t="shared" si="26"/>
        <v>688.5</v>
      </c>
      <c r="T192" s="5">
        <f t="shared" si="27"/>
        <v>-521.5</v>
      </c>
      <c r="U192" s="5">
        <v>0</v>
      </c>
      <c r="V192" s="5">
        <v>0</v>
      </c>
      <c r="W192" s="7">
        <v>20</v>
      </c>
      <c r="X192" s="5">
        <v>0</v>
      </c>
      <c r="Y192" s="5">
        <v>0</v>
      </c>
      <c r="Z192" s="6">
        <v>0</v>
      </c>
      <c r="AA192" s="5">
        <f t="shared" si="28"/>
        <v>0</v>
      </c>
      <c r="AB192" s="5">
        <v>0</v>
      </c>
      <c r="AC192" s="5">
        <v>0</v>
      </c>
      <c r="AD192" s="5">
        <f t="shared" si="30"/>
        <v>0</v>
      </c>
      <c r="AE192" s="5">
        <f t="shared" si="31"/>
        <v>0</v>
      </c>
      <c r="AF192" s="5" t="str">
        <f t="shared" si="32"/>
        <v>Saturday</v>
      </c>
    </row>
    <row r="193" spans="1:32" x14ac:dyDescent="0.35">
      <c r="A193">
        <v>192</v>
      </c>
      <c r="B193" t="s">
        <v>382</v>
      </c>
      <c r="C193" t="s">
        <v>383</v>
      </c>
      <c r="D193" s="2">
        <v>45300</v>
      </c>
      <c r="E193" s="4">
        <v>0.65</v>
      </c>
      <c r="F193" s="2">
        <v>45300</v>
      </c>
      <c r="G193" s="3">
        <v>0.72777777777777775</v>
      </c>
      <c r="H193" s="5">
        <v>112</v>
      </c>
      <c r="I193" s="5">
        <v>30</v>
      </c>
      <c r="J193" t="s">
        <v>11</v>
      </c>
      <c r="K193" s="1">
        <v>0.05</v>
      </c>
      <c r="L193" s="5">
        <f t="shared" si="29"/>
        <v>5.6000000000000005</v>
      </c>
      <c r="M193" t="s">
        <v>1589</v>
      </c>
      <c r="N193" s="5">
        <v>88</v>
      </c>
      <c r="O193" s="7">
        <f t="shared" si="25"/>
        <v>78.571428571428569</v>
      </c>
      <c r="P193" s="5">
        <v>16</v>
      </c>
      <c r="Q193" s="5">
        <v>0</v>
      </c>
      <c r="R193" s="5">
        <v>88</v>
      </c>
      <c r="S193" s="5">
        <f t="shared" si="26"/>
        <v>51.6</v>
      </c>
      <c r="T193" s="5">
        <f t="shared" si="27"/>
        <v>36.4</v>
      </c>
      <c r="U193" s="5">
        <v>112</v>
      </c>
      <c r="V193" s="5">
        <v>16</v>
      </c>
      <c r="W193" s="7">
        <v>20</v>
      </c>
      <c r="X193" s="5">
        <f>W193*H193/100</f>
        <v>22.4</v>
      </c>
      <c r="Y193" s="5">
        <v>30</v>
      </c>
      <c r="Z193" s="6">
        <v>0.05</v>
      </c>
      <c r="AA193" s="5">
        <f t="shared" si="28"/>
        <v>5.6000000000000005</v>
      </c>
      <c r="AB193" s="5">
        <v>0</v>
      </c>
      <c r="AC193" s="5">
        <v>22.4</v>
      </c>
      <c r="AD193" s="5">
        <f t="shared" si="30"/>
        <v>51.6</v>
      </c>
      <c r="AE193" s="5">
        <f t="shared" si="31"/>
        <v>-29.200000000000003</v>
      </c>
      <c r="AF193" s="5" t="str">
        <f t="shared" si="32"/>
        <v>Tuesday</v>
      </c>
    </row>
    <row r="194" spans="1:32" x14ac:dyDescent="0.35">
      <c r="A194">
        <v>193</v>
      </c>
      <c r="B194" t="s">
        <v>384</v>
      </c>
      <c r="C194" t="s">
        <v>385</v>
      </c>
      <c r="D194" s="2">
        <v>45304</v>
      </c>
      <c r="E194" s="4">
        <v>0.49861111111111112</v>
      </c>
      <c r="F194" s="2">
        <v>45304</v>
      </c>
      <c r="G194" s="3">
        <v>0.52569444444444446</v>
      </c>
      <c r="H194" s="5">
        <v>1072</v>
      </c>
      <c r="I194" s="5">
        <v>20</v>
      </c>
      <c r="J194" t="s">
        <v>11</v>
      </c>
      <c r="K194" s="1">
        <v>0.5</v>
      </c>
      <c r="L194" s="5">
        <f t="shared" si="29"/>
        <v>536</v>
      </c>
      <c r="M194" t="s">
        <v>1588</v>
      </c>
      <c r="N194" s="5">
        <v>102</v>
      </c>
      <c r="O194" s="7">
        <f t="shared" ref="O194:O257" si="37">N194/H194*100</f>
        <v>9.5149253731343286</v>
      </c>
      <c r="P194" s="5">
        <v>18</v>
      </c>
      <c r="Q194" s="5">
        <v>0</v>
      </c>
      <c r="R194" s="5">
        <v>102</v>
      </c>
      <c r="S194" s="5">
        <f t="shared" ref="S194:S257" si="38">L194+P194+Q194+I194</f>
        <v>574</v>
      </c>
      <c r="T194" s="5">
        <f t="shared" ref="T194:T257" si="39">R194-S194</f>
        <v>-472</v>
      </c>
      <c r="U194" s="5">
        <v>0</v>
      </c>
      <c r="V194" s="5">
        <v>0</v>
      </c>
      <c r="W194" s="7">
        <v>20</v>
      </c>
      <c r="X194" s="5">
        <v>0</v>
      </c>
      <c r="Y194" s="5">
        <v>0</v>
      </c>
      <c r="Z194" s="6">
        <v>0</v>
      </c>
      <c r="AA194" s="5">
        <f t="shared" ref="AA194:AA257" si="40">Z194*H194</f>
        <v>0</v>
      </c>
      <c r="AB194" s="5">
        <v>0</v>
      </c>
      <c r="AC194" s="5">
        <v>0</v>
      </c>
      <c r="AD194" s="5">
        <f t="shared" si="30"/>
        <v>0</v>
      </c>
      <c r="AE194" s="5">
        <f t="shared" si="31"/>
        <v>0</v>
      </c>
      <c r="AF194" s="5" t="str">
        <f t="shared" si="32"/>
        <v>Saturday</v>
      </c>
    </row>
    <row r="195" spans="1:32" x14ac:dyDescent="0.35">
      <c r="A195">
        <v>194</v>
      </c>
      <c r="B195" t="s">
        <v>386</v>
      </c>
      <c r="C195" t="s">
        <v>387</v>
      </c>
      <c r="D195" s="2">
        <v>45306</v>
      </c>
      <c r="E195" s="4">
        <v>0.40208333333333335</v>
      </c>
      <c r="F195" s="2">
        <v>45306</v>
      </c>
      <c r="G195" s="3">
        <v>0.43263888888888891</v>
      </c>
      <c r="H195" s="5">
        <v>1957</v>
      </c>
      <c r="I195" s="5">
        <v>30</v>
      </c>
      <c r="J195" t="s">
        <v>11</v>
      </c>
      <c r="K195" s="1">
        <v>0.5</v>
      </c>
      <c r="L195" s="5">
        <f t="shared" ref="L195:L258" si="41">K195*H195</f>
        <v>978.5</v>
      </c>
      <c r="M195" t="s">
        <v>1588</v>
      </c>
      <c r="N195" s="5">
        <v>105</v>
      </c>
      <c r="O195" s="7">
        <f t="shared" si="37"/>
        <v>5.3653551354113445</v>
      </c>
      <c r="P195" s="5">
        <v>22</v>
      </c>
      <c r="Q195" s="5">
        <v>0</v>
      </c>
      <c r="R195" s="5">
        <v>105</v>
      </c>
      <c r="S195" s="5">
        <f t="shared" si="38"/>
        <v>1030.5</v>
      </c>
      <c r="T195" s="5">
        <f t="shared" si="39"/>
        <v>-925.5</v>
      </c>
      <c r="U195" s="5">
        <v>0</v>
      </c>
      <c r="V195" s="5">
        <v>0</v>
      </c>
      <c r="W195" s="7">
        <v>20</v>
      </c>
      <c r="X195" s="5">
        <v>0</v>
      </c>
      <c r="Y195" s="5">
        <v>0</v>
      </c>
      <c r="Z195" s="6">
        <v>0</v>
      </c>
      <c r="AA195" s="5">
        <f t="shared" si="40"/>
        <v>0</v>
      </c>
      <c r="AB195" s="5">
        <v>0</v>
      </c>
      <c r="AC195" s="5">
        <v>0</v>
      </c>
      <c r="AD195" s="5">
        <f t="shared" ref="AD195:AD258" si="42">V195+Y195+AA195+AB195</f>
        <v>0</v>
      </c>
      <c r="AE195" s="5">
        <f t="shared" ref="AE195:AE258" si="43">AC195-AD195</f>
        <v>0</v>
      </c>
      <c r="AF195" s="5" t="str">
        <f t="shared" ref="AF195:AF258" si="44">TEXT(D195,"dddd")</f>
        <v>Monday</v>
      </c>
    </row>
    <row r="196" spans="1:32" x14ac:dyDescent="0.35">
      <c r="A196">
        <v>195</v>
      </c>
      <c r="B196" t="s">
        <v>388</v>
      </c>
      <c r="C196" t="s">
        <v>389</v>
      </c>
      <c r="D196" s="2">
        <v>45313</v>
      </c>
      <c r="E196" s="4">
        <v>0.25208333333333333</v>
      </c>
      <c r="F196" s="2">
        <v>45313</v>
      </c>
      <c r="G196" s="3">
        <v>0.27986111111111112</v>
      </c>
      <c r="H196" s="5">
        <v>904</v>
      </c>
      <c r="I196" s="5">
        <v>0</v>
      </c>
      <c r="J196" t="s">
        <v>17</v>
      </c>
      <c r="K196" s="1">
        <v>0.05</v>
      </c>
      <c r="L196" s="5">
        <f t="shared" si="41"/>
        <v>45.2</v>
      </c>
      <c r="M196" t="s">
        <v>1589</v>
      </c>
      <c r="N196" s="5">
        <v>153</v>
      </c>
      <c r="O196" s="7">
        <f t="shared" si="37"/>
        <v>16.924778761061948</v>
      </c>
      <c r="P196" s="5">
        <v>12</v>
      </c>
      <c r="Q196" s="5">
        <v>0</v>
      </c>
      <c r="R196" s="5">
        <v>153</v>
      </c>
      <c r="S196" s="5">
        <f t="shared" si="38"/>
        <v>57.2</v>
      </c>
      <c r="T196" s="5">
        <f t="shared" si="39"/>
        <v>95.8</v>
      </c>
      <c r="U196" s="5">
        <v>904</v>
      </c>
      <c r="V196" s="5">
        <v>12</v>
      </c>
      <c r="W196" s="7">
        <v>20</v>
      </c>
      <c r="X196" s="5">
        <f>W196*H196/100</f>
        <v>180.8</v>
      </c>
      <c r="Y196" s="5">
        <v>0</v>
      </c>
      <c r="Z196" s="6">
        <v>0.05</v>
      </c>
      <c r="AA196" s="5">
        <f t="shared" si="40"/>
        <v>45.2</v>
      </c>
      <c r="AB196" s="5">
        <v>0</v>
      </c>
      <c r="AC196" s="5">
        <v>180.8</v>
      </c>
      <c r="AD196" s="5">
        <f t="shared" si="42"/>
        <v>57.2</v>
      </c>
      <c r="AE196" s="5">
        <f t="shared" si="43"/>
        <v>123.60000000000001</v>
      </c>
      <c r="AF196" s="5" t="str">
        <f t="shared" si="44"/>
        <v>Monday</v>
      </c>
    </row>
    <row r="197" spans="1:32" x14ac:dyDescent="0.35">
      <c r="A197">
        <v>196</v>
      </c>
      <c r="B197" t="s">
        <v>390</v>
      </c>
      <c r="C197" t="s">
        <v>391</v>
      </c>
      <c r="D197" s="2">
        <v>45317</v>
      </c>
      <c r="E197" s="4">
        <v>0.84444444444444444</v>
      </c>
      <c r="F197" s="2">
        <v>45317</v>
      </c>
      <c r="G197" s="3">
        <v>0.92708333333333337</v>
      </c>
      <c r="H197" s="5">
        <v>1044</v>
      </c>
      <c r="I197" s="5">
        <v>20</v>
      </c>
      <c r="J197" t="s">
        <v>14</v>
      </c>
      <c r="K197" s="1">
        <v>0.5</v>
      </c>
      <c r="L197" s="5">
        <f t="shared" si="41"/>
        <v>522</v>
      </c>
      <c r="M197" t="s">
        <v>1588</v>
      </c>
      <c r="N197" s="5">
        <v>178</v>
      </c>
      <c r="O197" s="7">
        <f t="shared" si="37"/>
        <v>17.049808429118773</v>
      </c>
      <c r="P197" s="5">
        <v>44</v>
      </c>
      <c r="Q197" s="5">
        <v>0</v>
      </c>
      <c r="R197" s="5">
        <v>178</v>
      </c>
      <c r="S197" s="5">
        <f t="shared" si="38"/>
        <v>586</v>
      </c>
      <c r="T197" s="5">
        <f t="shared" si="39"/>
        <v>-408</v>
      </c>
      <c r="U197" s="5">
        <v>0</v>
      </c>
      <c r="V197" s="5">
        <v>0</v>
      </c>
      <c r="W197" s="7">
        <v>20</v>
      </c>
      <c r="X197" s="5">
        <v>0</v>
      </c>
      <c r="Y197" s="5">
        <v>0</v>
      </c>
      <c r="Z197" s="6">
        <v>0</v>
      </c>
      <c r="AA197" s="5">
        <f t="shared" si="40"/>
        <v>0</v>
      </c>
      <c r="AB197" s="5">
        <v>0</v>
      </c>
      <c r="AC197" s="5">
        <v>0</v>
      </c>
      <c r="AD197" s="5">
        <f t="shared" si="42"/>
        <v>0</v>
      </c>
      <c r="AE197" s="5">
        <f t="shared" si="43"/>
        <v>0</v>
      </c>
      <c r="AF197" s="5" t="str">
        <f t="shared" si="44"/>
        <v>Friday</v>
      </c>
    </row>
    <row r="198" spans="1:32" x14ac:dyDescent="0.35">
      <c r="A198">
        <v>197</v>
      </c>
      <c r="B198" t="s">
        <v>392</v>
      </c>
      <c r="C198" t="s">
        <v>393</v>
      </c>
      <c r="D198" s="2">
        <v>45307</v>
      </c>
      <c r="E198" s="4">
        <v>0.5493055555555556</v>
      </c>
      <c r="F198" s="2">
        <v>45307</v>
      </c>
      <c r="G198" s="3">
        <v>0.58611111111111114</v>
      </c>
      <c r="H198" s="5">
        <v>841</v>
      </c>
      <c r="I198" s="5">
        <v>0</v>
      </c>
      <c r="J198" t="s">
        <v>17</v>
      </c>
      <c r="K198" s="1">
        <v>0.15</v>
      </c>
      <c r="L198" s="5">
        <f t="shared" si="41"/>
        <v>126.14999999999999</v>
      </c>
      <c r="M198" t="s">
        <v>1584</v>
      </c>
      <c r="N198" s="5">
        <v>105</v>
      </c>
      <c r="O198" s="7">
        <f t="shared" si="37"/>
        <v>12.485136741973839</v>
      </c>
      <c r="P198" s="5">
        <v>42</v>
      </c>
      <c r="Q198" s="5">
        <v>50</v>
      </c>
      <c r="R198" s="5">
        <v>105</v>
      </c>
      <c r="S198" s="5">
        <f t="shared" si="38"/>
        <v>218.14999999999998</v>
      </c>
      <c r="T198" s="5">
        <f t="shared" si="39"/>
        <v>-113.14999999999998</v>
      </c>
      <c r="U198" s="5">
        <v>841</v>
      </c>
      <c r="V198" s="5">
        <v>42</v>
      </c>
      <c r="W198" s="7">
        <v>20</v>
      </c>
      <c r="X198" s="5">
        <f>W198*H198/100</f>
        <v>168.2</v>
      </c>
      <c r="Y198" s="5">
        <v>0</v>
      </c>
      <c r="Z198" s="6">
        <v>0.15</v>
      </c>
      <c r="AA198" s="5">
        <f t="shared" si="40"/>
        <v>126.14999999999999</v>
      </c>
      <c r="AB198" s="5">
        <v>50</v>
      </c>
      <c r="AC198" s="5">
        <v>168.2</v>
      </c>
      <c r="AD198" s="5">
        <f t="shared" si="42"/>
        <v>218.14999999999998</v>
      </c>
      <c r="AE198" s="5">
        <f t="shared" si="43"/>
        <v>-49.949999999999989</v>
      </c>
      <c r="AF198" s="5" t="str">
        <f t="shared" si="44"/>
        <v>Tuesday</v>
      </c>
    </row>
    <row r="199" spans="1:32" x14ac:dyDescent="0.35">
      <c r="A199">
        <v>198</v>
      </c>
      <c r="B199" t="s">
        <v>394</v>
      </c>
      <c r="C199" t="s">
        <v>13</v>
      </c>
      <c r="D199" s="2">
        <v>45319</v>
      </c>
      <c r="E199" s="4">
        <v>0.55694444444444446</v>
      </c>
      <c r="F199" s="2">
        <v>45319</v>
      </c>
      <c r="G199" s="3">
        <v>0.63055555555555554</v>
      </c>
      <c r="H199" s="5">
        <v>1957</v>
      </c>
      <c r="I199" s="5">
        <v>20</v>
      </c>
      <c r="J199" t="s">
        <v>11</v>
      </c>
      <c r="K199" s="1">
        <v>0.1</v>
      </c>
      <c r="L199" s="5">
        <f t="shared" si="41"/>
        <v>195.70000000000002</v>
      </c>
      <c r="M199" s="1" t="s">
        <v>1622</v>
      </c>
      <c r="N199" s="5">
        <v>167</v>
      </c>
      <c r="O199" s="7">
        <f t="shared" si="37"/>
        <v>8.5334695963208986</v>
      </c>
      <c r="P199" s="5">
        <v>30</v>
      </c>
      <c r="Q199" s="5">
        <v>0</v>
      </c>
      <c r="R199" s="5">
        <v>167</v>
      </c>
      <c r="S199" s="5">
        <f t="shared" si="38"/>
        <v>245.70000000000002</v>
      </c>
      <c r="T199" s="5">
        <f t="shared" si="39"/>
        <v>-78.700000000000017</v>
      </c>
      <c r="U199" s="5">
        <v>1957</v>
      </c>
      <c r="V199" s="5">
        <v>30</v>
      </c>
      <c r="W199" s="7">
        <v>20</v>
      </c>
      <c r="X199" s="5">
        <f>W199*H199/100</f>
        <v>391.4</v>
      </c>
      <c r="Y199" s="5">
        <v>20</v>
      </c>
      <c r="Z199" s="6">
        <v>0.1</v>
      </c>
      <c r="AA199" s="5">
        <f t="shared" si="40"/>
        <v>195.70000000000002</v>
      </c>
      <c r="AB199" s="5">
        <v>0</v>
      </c>
      <c r="AC199" s="5">
        <v>391.4</v>
      </c>
      <c r="AD199" s="5">
        <f t="shared" si="42"/>
        <v>245.70000000000002</v>
      </c>
      <c r="AE199" s="5">
        <f t="shared" si="43"/>
        <v>145.69999999999996</v>
      </c>
      <c r="AF199" s="5" t="str">
        <f t="shared" si="44"/>
        <v>Sunday</v>
      </c>
    </row>
    <row r="200" spans="1:32" x14ac:dyDescent="0.35">
      <c r="A200">
        <v>199</v>
      </c>
      <c r="B200" t="s">
        <v>395</v>
      </c>
      <c r="C200" t="s">
        <v>396</v>
      </c>
      <c r="D200" s="2">
        <v>45311</v>
      </c>
      <c r="E200" s="4">
        <v>0.15208333333333332</v>
      </c>
      <c r="F200" s="2">
        <v>45311</v>
      </c>
      <c r="G200" s="3">
        <v>0.17499999999999999</v>
      </c>
      <c r="H200" s="5">
        <v>1927</v>
      </c>
      <c r="I200" s="5">
        <v>40</v>
      </c>
      <c r="J200" t="s">
        <v>14</v>
      </c>
      <c r="K200" s="1">
        <v>0.5</v>
      </c>
      <c r="L200" s="5">
        <f t="shared" si="41"/>
        <v>963.5</v>
      </c>
      <c r="M200" t="s">
        <v>1588</v>
      </c>
      <c r="N200" s="5">
        <v>181</v>
      </c>
      <c r="O200" s="7">
        <f t="shared" si="37"/>
        <v>9.3928386092371561</v>
      </c>
      <c r="P200" s="5">
        <v>40</v>
      </c>
      <c r="Q200" s="5">
        <v>0</v>
      </c>
      <c r="R200" s="5">
        <v>181</v>
      </c>
      <c r="S200" s="5">
        <f t="shared" si="38"/>
        <v>1043.5</v>
      </c>
      <c r="T200" s="5">
        <f t="shared" si="39"/>
        <v>-862.5</v>
      </c>
      <c r="U200" s="5">
        <v>0</v>
      </c>
      <c r="V200" s="5">
        <v>0</v>
      </c>
      <c r="W200" s="7">
        <v>20</v>
      </c>
      <c r="X200" s="5">
        <v>0</v>
      </c>
      <c r="Y200" s="5">
        <v>0</v>
      </c>
      <c r="Z200" s="6">
        <v>0</v>
      </c>
      <c r="AA200" s="5">
        <f t="shared" si="40"/>
        <v>0</v>
      </c>
      <c r="AB200" s="5">
        <v>0</v>
      </c>
      <c r="AC200" s="5">
        <v>0</v>
      </c>
      <c r="AD200" s="5">
        <f t="shared" si="42"/>
        <v>0</v>
      </c>
      <c r="AE200" s="5">
        <f t="shared" si="43"/>
        <v>0</v>
      </c>
      <c r="AF200" s="5" t="str">
        <f t="shared" si="44"/>
        <v>Saturday</v>
      </c>
    </row>
    <row r="201" spans="1:32" x14ac:dyDescent="0.35">
      <c r="A201">
        <v>200</v>
      </c>
      <c r="B201" t="s">
        <v>397</v>
      </c>
      <c r="C201" t="s">
        <v>398</v>
      </c>
      <c r="D201" s="2">
        <v>45304</v>
      </c>
      <c r="E201" s="4">
        <v>0.75555555555555554</v>
      </c>
      <c r="F201" s="2">
        <v>45304</v>
      </c>
      <c r="G201" s="3">
        <v>0.78472222222222221</v>
      </c>
      <c r="H201" s="5">
        <v>1561</v>
      </c>
      <c r="I201" s="5">
        <v>40</v>
      </c>
      <c r="J201" t="s">
        <v>17</v>
      </c>
      <c r="K201" s="1">
        <v>0.15</v>
      </c>
      <c r="L201" s="5">
        <f t="shared" si="41"/>
        <v>234.14999999999998</v>
      </c>
      <c r="M201" t="s">
        <v>1584</v>
      </c>
      <c r="N201" s="5">
        <v>79</v>
      </c>
      <c r="O201" s="7">
        <f t="shared" si="37"/>
        <v>5.0608584240871242</v>
      </c>
      <c r="P201" s="5">
        <v>43</v>
      </c>
      <c r="Q201" s="5">
        <v>150</v>
      </c>
      <c r="R201" s="5">
        <v>79</v>
      </c>
      <c r="S201" s="5">
        <f t="shared" si="38"/>
        <v>467.15</v>
      </c>
      <c r="T201" s="5">
        <f t="shared" si="39"/>
        <v>-388.15</v>
      </c>
      <c r="U201" s="5">
        <v>1561</v>
      </c>
      <c r="V201" s="5">
        <v>43</v>
      </c>
      <c r="W201" s="7">
        <v>20</v>
      </c>
      <c r="X201" s="5">
        <f>W201*H201/100</f>
        <v>312.2</v>
      </c>
      <c r="Y201" s="5">
        <v>40</v>
      </c>
      <c r="Z201" s="6">
        <v>0.15</v>
      </c>
      <c r="AA201" s="5">
        <f t="shared" si="40"/>
        <v>234.14999999999998</v>
      </c>
      <c r="AB201" s="5">
        <v>150</v>
      </c>
      <c r="AC201" s="5">
        <v>312.2</v>
      </c>
      <c r="AD201" s="5">
        <f t="shared" si="42"/>
        <v>467.15</v>
      </c>
      <c r="AE201" s="5">
        <f t="shared" si="43"/>
        <v>-154.94999999999999</v>
      </c>
      <c r="AF201" s="5" t="str">
        <f t="shared" si="44"/>
        <v>Saturday</v>
      </c>
    </row>
    <row r="202" spans="1:32" x14ac:dyDescent="0.35">
      <c r="A202">
        <v>201</v>
      </c>
      <c r="B202" t="s">
        <v>399</v>
      </c>
      <c r="C202" t="s">
        <v>250</v>
      </c>
      <c r="D202" s="2">
        <v>45296</v>
      </c>
      <c r="E202" s="4">
        <v>0.68472222222222223</v>
      </c>
      <c r="F202" s="2">
        <v>45296</v>
      </c>
      <c r="G202" s="3">
        <v>0.75555555555555554</v>
      </c>
      <c r="H202" s="5">
        <v>1661</v>
      </c>
      <c r="I202" s="5">
        <v>40</v>
      </c>
      <c r="J202" t="s">
        <v>14</v>
      </c>
      <c r="K202" s="1">
        <v>0.1</v>
      </c>
      <c r="L202" s="5">
        <f t="shared" si="41"/>
        <v>166.10000000000002</v>
      </c>
      <c r="M202" s="1" t="s">
        <v>1622</v>
      </c>
      <c r="N202" s="5">
        <v>61</v>
      </c>
      <c r="O202" s="7">
        <f t="shared" si="37"/>
        <v>3.6724864539434074</v>
      </c>
      <c r="P202" s="5">
        <v>41</v>
      </c>
      <c r="Q202" s="5">
        <v>0</v>
      </c>
      <c r="R202" s="5">
        <v>61</v>
      </c>
      <c r="S202" s="5">
        <f t="shared" si="38"/>
        <v>247.10000000000002</v>
      </c>
      <c r="T202" s="5">
        <f t="shared" si="39"/>
        <v>-186.10000000000002</v>
      </c>
      <c r="U202" s="5">
        <v>1661</v>
      </c>
      <c r="V202" s="5">
        <v>41</v>
      </c>
      <c r="W202" s="7">
        <v>20</v>
      </c>
      <c r="X202" s="5">
        <f>W202*H202/100</f>
        <v>332.2</v>
      </c>
      <c r="Y202" s="5">
        <v>40</v>
      </c>
      <c r="Z202" s="6">
        <v>0.1</v>
      </c>
      <c r="AA202" s="5">
        <f t="shared" si="40"/>
        <v>166.10000000000002</v>
      </c>
      <c r="AB202" s="5">
        <v>0</v>
      </c>
      <c r="AC202" s="5">
        <v>332.2</v>
      </c>
      <c r="AD202" s="5">
        <f t="shared" si="42"/>
        <v>247.10000000000002</v>
      </c>
      <c r="AE202" s="5">
        <f t="shared" si="43"/>
        <v>85.099999999999966</v>
      </c>
      <c r="AF202" s="5" t="str">
        <f t="shared" si="44"/>
        <v>Friday</v>
      </c>
    </row>
    <row r="203" spans="1:32" x14ac:dyDescent="0.35">
      <c r="A203">
        <v>202</v>
      </c>
      <c r="B203" t="s">
        <v>400</v>
      </c>
      <c r="C203" t="s">
        <v>401</v>
      </c>
      <c r="D203" s="2">
        <v>45311</v>
      </c>
      <c r="E203" s="4">
        <v>0.85486111111111107</v>
      </c>
      <c r="F203" s="2">
        <v>45311</v>
      </c>
      <c r="G203" s="3">
        <v>0.9145833333333333</v>
      </c>
      <c r="H203" s="5">
        <v>1710</v>
      </c>
      <c r="I203" s="5">
        <v>0</v>
      </c>
      <c r="J203" t="s">
        <v>17</v>
      </c>
      <c r="K203" s="1">
        <v>0.1</v>
      </c>
      <c r="L203" s="5">
        <f t="shared" si="41"/>
        <v>171</v>
      </c>
      <c r="M203" s="1" t="s">
        <v>1622</v>
      </c>
      <c r="N203" s="5">
        <v>84</v>
      </c>
      <c r="O203" s="7">
        <f t="shared" si="37"/>
        <v>4.9122807017543861</v>
      </c>
      <c r="P203" s="5">
        <v>44</v>
      </c>
      <c r="Q203" s="5">
        <v>0</v>
      </c>
      <c r="R203" s="5">
        <v>84</v>
      </c>
      <c r="S203" s="5">
        <f t="shared" si="38"/>
        <v>215</v>
      </c>
      <c r="T203" s="5">
        <f t="shared" si="39"/>
        <v>-131</v>
      </c>
      <c r="U203" s="5">
        <v>1710</v>
      </c>
      <c r="V203" s="5">
        <v>44</v>
      </c>
      <c r="W203" s="7">
        <v>20</v>
      </c>
      <c r="X203" s="5">
        <f>W203*H203/100</f>
        <v>342</v>
      </c>
      <c r="Y203" s="5">
        <v>0</v>
      </c>
      <c r="Z203" s="6">
        <v>0.1</v>
      </c>
      <c r="AA203" s="5">
        <f t="shared" si="40"/>
        <v>171</v>
      </c>
      <c r="AB203" s="5">
        <v>0</v>
      </c>
      <c r="AC203" s="5">
        <v>342</v>
      </c>
      <c r="AD203" s="5">
        <f t="shared" si="42"/>
        <v>215</v>
      </c>
      <c r="AE203" s="5">
        <f t="shared" si="43"/>
        <v>127</v>
      </c>
      <c r="AF203" s="5" t="str">
        <f t="shared" si="44"/>
        <v>Saturday</v>
      </c>
    </row>
    <row r="204" spans="1:32" x14ac:dyDescent="0.35">
      <c r="A204">
        <v>203</v>
      </c>
      <c r="B204" t="s">
        <v>402</v>
      </c>
      <c r="C204" t="s">
        <v>403</v>
      </c>
      <c r="D204" s="2">
        <v>45298</v>
      </c>
      <c r="E204" s="4">
        <v>0.60972222222222228</v>
      </c>
      <c r="F204" s="2">
        <v>45298</v>
      </c>
      <c r="G204" s="3">
        <v>0.65555555555555556</v>
      </c>
      <c r="H204" s="5">
        <v>975</v>
      </c>
      <c r="I204" s="5">
        <v>50</v>
      </c>
      <c r="J204" t="s">
        <v>11</v>
      </c>
      <c r="K204" s="1">
        <v>0.5</v>
      </c>
      <c r="L204" s="5">
        <f t="shared" si="41"/>
        <v>487.5</v>
      </c>
      <c r="M204" t="s">
        <v>1588</v>
      </c>
      <c r="N204" s="5">
        <v>126</v>
      </c>
      <c r="O204" s="7">
        <f t="shared" si="37"/>
        <v>12.923076923076923</v>
      </c>
      <c r="P204" s="5">
        <v>24</v>
      </c>
      <c r="Q204" s="5">
        <v>150</v>
      </c>
      <c r="R204" s="5">
        <v>126</v>
      </c>
      <c r="S204" s="5">
        <f t="shared" si="38"/>
        <v>711.5</v>
      </c>
      <c r="T204" s="5">
        <f t="shared" si="39"/>
        <v>-585.5</v>
      </c>
      <c r="U204" s="5">
        <v>0</v>
      </c>
      <c r="V204" s="5">
        <v>0</v>
      </c>
      <c r="W204" s="7">
        <v>20</v>
      </c>
      <c r="X204" s="5">
        <v>0</v>
      </c>
      <c r="Y204" s="5">
        <v>0</v>
      </c>
      <c r="Z204" s="6">
        <v>0</v>
      </c>
      <c r="AA204" s="5">
        <f t="shared" si="40"/>
        <v>0</v>
      </c>
      <c r="AB204" s="5">
        <v>0</v>
      </c>
      <c r="AC204" s="5">
        <v>0</v>
      </c>
      <c r="AD204" s="5">
        <f t="shared" si="42"/>
        <v>0</v>
      </c>
      <c r="AE204" s="5">
        <f t="shared" si="43"/>
        <v>0</v>
      </c>
      <c r="AF204" s="5" t="str">
        <f t="shared" si="44"/>
        <v>Sunday</v>
      </c>
    </row>
    <row r="205" spans="1:32" x14ac:dyDescent="0.35">
      <c r="A205">
        <v>204</v>
      </c>
      <c r="B205" t="s">
        <v>404</v>
      </c>
      <c r="C205" t="s">
        <v>405</v>
      </c>
      <c r="D205" s="2">
        <v>45316</v>
      </c>
      <c r="E205" s="4">
        <v>2.0833333333333332E-2</v>
      </c>
      <c r="F205" s="2">
        <v>45316</v>
      </c>
      <c r="G205" s="3">
        <v>7.4305555555555555E-2</v>
      </c>
      <c r="H205" s="5">
        <v>1934</v>
      </c>
      <c r="I205" s="5">
        <v>20</v>
      </c>
      <c r="J205" t="s">
        <v>17</v>
      </c>
      <c r="K205" s="1">
        <v>0.15</v>
      </c>
      <c r="L205" s="5">
        <f t="shared" si="41"/>
        <v>290.09999999999997</v>
      </c>
      <c r="M205" t="s">
        <v>1584</v>
      </c>
      <c r="N205" s="5">
        <v>151</v>
      </c>
      <c r="O205" s="7">
        <f t="shared" si="37"/>
        <v>7.8076525336091009</v>
      </c>
      <c r="P205" s="5">
        <v>41</v>
      </c>
      <c r="Q205" s="5">
        <v>0</v>
      </c>
      <c r="R205" s="5">
        <v>151</v>
      </c>
      <c r="S205" s="5">
        <f t="shared" si="38"/>
        <v>351.09999999999997</v>
      </c>
      <c r="T205" s="5">
        <f t="shared" si="39"/>
        <v>-200.09999999999997</v>
      </c>
      <c r="U205" s="5">
        <v>1934</v>
      </c>
      <c r="V205" s="5">
        <v>41</v>
      </c>
      <c r="W205" s="7">
        <v>20</v>
      </c>
      <c r="X205" s="5">
        <f>W205*H205/100</f>
        <v>386.8</v>
      </c>
      <c r="Y205" s="5">
        <v>20</v>
      </c>
      <c r="Z205" s="6">
        <v>0.15</v>
      </c>
      <c r="AA205" s="5">
        <f t="shared" si="40"/>
        <v>290.09999999999997</v>
      </c>
      <c r="AB205" s="5">
        <v>0</v>
      </c>
      <c r="AC205" s="5">
        <v>386.8</v>
      </c>
      <c r="AD205" s="5">
        <f t="shared" si="42"/>
        <v>351.09999999999997</v>
      </c>
      <c r="AE205" s="5">
        <f t="shared" si="43"/>
        <v>35.700000000000045</v>
      </c>
      <c r="AF205" s="5" t="str">
        <f t="shared" si="44"/>
        <v>Thursday</v>
      </c>
    </row>
    <row r="206" spans="1:32" x14ac:dyDescent="0.35">
      <c r="A206">
        <v>205</v>
      </c>
      <c r="B206" t="s">
        <v>406</v>
      </c>
      <c r="C206" t="s">
        <v>407</v>
      </c>
      <c r="D206" s="2">
        <v>45303</v>
      </c>
      <c r="E206" s="4">
        <v>0.67291666666666672</v>
      </c>
      <c r="F206" s="2">
        <v>45303</v>
      </c>
      <c r="G206" s="3">
        <v>0.74236111111111114</v>
      </c>
      <c r="H206" s="5">
        <v>1273</v>
      </c>
      <c r="I206" s="5">
        <v>40</v>
      </c>
      <c r="J206" t="s">
        <v>14</v>
      </c>
      <c r="K206" s="1">
        <v>0.5</v>
      </c>
      <c r="L206" s="5">
        <f t="shared" si="41"/>
        <v>636.5</v>
      </c>
      <c r="M206" t="s">
        <v>1588</v>
      </c>
      <c r="N206" s="5">
        <v>136</v>
      </c>
      <c r="O206" s="7">
        <f t="shared" si="37"/>
        <v>10.683424980361352</v>
      </c>
      <c r="P206" s="5">
        <v>15</v>
      </c>
      <c r="Q206" s="5">
        <v>0</v>
      </c>
      <c r="R206" s="5">
        <v>136</v>
      </c>
      <c r="S206" s="5">
        <f t="shared" si="38"/>
        <v>691.5</v>
      </c>
      <c r="T206" s="5">
        <f t="shared" si="39"/>
        <v>-555.5</v>
      </c>
      <c r="U206" s="5">
        <v>0</v>
      </c>
      <c r="V206" s="5">
        <v>0</v>
      </c>
      <c r="W206" s="7">
        <v>20</v>
      </c>
      <c r="X206" s="5">
        <v>0</v>
      </c>
      <c r="Y206" s="5">
        <v>0</v>
      </c>
      <c r="Z206" s="6">
        <v>0</v>
      </c>
      <c r="AA206" s="5">
        <f t="shared" si="40"/>
        <v>0</v>
      </c>
      <c r="AB206" s="5">
        <v>0</v>
      </c>
      <c r="AC206" s="5">
        <v>0</v>
      </c>
      <c r="AD206" s="5">
        <f t="shared" si="42"/>
        <v>0</v>
      </c>
      <c r="AE206" s="5">
        <f t="shared" si="43"/>
        <v>0</v>
      </c>
      <c r="AF206" s="5" t="str">
        <f t="shared" si="44"/>
        <v>Friday</v>
      </c>
    </row>
    <row r="207" spans="1:32" x14ac:dyDescent="0.35">
      <c r="A207">
        <v>206</v>
      </c>
      <c r="B207" t="s">
        <v>408</v>
      </c>
      <c r="C207" t="s">
        <v>409</v>
      </c>
      <c r="D207" s="2">
        <v>45321</v>
      </c>
      <c r="E207" s="4">
        <v>0.13541666666666666</v>
      </c>
      <c r="F207" s="2">
        <v>45321</v>
      </c>
      <c r="G207" s="3">
        <v>0.15625</v>
      </c>
      <c r="H207" s="5">
        <v>759</v>
      </c>
      <c r="I207" s="5">
        <v>20</v>
      </c>
      <c r="J207" t="s">
        <v>14</v>
      </c>
      <c r="K207" s="1">
        <v>0.05</v>
      </c>
      <c r="L207" s="5">
        <f t="shared" si="41"/>
        <v>37.950000000000003</v>
      </c>
      <c r="M207" t="s">
        <v>1589</v>
      </c>
      <c r="N207" s="5">
        <v>101</v>
      </c>
      <c r="O207" s="7">
        <f t="shared" si="37"/>
        <v>13.306982872200262</v>
      </c>
      <c r="P207" s="5">
        <v>30</v>
      </c>
      <c r="Q207" s="5">
        <v>0</v>
      </c>
      <c r="R207" s="5">
        <v>101</v>
      </c>
      <c r="S207" s="5">
        <f t="shared" si="38"/>
        <v>87.95</v>
      </c>
      <c r="T207" s="5">
        <f t="shared" si="39"/>
        <v>13.049999999999997</v>
      </c>
      <c r="U207" s="5">
        <v>759</v>
      </c>
      <c r="V207" s="5">
        <v>30</v>
      </c>
      <c r="W207" s="7">
        <v>20</v>
      </c>
      <c r="X207" s="5">
        <f>W207*H207/100</f>
        <v>151.80000000000001</v>
      </c>
      <c r="Y207" s="5">
        <v>20</v>
      </c>
      <c r="Z207" s="6">
        <v>0.05</v>
      </c>
      <c r="AA207" s="5">
        <f t="shared" si="40"/>
        <v>37.950000000000003</v>
      </c>
      <c r="AB207" s="5">
        <v>0</v>
      </c>
      <c r="AC207" s="5">
        <v>151.80000000000001</v>
      </c>
      <c r="AD207" s="5">
        <f t="shared" si="42"/>
        <v>87.95</v>
      </c>
      <c r="AE207" s="5">
        <f t="shared" si="43"/>
        <v>63.850000000000009</v>
      </c>
      <c r="AF207" s="5" t="str">
        <f t="shared" si="44"/>
        <v>Tuesday</v>
      </c>
    </row>
    <row r="208" spans="1:32" x14ac:dyDescent="0.35">
      <c r="A208">
        <v>207</v>
      </c>
      <c r="B208" t="s">
        <v>410</v>
      </c>
      <c r="C208" t="s">
        <v>147</v>
      </c>
      <c r="D208" s="2">
        <v>45316</v>
      </c>
      <c r="E208" s="4">
        <v>0.14583333333333334</v>
      </c>
      <c r="F208" s="2">
        <v>45316</v>
      </c>
      <c r="G208" s="3">
        <v>0.2076388888888889</v>
      </c>
      <c r="H208" s="5">
        <v>1131</v>
      </c>
      <c r="I208" s="5">
        <v>0</v>
      </c>
      <c r="J208" t="s">
        <v>14</v>
      </c>
      <c r="K208" s="1">
        <v>0.1</v>
      </c>
      <c r="L208" s="5">
        <f t="shared" si="41"/>
        <v>113.10000000000001</v>
      </c>
      <c r="M208" s="1" t="s">
        <v>1622</v>
      </c>
      <c r="N208" s="5">
        <v>129</v>
      </c>
      <c r="O208" s="7">
        <f t="shared" si="37"/>
        <v>11.405835543766578</v>
      </c>
      <c r="P208" s="5">
        <v>42</v>
      </c>
      <c r="Q208" s="5">
        <v>0</v>
      </c>
      <c r="R208" s="5">
        <v>129</v>
      </c>
      <c r="S208" s="5">
        <f t="shared" si="38"/>
        <v>155.10000000000002</v>
      </c>
      <c r="T208" s="5">
        <f t="shared" si="39"/>
        <v>-26.100000000000023</v>
      </c>
      <c r="U208" s="5">
        <v>1131</v>
      </c>
      <c r="V208" s="5">
        <v>42</v>
      </c>
      <c r="W208" s="7">
        <v>20</v>
      </c>
      <c r="X208" s="5">
        <f>W208*H208/100</f>
        <v>226.2</v>
      </c>
      <c r="Y208" s="5">
        <v>0</v>
      </c>
      <c r="Z208" s="6">
        <v>0.1</v>
      </c>
      <c r="AA208" s="5">
        <f t="shared" si="40"/>
        <v>113.10000000000001</v>
      </c>
      <c r="AB208" s="5">
        <v>0</v>
      </c>
      <c r="AC208" s="5">
        <v>226.2</v>
      </c>
      <c r="AD208" s="5">
        <f t="shared" si="42"/>
        <v>155.10000000000002</v>
      </c>
      <c r="AE208" s="5">
        <f t="shared" si="43"/>
        <v>71.099999999999966</v>
      </c>
      <c r="AF208" s="5" t="str">
        <f t="shared" si="44"/>
        <v>Thursday</v>
      </c>
    </row>
    <row r="209" spans="1:32" x14ac:dyDescent="0.35">
      <c r="A209">
        <v>208</v>
      </c>
      <c r="B209" t="s">
        <v>411</v>
      </c>
      <c r="C209" t="s">
        <v>412</v>
      </c>
      <c r="D209" s="2">
        <v>45309</v>
      </c>
      <c r="E209" s="4">
        <v>0.38055555555555554</v>
      </c>
      <c r="F209" s="2">
        <v>45309</v>
      </c>
      <c r="G209" s="3">
        <v>0.40902777777777777</v>
      </c>
      <c r="H209" s="5">
        <v>1152</v>
      </c>
      <c r="I209" s="5">
        <v>50</v>
      </c>
      <c r="J209" t="s">
        <v>14</v>
      </c>
      <c r="K209" s="1">
        <v>0.5</v>
      </c>
      <c r="L209" s="5">
        <f t="shared" si="41"/>
        <v>576</v>
      </c>
      <c r="M209" t="s">
        <v>1588</v>
      </c>
      <c r="N209" s="5">
        <v>184</v>
      </c>
      <c r="O209" s="7">
        <f t="shared" si="37"/>
        <v>15.972222222222221</v>
      </c>
      <c r="P209" s="5">
        <v>41</v>
      </c>
      <c r="Q209" s="5">
        <v>0</v>
      </c>
      <c r="R209" s="5">
        <v>184</v>
      </c>
      <c r="S209" s="5">
        <f t="shared" si="38"/>
        <v>667</v>
      </c>
      <c r="T209" s="5">
        <f t="shared" si="39"/>
        <v>-483</v>
      </c>
      <c r="U209" s="5">
        <v>0</v>
      </c>
      <c r="V209" s="5">
        <v>0</v>
      </c>
      <c r="W209" s="7">
        <v>20</v>
      </c>
      <c r="X209" s="5">
        <v>0</v>
      </c>
      <c r="Y209" s="5">
        <v>0</v>
      </c>
      <c r="Z209" s="6">
        <v>0</v>
      </c>
      <c r="AA209" s="5">
        <f t="shared" si="40"/>
        <v>0</v>
      </c>
      <c r="AB209" s="5">
        <v>0</v>
      </c>
      <c r="AC209" s="5">
        <v>0</v>
      </c>
      <c r="AD209" s="5">
        <f t="shared" si="42"/>
        <v>0</v>
      </c>
      <c r="AE209" s="5">
        <f t="shared" si="43"/>
        <v>0</v>
      </c>
      <c r="AF209" s="5" t="str">
        <f t="shared" si="44"/>
        <v>Thursday</v>
      </c>
    </row>
    <row r="210" spans="1:32" x14ac:dyDescent="0.35">
      <c r="A210">
        <v>209</v>
      </c>
      <c r="B210" t="s">
        <v>413</v>
      </c>
      <c r="C210" t="s">
        <v>414</v>
      </c>
      <c r="D210" s="2">
        <v>45324</v>
      </c>
      <c r="E210" s="4">
        <v>0.16944444444444445</v>
      </c>
      <c r="F210" s="2">
        <v>45324</v>
      </c>
      <c r="G210" s="3">
        <v>0.20416666666666666</v>
      </c>
      <c r="H210" s="5">
        <v>395</v>
      </c>
      <c r="I210" s="5">
        <v>0</v>
      </c>
      <c r="J210" t="s">
        <v>11</v>
      </c>
      <c r="K210" s="1">
        <v>0.1</v>
      </c>
      <c r="L210" s="5">
        <f t="shared" si="41"/>
        <v>39.5</v>
      </c>
      <c r="M210" s="1" t="s">
        <v>1622</v>
      </c>
      <c r="N210" s="5">
        <v>71</v>
      </c>
      <c r="O210" s="7">
        <f t="shared" si="37"/>
        <v>17.974683544303797</v>
      </c>
      <c r="P210" s="5">
        <v>28</v>
      </c>
      <c r="Q210" s="5">
        <v>50</v>
      </c>
      <c r="R210" s="5">
        <v>71</v>
      </c>
      <c r="S210" s="5">
        <f t="shared" si="38"/>
        <v>117.5</v>
      </c>
      <c r="T210" s="5">
        <f t="shared" si="39"/>
        <v>-46.5</v>
      </c>
      <c r="U210" s="5">
        <v>395</v>
      </c>
      <c r="V210" s="5">
        <v>28</v>
      </c>
      <c r="W210" s="7">
        <v>20</v>
      </c>
      <c r="X210" s="5">
        <f>W210*H210/100</f>
        <v>79</v>
      </c>
      <c r="Y210" s="5">
        <v>0</v>
      </c>
      <c r="Z210" s="6">
        <v>0.1</v>
      </c>
      <c r="AA210" s="5">
        <f t="shared" si="40"/>
        <v>39.5</v>
      </c>
      <c r="AB210" s="5">
        <v>50</v>
      </c>
      <c r="AC210" s="5">
        <v>79</v>
      </c>
      <c r="AD210" s="5">
        <f t="shared" si="42"/>
        <v>117.5</v>
      </c>
      <c r="AE210" s="5">
        <f t="shared" si="43"/>
        <v>-38.5</v>
      </c>
      <c r="AF210" s="5" t="str">
        <f t="shared" si="44"/>
        <v>Friday</v>
      </c>
    </row>
    <row r="211" spans="1:32" x14ac:dyDescent="0.35">
      <c r="A211">
        <v>210</v>
      </c>
      <c r="B211" t="s">
        <v>415</v>
      </c>
      <c r="C211" t="s">
        <v>416</v>
      </c>
      <c r="D211" s="2">
        <v>45314</v>
      </c>
      <c r="E211" s="4">
        <v>0.14930555555555555</v>
      </c>
      <c r="F211" s="2">
        <v>45314</v>
      </c>
      <c r="G211" s="3">
        <v>0.17708333333333334</v>
      </c>
      <c r="H211" s="5">
        <v>1085</v>
      </c>
      <c r="I211" s="5">
        <v>20</v>
      </c>
      <c r="J211" t="s">
        <v>17</v>
      </c>
      <c r="K211" s="1">
        <v>0.15</v>
      </c>
      <c r="L211" s="5">
        <f t="shared" si="41"/>
        <v>162.75</v>
      </c>
      <c r="M211" t="s">
        <v>1584</v>
      </c>
      <c r="N211" s="5">
        <v>124</v>
      </c>
      <c r="O211" s="7">
        <f t="shared" si="37"/>
        <v>11.428571428571429</v>
      </c>
      <c r="P211" s="5">
        <v>42</v>
      </c>
      <c r="Q211" s="5">
        <v>100</v>
      </c>
      <c r="R211" s="5">
        <v>124</v>
      </c>
      <c r="S211" s="5">
        <f t="shared" si="38"/>
        <v>324.75</v>
      </c>
      <c r="T211" s="5">
        <f t="shared" si="39"/>
        <v>-200.75</v>
      </c>
      <c r="U211" s="5">
        <v>1085</v>
      </c>
      <c r="V211" s="5">
        <v>42</v>
      </c>
      <c r="W211" s="7">
        <v>20</v>
      </c>
      <c r="X211" s="5">
        <f>W211*H211/100</f>
        <v>217</v>
      </c>
      <c r="Y211" s="5">
        <v>20</v>
      </c>
      <c r="Z211" s="6">
        <v>0.15</v>
      </c>
      <c r="AA211" s="5">
        <f t="shared" si="40"/>
        <v>162.75</v>
      </c>
      <c r="AB211" s="5">
        <v>100</v>
      </c>
      <c r="AC211" s="5">
        <v>217</v>
      </c>
      <c r="AD211" s="5">
        <f t="shared" si="42"/>
        <v>324.75</v>
      </c>
      <c r="AE211" s="5">
        <f t="shared" si="43"/>
        <v>-107.75</v>
      </c>
      <c r="AF211" s="5" t="str">
        <f t="shared" si="44"/>
        <v>Tuesday</v>
      </c>
    </row>
    <row r="212" spans="1:32" x14ac:dyDescent="0.35">
      <c r="A212">
        <v>211</v>
      </c>
      <c r="B212" t="s">
        <v>417</v>
      </c>
      <c r="C212" t="s">
        <v>418</v>
      </c>
      <c r="D212" s="2">
        <v>45328</v>
      </c>
      <c r="E212" s="4">
        <v>0.10555555555555556</v>
      </c>
      <c r="F212" s="2">
        <v>45328</v>
      </c>
      <c r="G212" s="3">
        <v>0.15625</v>
      </c>
      <c r="H212" s="5">
        <v>1025</v>
      </c>
      <c r="I212" s="5">
        <v>50</v>
      </c>
      <c r="J212" t="s">
        <v>11</v>
      </c>
      <c r="K212" s="1">
        <v>0</v>
      </c>
      <c r="L212" s="5">
        <f t="shared" si="41"/>
        <v>0</v>
      </c>
      <c r="M212" t="s">
        <v>1587</v>
      </c>
      <c r="N212" s="5">
        <v>107</v>
      </c>
      <c r="O212" s="7">
        <f t="shared" si="37"/>
        <v>10.439024390243903</v>
      </c>
      <c r="P212" s="5">
        <v>37</v>
      </c>
      <c r="Q212" s="5">
        <v>0</v>
      </c>
      <c r="R212" s="5">
        <v>107</v>
      </c>
      <c r="S212" s="5">
        <f t="shared" si="38"/>
        <v>87</v>
      </c>
      <c r="T212" s="5">
        <f t="shared" si="39"/>
        <v>20</v>
      </c>
      <c r="U212" s="5">
        <v>1025</v>
      </c>
      <c r="V212" s="5">
        <v>37</v>
      </c>
      <c r="W212" s="7">
        <v>20</v>
      </c>
      <c r="X212" s="5">
        <f>W212*H212/100</f>
        <v>205</v>
      </c>
      <c r="Y212" s="5">
        <v>50</v>
      </c>
      <c r="Z212" s="6">
        <v>0</v>
      </c>
      <c r="AA212" s="5">
        <f t="shared" si="40"/>
        <v>0</v>
      </c>
      <c r="AB212" s="5">
        <v>0</v>
      </c>
      <c r="AC212" s="5">
        <v>205</v>
      </c>
      <c r="AD212" s="5">
        <f t="shared" si="42"/>
        <v>87</v>
      </c>
      <c r="AE212" s="5">
        <f t="shared" si="43"/>
        <v>118</v>
      </c>
      <c r="AF212" s="5" t="str">
        <f t="shared" si="44"/>
        <v>Tuesday</v>
      </c>
    </row>
    <row r="213" spans="1:32" x14ac:dyDescent="0.35">
      <c r="A213">
        <v>212</v>
      </c>
      <c r="B213" t="s">
        <v>419</v>
      </c>
      <c r="C213" t="s">
        <v>420</v>
      </c>
      <c r="D213" s="2">
        <v>45324</v>
      </c>
      <c r="E213" s="4">
        <v>0.53263888888888888</v>
      </c>
      <c r="F213" s="2">
        <v>45324</v>
      </c>
      <c r="G213" s="3">
        <v>0.59305555555555556</v>
      </c>
      <c r="H213" s="5">
        <v>1844</v>
      </c>
      <c r="I213" s="5">
        <v>50</v>
      </c>
      <c r="J213" t="s">
        <v>11</v>
      </c>
      <c r="K213" s="1">
        <v>0.5</v>
      </c>
      <c r="L213" s="5">
        <f t="shared" si="41"/>
        <v>922</v>
      </c>
      <c r="M213" t="s">
        <v>1588</v>
      </c>
      <c r="N213" s="5">
        <v>142</v>
      </c>
      <c r="O213" s="7">
        <f t="shared" si="37"/>
        <v>7.7006507592190898</v>
      </c>
      <c r="P213" s="5">
        <v>40</v>
      </c>
      <c r="Q213" s="5">
        <v>150</v>
      </c>
      <c r="R213" s="5">
        <v>142</v>
      </c>
      <c r="S213" s="5">
        <f t="shared" si="38"/>
        <v>1162</v>
      </c>
      <c r="T213" s="5">
        <f t="shared" si="39"/>
        <v>-1020</v>
      </c>
      <c r="U213" s="5">
        <v>0</v>
      </c>
      <c r="V213" s="5">
        <v>0</v>
      </c>
      <c r="W213" s="7">
        <v>20</v>
      </c>
      <c r="X213" s="5">
        <v>0</v>
      </c>
      <c r="Y213" s="5">
        <v>0</v>
      </c>
      <c r="Z213" s="6">
        <v>0</v>
      </c>
      <c r="AA213" s="5">
        <f t="shared" si="40"/>
        <v>0</v>
      </c>
      <c r="AB213" s="5">
        <v>0</v>
      </c>
      <c r="AC213" s="5">
        <v>0</v>
      </c>
      <c r="AD213" s="5">
        <f t="shared" si="42"/>
        <v>0</v>
      </c>
      <c r="AE213" s="5">
        <f t="shared" si="43"/>
        <v>0</v>
      </c>
      <c r="AF213" s="5" t="str">
        <f t="shared" si="44"/>
        <v>Friday</v>
      </c>
    </row>
    <row r="214" spans="1:32" x14ac:dyDescent="0.35">
      <c r="A214">
        <v>213</v>
      </c>
      <c r="B214" t="s">
        <v>421</v>
      </c>
      <c r="C214" t="s">
        <v>103</v>
      </c>
      <c r="D214" s="2">
        <v>45298</v>
      </c>
      <c r="E214" s="4">
        <v>0.3527777777777778</v>
      </c>
      <c r="F214" s="2">
        <v>45298</v>
      </c>
      <c r="G214" s="3">
        <v>0.40347222222222223</v>
      </c>
      <c r="H214" s="5">
        <v>739</v>
      </c>
      <c r="I214" s="5">
        <v>0</v>
      </c>
      <c r="J214" t="s">
        <v>11</v>
      </c>
      <c r="K214" s="1">
        <v>0.5</v>
      </c>
      <c r="L214" s="5">
        <f t="shared" si="41"/>
        <v>369.5</v>
      </c>
      <c r="M214" t="s">
        <v>1588</v>
      </c>
      <c r="N214" s="5">
        <v>152</v>
      </c>
      <c r="O214" s="7">
        <f t="shared" si="37"/>
        <v>20.568335588633289</v>
      </c>
      <c r="P214" s="5">
        <v>30</v>
      </c>
      <c r="Q214" s="5">
        <v>0</v>
      </c>
      <c r="R214" s="5">
        <v>152</v>
      </c>
      <c r="S214" s="5">
        <f t="shared" si="38"/>
        <v>399.5</v>
      </c>
      <c r="T214" s="5">
        <f t="shared" si="39"/>
        <v>-247.5</v>
      </c>
      <c r="U214" s="5">
        <v>0</v>
      </c>
      <c r="V214" s="5">
        <v>0</v>
      </c>
      <c r="W214" s="7">
        <v>20</v>
      </c>
      <c r="X214" s="5">
        <v>0</v>
      </c>
      <c r="Y214" s="5">
        <v>0</v>
      </c>
      <c r="Z214" s="6">
        <v>0</v>
      </c>
      <c r="AA214" s="5">
        <f t="shared" si="40"/>
        <v>0</v>
      </c>
      <c r="AB214" s="5">
        <v>0</v>
      </c>
      <c r="AC214" s="5">
        <v>0</v>
      </c>
      <c r="AD214" s="5">
        <f t="shared" si="42"/>
        <v>0</v>
      </c>
      <c r="AE214" s="5">
        <f t="shared" si="43"/>
        <v>0</v>
      </c>
      <c r="AF214" s="5" t="str">
        <f t="shared" si="44"/>
        <v>Sunday</v>
      </c>
    </row>
    <row r="215" spans="1:32" x14ac:dyDescent="0.35">
      <c r="A215">
        <v>214</v>
      </c>
      <c r="B215" t="s">
        <v>422</v>
      </c>
      <c r="C215" t="s">
        <v>423</v>
      </c>
      <c r="D215" s="2">
        <v>45315</v>
      </c>
      <c r="E215" s="4">
        <v>0.1388888888888889</v>
      </c>
      <c r="F215" s="2">
        <v>45315</v>
      </c>
      <c r="G215" s="3">
        <v>0.21319444444444444</v>
      </c>
      <c r="H215" s="5">
        <v>439</v>
      </c>
      <c r="I215" s="5">
        <v>40</v>
      </c>
      <c r="J215" t="s">
        <v>14</v>
      </c>
      <c r="K215" s="1">
        <v>0.1</v>
      </c>
      <c r="L215" s="5">
        <f t="shared" si="41"/>
        <v>43.900000000000006</v>
      </c>
      <c r="M215" s="1" t="s">
        <v>1622</v>
      </c>
      <c r="N215" s="5">
        <v>189</v>
      </c>
      <c r="O215" s="7">
        <f t="shared" si="37"/>
        <v>43.052391799544424</v>
      </c>
      <c r="P215" s="5">
        <v>43</v>
      </c>
      <c r="Q215" s="5">
        <v>0</v>
      </c>
      <c r="R215" s="5">
        <v>189</v>
      </c>
      <c r="S215" s="5">
        <f t="shared" si="38"/>
        <v>126.9</v>
      </c>
      <c r="T215" s="5">
        <f t="shared" si="39"/>
        <v>62.099999999999994</v>
      </c>
      <c r="U215" s="5">
        <v>439</v>
      </c>
      <c r="V215" s="5">
        <v>43</v>
      </c>
      <c r="W215" s="7">
        <v>20</v>
      </c>
      <c r="X215" s="5">
        <f>W215*H215/100</f>
        <v>87.8</v>
      </c>
      <c r="Y215" s="5">
        <v>40</v>
      </c>
      <c r="Z215" s="6">
        <v>0.1</v>
      </c>
      <c r="AA215" s="5">
        <f t="shared" si="40"/>
        <v>43.900000000000006</v>
      </c>
      <c r="AB215" s="5">
        <v>0</v>
      </c>
      <c r="AC215" s="5">
        <v>87.8</v>
      </c>
      <c r="AD215" s="5">
        <f t="shared" si="42"/>
        <v>126.9</v>
      </c>
      <c r="AE215" s="5">
        <f t="shared" si="43"/>
        <v>-39.100000000000009</v>
      </c>
      <c r="AF215" s="5" t="str">
        <f t="shared" si="44"/>
        <v>Wednesday</v>
      </c>
    </row>
    <row r="216" spans="1:32" x14ac:dyDescent="0.35">
      <c r="A216">
        <v>215</v>
      </c>
      <c r="B216" t="s">
        <v>424</v>
      </c>
      <c r="C216" t="s">
        <v>425</v>
      </c>
      <c r="D216" s="2">
        <v>45301</v>
      </c>
      <c r="E216" s="4">
        <v>0.84375</v>
      </c>
      <c r="F216" s="2">
        <v>45301</v>
      </c>
      <c r="G216" s="3">
        <v>0.88749999999999996</v>
      </c>
      <c r="H216" s="5">
        <v>727</v>
      </c>
      <c r="I216" s="5">
        <v>20</v>
      </c>
      <c r="J216" t="s">
        <v>14</v>
      </c>
      <c r="K216" s="1">
        <v>0.15</v>
      </c>
      <c r="L216" s="5">
        <f t="shared" si="41"/>
        <v>109.05</v>
      </c>
      <c r="M216" t="s">
        <v>1584</v>
      </c>
      <c r="N216" s="5">
        <v>56</v>
      </c>
      <c r="O216" s="7">
        <f t="shared" si="37"/>
        <v>7.7028885832187077</v>
      </c>
      <c r="P216" s="5">
        <v>24</v>
      </c>
      <c r="Q216" s="5">
        <v>0</v>
      </c>
      <c r="R216" s="5">
        <v>56</v>
      </c>
      <c r="S216" s="5">
        <f t="shared" si="38"/>
        <v>153.05000000000001</v>
      </c>
      <c r="T216" s="5">
        <f t="shared" si="39"/>
        <v>-97.050000000000011</v>
      </c>
      <c r="U216" s="5">
        <v>727</v>
      </c>
      <c r="V216" s="5">
        <v>24</v>
      </c>
      <c r="W216" s="7">
        <v>20</v>
      </c>
      <c r="X216" s="5">
        <f>W216*H216/100</f>
        <v>145.4</v>
      </c>
      <c r="Y216" s="5">
        <v>20</v>
      </c>
      <c r="Z216" s="6">
        <v>0.15</v>
      </c>
      <c r="AA216" s="5">
        <f t="shared" si="40"/>
        <v>109.05</v>
      </c>
      <c r="AB216" s="5">
        <v>0</v>
      </c>
      <c r="AC216" s="5">
        <v>145.4</v>
      </c>
      <c r="AD216" s="5">
        <f t="shared" si="42"/>
        <v>153.05000000000001</v>
      </c>
      <c r="AE216" s="5">
        <f t="shared" si="43"/>
        <v>-7.6500000000000057</v>
      </c>
      <c r="AF216" s="5" t="str">
        <f t="shared" si="44"/>
        <v>Wednesday</v>
      </c>
    </row>
    <row r="217" spans="1:32" x14ac:dyDescent="0.35">
      <c r="A217">
        <v>216</v>
      </c>
      <c r="B217" t="s">
        <v>376</v>
      </c>
      <c r="C217" t="s">
        <v>426</v>
      </c>
      <c r="D217" s="2">
        <v>45328</v>
      </c>
      <c r="E217" s="4">
        <v>0.1361111111111111</v>
      </c>
      <c r="F217" s="2">
        <v>45328</v>
      </c>
      <c r="G217" s="3">
        <v>0.1736111111111111</v>
      </c>
      <c r="H217" s="5">
        <v>538</v>
      </c>
      <c r="I217" s="5">
        <v>30</v>
      </c>
      <c r="J217" t="s">
        <v>14</v>
      </c>
      <c r="K217" s="1">
        <v>0.05</v>
      </c>
      <c r="L217" s="5">
        <f t="shared" si="41"/>
        <v>26.900000000000002</v>
      </c>
      <c r="M217" t="s">
        <v>1589</v>
      </c>
      <c r="N217" s="5">
        <v>177</v>
      </c>
      <c r="O217" s="7">
        <f t="shared" si="37"/>
        <v>32.899628252788105</v>
      </c>
      <c r="P217" s="5">
        <v>23</v>
      </c>
      <c r="Q217" s="5">
        <v>0</v>
      </c>
      <c r="R217" s="5">
        <v>177</v>
      </c>
      <c r="S217" s="5">
        <f t="shared" si="38"/>
        <v>79.900000000000006</v>
      </c>
      <c r="T217" s="5">
        <f t="shared" si="39"/>
        <v>97.1</v>
      </c>
      <c r="U217" s="5">
        <v>538</v>
      </c>
      <c r="V217" s="5">
        <v>23</v>
      </c>
      <c r="W217" s="7">
        <v>20</v>
      </c>
      <c r="X217" s="5">
        <f>W217*H217/100</f>
        <v>107.6</v>
      </c>
      <c r="Y217" s="5">
        <v>30</v>
      </c>
      <c r="Z217" s="6">
        <v>0.05</v>
      </c>
      <c r="AA217" s="5">
        <f t="shared" si="40"/>
        <v>26.900000000000002</v>
      </c>
      <c r="AB217" s="5">
        <v>0</v>
      </c>
      <c r="AC217" s="5">
        <v>107.6</v>
      </c>
      <c r="AD217" s="5">
        <f t="shared" si="42"/>
        <v>79.900000000000006</v>
      </c>
      <c r="AE217" s="5">
        <f t="shared" si="43"/>
        <v>27.699999999999989</v>
      </c>
      <c r="AF217" s="5" t="str">
        <f t="shared" si="44"/>
        <v>Tuesday</v>
      </c>
    </row>
    <row r="218" spans="1:32" x14ac:dyDescent="0.35">
      <c r="A218">
        <v>217</v>
      </c>
      <c r="B218" t="s">
        <v>427</v>
      </c>
      <c r="C218" t="s">
        <v>428</v>
      </c>
      <c r="D218" s="2">
        <v>45303</v>
      </c>
      <c r="E218" s="4">
        <v>0.4284722222222222</v>
      </c>
      <c r="F218" s="2">
        <v>45303</v>
      </c>
      <c r="G218" s="3">
        <v>0.4513888888888889</v>
      </c>
      <c r="H218" s="5">
        <v>1267</v>
      </c>
      <c r="I218" s="5">
        <v>30</v>
      </c>
      <c r="J218" t="s">
        <v>17</v>
      </c>
      <c r="K218" s="1">
        <v>0.15</v>
      </c>
      <c r="L218" s="5">
        <f t="shared" si="41"/>
        <v>190.04999999999998</v>
      </c>
      <c r="M218" t="s">
        <v>1584</v>
      </c>
      <c r="N218" s="5">
        <v>104</v>
      </c>
      <c r="O218" s="7">
        <f t="shared" si="37"/>
        <v>8.208366219415943</v>
      </c>
      <c r="P218" s="5">
        <v>28</v>
      </c>
      <c r="Q218" s="5">
        <v>0</v>
      </c>
      <c r="R218" s="5">
        <v>104</v>
      </c>
      <c r="S218" s="5">
        <f t="shared" si="38"/>
        <v>248.04999999999998</v>
      </c>
      <c r="T218" s="5">
        <f t="shared" si="39"/>
        <v>-144.04999999999998</v>
      </c>
      <c r="U218" s="5">
        <v>1267</v>
      </c>
      <c r="V218" s="5">
        <v>28</v>
      </c>
      <c r="W218" s="7">
        <v>20</v>
      </c>
      <c r="X218" s="5">
        <f>W218*H218/100</f>
        <v>253.4</v>
      </c>
      <c r="Y218" s="5">
        <v>30</v>
      </c>
      <c r="Z218" s="6">
        <v>0.15</v>
      </c>
      <c r="AA218" s="5">
        <f t="shared" si="40"/>
        <v>190.04999999999998</v>
      </c>
      <c r="AB218" s="5">
        <v>0</v>
      </c>
      <c r="AC218" s="5">
        <v>253.4</v>
      </c>
      <c r="AD218" s="5">
        <f t="shared" si="42"/>
        <v>248.04999999999998</v>
      </c>
      <c r="AE218" s="5">
        <f t="shared" si="43"/>
        <v>5.3500000000000227</v>
      </c>
      <c r="AF218" s="5" t="str">
        <f t="shared" si="44"/>
        <v>Friday</v>
      </c>
    </row>
    <row r="219" spans="1:32" x14ac:dyDescent="0.35">
      <c r="A219">
        <v>218</v>
      </c>
      <c r="B219" t="s">
        <v>429</v>
      </c>
      <c r="C219" t="s">
        <v>430</v>
      </c>
      <c r="D219" s="2">
        <v>45292</v>
      </c>
      <c r="E219" s="4">
        <v>0.68472222222222223</v>
      </c>
      <c r="F219" s="2">
        <v>45292</v>
      </c>
      <c r="G219" s="3">
        <v>0.74930555555555556</v>
      </c>
      <c r="H219" s="5">
        <v>1041</v>
      </c>
      <c r="I219" s="5">
        <v>0</v>
      </c>
      <c r="J219" t="s">
        <v>14</v>
      </c>
      <c r="K219" s="1">
        <v>0.5</v>
      </c>
      <c r="L219" s="5">
        <f t="shared" si="41"/>
        <v>520.5</v>
      </c>
      <c r="M219" t="s">
        <v>1588</v>
      </c>
      <c r="N219" s="5">
        <v>155</v>
      </c>
      <c r="O219" s="7">
        <f t="shared" si="37"/>
        <v>14.889529298751199</v>
      </c>
      <c r="P219" s="5">
        <v>24</v>
      </c>
      <c r="Q219" s="5">
        <v>0</v>
      </c>
      <c r="R219" s="5">
        <v>155</v>
      </c>
      <c r="S219" s="5">
        <f t="shared" si="38"/>
        <v>544.5</v>
      </c>
      <c r="T219" s="5">
        <f t="shared" si="39"/>
        <v>-389.5</v>
      </c>
      <c r="U219" s="5">
        <v>0</v>
      </c>
      <c r="V219" s="5">
        <v>0</v>
      </c>
      <c r="W219" s="7">
        <v>20</v>
      </c>
      <c r="X219" s="5">
        <v>0</v>
      </c>
      <c r="Y219" s="5">
        <v>0</v>
      </c>
      <c r="Z219" s="6">
        <v>0</v>
      </c>
      <c r="AA219" s="5">
        <f t="shared" si="40"/>
        <v>0</v>
      </c>
      <c r="AB219" s="5">
        <v>0</v>
      </c>
      <c r="AC219" s="5">
        <v>0</v>
      </c>
      <c r="AD219" s="5">
        <f t="shared" si="42"/>
        <v>0</v>
      </c>
      <c r="AE219" s="5">
        <f t="shared" si="43"/>
        <v>0</v>
      </c>
      <c r="AF219" s="5" t="str">
        <f t="shared" si="44"/>
        <v>Monday</v>
      </c>
    </row>
    <row r="220" spans="1:32" x14ac:dyDescent="0.35">
      <c r="A220">
        <v>219</v>
      </c>
      <c r="B220" t="s">
        <v>431</v>
      </c>
      <c r="C220" t="s">
        <v>248</v>
      </c>
      <c r="D220" s="2">
        <v>45320</v>
      </c>
      <c r="E220" s="4">
        <v>0.31527777777777777</v>
      </c>
      <c r="F220" s="2">
        <v>45320</v>
      </c>
      <c r="G220" s="3">
        <v>0.39791666666666664</v>
      </c>
      <c r="H220" s="5">
        <v>929</v>
      </c>
      <c r="I220" s="5">
        <v>20</v>
      </c>
      <c r="J220" t="s">
        <v>17</v>
      </c>
      <c r="K220" s="1">
        <v>0.05</v>
      </c>
      <c r="L220" s="5">
        <f t="shared" si="41"/>
        <v>46.45</v>
      </c>
      <c r="M220" t="s">
        <v>1589</v>
      </c>
      <c r="N220" s="5">
        <v>111</v>
      </c>
      <c r="O220" s="7">
        <f t="shared" si="37"/>
        <v>11.948331539289558</v>
      </c>
      <c r="P220" s="5">
        <v>15</v>
      </c>
      <c r="Q220" s="5">
        <v>0</v>
      </c>
      <c r="R220" s="5">
        <v>111</v>
      </c>
      <c r="S220" s="5">
        <f t="shared" si="38"/>
        <v>81.45</v>
      </c>
      <c r="T220" s="5">
        <f t="shared" si="39"/>
        <v>29.549999999999997</v>
      </c>
      <c r="U220" s="5">
        <v>929</v>
      </c>
      <c r="V220" s="5">
        <v>15</v>
      </c>
      <c r="W220" s="7">
        <v>20</v>
      </c>
      <c r="X220" s="5">
        <f t="shared" ref="X220:X226" si="45">W220*H220/100</f>
        <v>185.8</v>
      </c>
      <c r="Y220" s="5">
        <v>20</v>
      </c>
      <c r="Z220" s="6">
        <v>0.05</v>
      </c>
      <c r="AA220" s="5">
        <f t="shared" si="40"/>
        <v>46.45</v>
      </c>
      <c r="AB220" s="5">
        <v>0</v>
      </c>
      <c r="AC220" s="5">
        <v>185.8</v>
      </c>
      <c r="AD220" s="5">
        <f t="shared" si="42"/>
        <v>81.45</v>
      </c>
      <c r="AE220" s="5">
        <f t="shared" si="43"/>
        <v>104.35000000000001</v>
      </c>
      <c r="AF220" s="5" t="str">
        <f t="shared" si="44"/>
        <v>Monday</v>
      </c>
    </row>
    <row r="221" spans="1:32" x14ac:dyDescent="0.35">
      <c r="A221">
        <v>220</v>
      </c>
      <c r="B221" t="s">
        <v>432</v>
      </c>
      <c r="C221" t="s">
        <v>433</v>
      </c>
      <c r="D221" s="2">
        <v>45319</v>
      </c>
      <c r="E221" s="4">
        <v>0.76111111111111107</v>
      </c>
      <c r="F221" s="2">
        <v>45319</v>
      </c>
      <c r="G221" s="3">
        <v>0.79236111111111107</v>
      </c>
      <c r="H221" s="5">
        <v>1870</v>
      </c>
      <c r="I221" s="5">
        <v>20</v>
      </c>
      <c r="J221" t="s">
        <v>14</v>
      </c>
      <c r="K221" s="1">
        <v>0.15</v>
      </c>
      <c r="L221" s="5">
        <f t="shared" si="41"/>
        <v>280.5</v>
      </c>
      <c r="M221" t="s">
        <v>1584</v>
      </c>
      <c r="N221" s="5">
        <v>139</v>
      </c>
      <c r="O221" s="7">
        <f t="shared" si="37"/>
        <v>7.4331550802139033</v>
      </c>
      <c r="P221" s="5">
        <v>18</v>
      </c>
      <c r="Q221" s="5">
        <v>0</v>
      </c>
      <c r="R221" s="5">
        <v>139</v>
      </c>
      <c r="S221" s="5">
        <f t="shared" si="38"/>
        <v>318.5</v>
      </c>
      <c r="T221" s="5">
        <f t="shared" si="39"/>
        <v>-179.5</v>
      </c>
      <c r="U221" s="5">
        <v>1870</v>
      </c>
      <c r="V221" s="5">
        <v>18</v>
      </c>
      <c r="W221" s="7">
        <v>20</v>
      </c>
      <c r="X221" s="5">
        <f t="shared" si="45"/>
        <v>374</v>
      </c>
      <c r="Y221" s="5">
        <v>20</v>
      </c>
      <c r="Z221" s="6">
        <v>0.15</v>
      </c>
      <c r="AA221" s="5">
        <f t="shared" si="40"/>
        <v>280.5</v>
      </c>
      <c r="AB221" s="5">
        <v>0</v>
      </c>
      <c r="AC221" s="5">
        <v>374</v>
      </c>
      <c r="AD221" s="5">
        <f t="shared" si="42"/>
        <v>318.5</v>
      </c>
      <c r="AE221" s="5">
        <f t="shared" si="43"/>
        <v>55.5</v>
      </c>
      <c r="AF221" s="5" t="str">
        <f t="shared" si="44"/>
        <v>Sunday</v>
      </c>
    </row>
    <row r="222" spans="1:32" x14ac:dyDescent="0.35">
      <c r="A222">
        <v>221</v>
      </c>
      <c r="B222" t="s">
        <v>434</v>
      </c>
      <c r="C222" t="s">
        <v>435</v>
      </c>
      <c r="D222" s="2">
        <v>45307</v>
      </c>
      <c r="E222" s="4">
        <v>0.81944444444444442</v>
      </c>
      <c r="F222" s="2">
        <v>45307</v>
      </c>
      <c r="G222" s="3">
        <v>0.84652777777777777</v>
      </c>
      <c r="H222" s="5">
        <v>618</v>
      </c>
      <c r="I222" s="5">
        <v>0</v>
      </c>
      <c r="J222" t="s">
        <v>14</v>
      </c>
      <c r="K222" s="1">
        <v>0</v>
      </c>
      <c r="L222" s="5">
        <f t="shared" si="41"/>
        <v>0</v>
      </c>
      <c r="M222" t="s">
        <v>1587</v>
      </c>
      <c r="N222" s="5">
        <v>147</v>
      </c>
      <c r="O222" s="7">
        <f t="shared" si="37"/>
        <v>23.78640776699029</v>
      </c>
      <c r="P222" s="5">
        <v>46</v>
      </c>
      <c r="Q222" s="5">
        <v>0</v>
      </c>
      <c r="R222" s="5">
        <v>147</v>
      </c>
      <c r="S222" s="5">
        <f t="shared" si="38"/>
        <v>46</v>
      </c>
      <c r="T222" s="5">
        <f t="shared" si="39"/>
        <v>101</v>
      </c>
      <c r="U222" s="5">
        <v>618</v>
      </c>
      <c r="V222" s="5">
        <v>46</v>
      </c>
      <c r="W222" s="7">
        <v>20</v>
      </c>
      <c r="X222" s="5">
        <f t="shared" si="45"/>
        <v>123.6</v>
      </c>
      <c r="Y222" s="5">
        <v>0</v>
      </c>
      <c r="Z222" s="6">
        <v>0</v>
      </c>
      <c r="AA222" s="5">
        <f t="shared" si="40"/>
        <v>0</v>
      </c>
      <c r="AB222" s="5">
        <v>0</v>
      </c>
      <c r="AC222" s="5">
        <v>123.6</v>
      </c>
      <c r="AD222" s="5">
        <f t="shared" si="42"/>
        <v>46</v>
      </c>
      <c r="AE222" s="5">
        <f t="shared" si="43"/>
        <v>77.599999999999994</v>
      </c>
      <c r="AF222" s="5" t="str">
        <f t="shared" si="44"/>
        <v>Tuesday</v>
      </c>
    </row>
    <row r="223" spans="1:32" x14ac:dyDescent="0.35">
      <c r="A223">
        <v>222</v>
      </c>
      <c r="B223" t="s">
        <v>436</v>
      </c>
      <c r="C223" t="s">
        <v>437</v>
      </c>
      <c r="D223" s="2">
        <v>45311</v>
      </c>
      <c r="E223" s="4">
        <v>0.69513888888888886</v>
      </c>
      <c r="F223" s="2">
        <v>45311</v>
      </c>
      <c r="G223" s="3">
        <v>0.76111111111111107</v>
      </c>
      <c r="H223" s="5">
        <v>1075</v>
      </c>
      <c r="I223" s="5">
        <v>20</v>
      </c>
      <c r="J223" t="s">
        <v>11</v>
      </c>
      <c r="K223" s="1">
        <v>0.1</v>
      </c>
      <c r="L223" s="5">
        <f t="shared" si="41"/>
        <v>107.5</v>
      </c>
      <c r="M223" s="1" t="s">
        <v>1622</v>
      </c>
      <c r="N223" s="5">
        <v>126</v>
      </c>
      <c r="O223" s="7">
        <f t="shared" si="37"/>
        <v>11.720930232558139</v>
      </c>
      <c r="P223" s="5">
        <v>29</v>
      </c>
      <c r="Q223" s="5">
        <v>0</v>
      </c>
      <c r="R223" s="5">
        <v>126</v>
      </c>
      <c r="S223" s="5">
        <f t="shared" si="38"/>
        <v>156.5</v>
      </c>
      <c r="T223" s="5">
        <f t="shared" si="39"/>
        <v>-30.5</v>
      </c>
      <c r="U223" s="5">
        <v>1075</v>
      </c>
      <c r="V223" s="5">
        <v>29</v>
      </c>
      <c r="W223" s="7">
        <v>20</v>
      </c>
      <c r="X223" s="5">
        <f t="shared" si="45"/>
        <v>215</v>
      </c>
      <c r="Y223" s="5">
        <v>20</v>
      </c>
      <c r="Z223" s="6">
        <v>0.1</v>
      </c>
      <c r="AA223" s="5">
        <f t="shared" si="40"/>
        <v>107.5</v>
      </c>
      <c r="AB223" s="5">
        <v>0</v>
      </c>
      <c r="AC223" s="5">
        <v>215</v>
      </c>
      <c r="AD223" s="5">
        <f t="shared" si="42"/>
        <v>156.5</v>
      </c>
      <c r="AE223" s="5">
        <f t="shared" si="43"/>
        <v>58.5</v>
      </c>
      <c r="AF223" s="5" t="str">
        <f t="shared" si="44"/>
        <v>Saturday</v>
      </c>
    </row>
    <row r="224" spans="1:32" x14ac:dyDescent="0.35">
      <c r="A224">
        <v>223</v>
      </c>
      <c r="B224" t="s">
        <v>438</v>
      </c>
      <c r="C224" t="s">
        <v>439</v>
      </c>
      <c r="D224" s="2">
        <v>45305</v>
      </c>
      <c r="E224" s="4">
        <v>0.75624999999999998</v>
      </c>
      <c r="F224" s="2">
        <v>45305</v>
      </c>
      <c r="G224" s="3">
        <v>0.80069444444444449</v>
      </c>
      <c r="H224" s="5">
        <v>1168</v>
      </c>
      <c r="I224" s="5">
        <v>40</v>
      </c>
      <c r="J224" t="s">
        <v>11</v>
      </c>
      <c r="K224" s="1">
        <v>0.15</v>
      </c>
      <c r="L224" s="5">
        <f t="shared" si="41"/>
        <v>175.2</v>
      </c>
      <c r="M224" t="s">
        <v>1584</v>
      </c>
      <c r="N224" s="5">
        <v>168</v>
      </c>
      <c r="O224" s="7">
        <f t="shared" si="37"/>
        <v>14.383561643835616</v>
      </c>
      <c r="P224" s="5">
        <v>43</v>
      </c>
      <c r="Q224" s="5">
        <v>0</v>
      </c>
      <c r="R224" s="5">
        <v>168</v>
      </c>
      <c r="S224" s="5">
        <f t="shared" si="38"/>
        <v>258.2</v>
      </c>
      <c r="T224" s="5">
        <f t="shared" si="39"/>
        <v>-90.199999999999989</v>
      </c>
      <c r="U224" s="5">
        <v>1168</v>
      </c>
      <c r="V224" s="5">
        <v>43</v>
      </c>
      <c r="W224" s="7">
        <v>20</v>
      </c>
      <c r="X224" s="5">
        <f t="shared" si="45"/>
        <v>233.6</v>
      </c>
      <c r="Y224" s="5">
        <v>40</v>
      </c>
      <c r="Z224" s="6">
        <v>0.15</v>
      </c>
      <c r="AA224" s="5">
        <f t="shared" si="40"/>
        <v>175.2</v>
      </c>
      <c r="AB224" s="5">
        <v>0</v>
      </c>
      <c r="AC224" s="5">
        <v>233.6</v>
      </c>
      <c r="AD224" s="5">
        <f t="shared" si="42"/>
        <v>258.2</v>
      </c>
      <c r="AE224" s="5">
        <f t="shared" si="43"/>
        <v>-24.599999999999994</v>
      </c>
      <c r="AF224" s="5" t="str">
        <f t="shared" si="44"/>
        <v>Sunday</v>
      </c>
    </row>
    <row r="225" spans="1:32" x14ac:dyDescent="0.35">
      <c r="A225">
        <v>224</v>
      </c>
      <c r="B225" t="s">
        <v>440</v>
      </c>
      <c r="C225" t="s">
        <v>441</v>
      </c>
      <c r="D225" s="2">
        <v>45301</v>
      </c>
      <c r="E225" s="4">
        <v>0.52916666666666667</v>
      </c>
      <c r="F225" s="2">
        <v>45301</v>
      </c>
      <c r="G225" s="3">
        <v>0.6069444444444444</v>
      </c>
      <c r="H225" s="5">
        <v>1054</v>
      </c>
      <c r="I225" s="5">
        <v>0</v>
      </c>
      <c r="J225" t="s">
        <v>11</v>
      </c>
      <c r="K225" s="1">
        <v>0.15</v>
      </c>
      <c r="L225" s="5">
        <f t="shared" si="41"/>
        <v>158.1</v>
      </c>
      <c r="M225" t="s">
        <v>1584</v>
      </c>
      <c r="N225" s="5">
        <v>85</v>
      </c>
      <c r="O225" s="7">
        <f t="shared" si="37"/>
        <v>8.064516129032258</v>
      </c>
      <c r="P225" s="5">
        <v>47</v>
      </c>
      <c r="Q225" s="5">
        <v>0</v>
      </c>
      <c r="R225" s="5">
        <v>85</v>
      </c>
      <c r="S225" s="5">
        <f t="shared" si="38"/>
        <v>205.1</v>
      </c>
      <c r="T225" s="5">
        <f t="shared" si="39"/>
        <v>-120.1</v>
      </c>
      <c r="U225" s="5">
        <v>1054</v>
      </c>
      <c r="V225" s="5">
        <v>47</v>
      </c>
      <c r="W225" s="7">
        <v>20</v>
      </c>
      <c r="X225" s="5">
        <f t="shared" si="45"/>
        <v>210.8</v>
      </c>
      <c r="Y225" s="5">
        <v>0</v>
      </c>
      <c r="Z225" s="6">
        <v>0.15</v>
      </c>
      <c r="AA225" s="5">
        <f t="shared" si="40"/>
        <v>158.1</v>
      </c>
      <c r="AB225" s="5">
        <v>0</v>
      </c>
      <c r="AC225" s="5">
        <v>210.8</v>
      </c>
      <c r="AD225" s="5">
        <f t="shared" si="42"/>
        <v>205.1</v>
      </c>
      <c r="AE225" s="5">
        <f t="shared" si="43"/>
        <v>5.7000000000000171</v>
      </c>
      <c r="AF225" s="5" t="str">
        <f t="shared" si="44"/>
        <v>Wednesday</v>
      </c>
    </row>
    <row r="226" spans="1:32" x14ac:dyDescent="0.35">
      <c r="A226">
        <v>225</v>
      </c>
      <c r="B226" t="s">
        <v>442</v>
      </c>
      <c r="C226" t="s">
        <v>373</v>
      </c>
      <c r="D226" s="2">
        <v>45326</v>
      </c>
      <c r="E226" s="4">
        <v>0.65138888888888891</v>
      </c>
      <c r="F226" s="2">
        <v>45326</v>
      </c>
      <c r="G226" s="3">
        <v>0.67569444444444449</v>
      </c>
      <c r="H226" s="5">
        <v>1362</v>
      </c>
      <c r="I226" s="5">
        <v>40</v>
      </c>
      <c r="J226" t="s">
        <v>17</v>
      </c>
      <c r="K226" s="1">
        <v>0</v>
      </c>
      <c r="L226" s="5">
        <f t="shared" si="41"/>
        <v>0</v>
      </c>
      <c r="M226" t="s">
        <v>1587</v>
      </c>
      <c r="N226" s="5">
        <v>138</v>
      </c>
      <c r="O226" s="7">
        <f t="shared" si="37"/>
        <v>10.13215859030837</v>
      </c>
      <c r="P226" s="5">
        <v>35</v>
      </c>
      <c r="Q226" s="5">
        <v>0</v>
      </c>
      <c r="R226" s="5">
        <v>138</v>
      </c>
      <c r="S226" s="5">
        <f t="shared" si="38"/>
        <v>75</v>
      </c>
      <c r="T226" s="5">
        <f t="shared" si="39"/>
        <v>63</v>
      </c>
      <c r="U226" s="5">
        <v>1362</v>
      </c>
      <c r="V226" s="5">
        <v>35</v>
      </c>
      <c r="W226" s="7">
        <v>20</v>
      </c>
      <c r="X226" s="5">
        <f t="shared" si="45"/>
        <v>272.39999999999998</v>
      </c>
      <c r="Y226" s="5">
        <v>40</v>
      </c>
      <c r="Z226" s="6">
        <v>0</v>
      </c>
      <c r="AA226" s="5">
        <f t="shared" si="40"/>
        <v>0</v>
      </c>
      <c r="AB226" s="5">
        <v>0</v>
      </c>
      <c r="AC226" s="5">
        <v>272.39999999999998</v>
      </c>
      <c r="AD226" s="5">
        <f t="shared" si="42"/>
        <v>75</v>
      </c>
      <c r="AE226" s="5">
        <f t="shared" si="43"/>
        <v>197.39999999999998</v>
      </c>
      <c r="AF226" s="5" t="str">
        <f t="shared" si="44"/>
        <v>Sunday</v>
      </c>
    </row>
    <row r="227" spans="1:32" x14ac:dyDescent="0.35">
      <c r="A227">
        <v>226</v>
      </c>
      <c r="B227" t="s">
        <v>443</v>
      </c>
      <c r="C227" t="s">
        <v>290</v>
      </c>
      <c r="D227" s="2">
        <v>45325</v>
      </c>
      <c r="E227" s="4">
        <v>0.18680555555555556</v>
      </c>
      <c r="F227" s="2">
        <v>45325</v>
      </c>
      <c r="G227" s="3">
        <v>0.22013888888888888</v>
      </c>
      <c r="H227" s="5">
        <v>1051</v>
      </c>
      <c r="I227" s="5">
        <v>20</v>
      </c>
      <c r="J227" t="s">
        <v>17</v>
      </c>
      <c r="K227" s="1">
        <v>0.5</v>
      </c>
      <c r="L227" s="5">
        <f t="shared" si="41"/>
        <v>525.5</v>
      </c>
      <c r="M227" t="s">
        <v>1588</v>
      </c>
      <c r="N227" s="5">
        <v>194</v>
      </c>
      <c r="O227" s="7">
        <f t="shared" si="37"/>
        <v>18.458610846812558</v>
      </c>
      <c r="P227" s="5">
        <v>27</v>
      </c>
      <c r="Q227" s="5">
        <v>150</v>
      </c>
      <c r="R227" s="5">
        <v>194</v>
      </c>
      <c r="S227" s="5">
        <f t="shared" si="38"/>
        <v>722.5</v>
      </c>
      <c r="T227" s="5">
        <f t="shared" si="39"/>
        <v>-528.5</v>
      </c>
      <c r="U227" s="5">
        <v>0</v>
      </c>
      <c r="V227" s="5">
        <v>0</v>
      </c>
      <c r="W227" s="7">
        <v>20</v>
      </c>
      <c r="X227" s="5">
        <v>0</v>
      </c>
      <c r="Y227" s="5">
        <v>0</v>
      </c>
      <c r="Z227" s="6">
        <v>0</v>
      </c>
      <c r="AA227" s="5">
        <f t="shared" si="40"/>
        <v>0</v>
      </c>
      <c r="AB227" s="5">
        <v>0</v>
      </c>
      <c r="AC227" s="5">
        <v>0</v>
      </c>
      <c r="AD227" s="5">
        <f t="shared" si="42"/>
        <v>0</v>
      </c>
      <c r="AE227" s="5">
        <f t="shared" si="43"/>
        <v>0</v>
      </c>
      <c r="AF227" s="5" t="str">
        <f t="shared" si="44"/>
        <v>Saturday</v>
      </c>
    </row>
    <row r="228" spans="1:32" x14ac:dyDescent="0.35">
      <c r="A228">
        <v>227</v>
      </c>
      <c r="B228" t="s">
        <v>444</v>
      </c>
      <c r="C228" t="s">
        <v>445</v>
      </c>
      <c r="D228" s="2">
        <v>45294</v>
      </c>
      <c r="E228" s="4">
        <v>0.9916666666666667</v>
      </c>
      <c r="F228" s="2">
        <v>45295</v>
      </c>
      <c r="G228" s="3">
        <v>5.2777777777777778E-2</v>
      </c>
      <c r="H228" s="5">
        <v>1043</v>
      </c>
      <c r="I228" s="5">
        <v>0</v>
      </c>
      <c r="J228" t="s">
        <v>14</v>
      </c>
      <c r="K228" s="1">
        <v>0.1</v>
      </c>
      <c r="L228" s="5">
        <f t="shared" si="41"/>
        <v>104.30000000000001</v>
      </c>
      <c r="M228" s="1" t="s">
        <v>1622</v>
      </c>
      <c r="N228" s="5">
        <v>179</v>
      </c>
      <c r="O228" s="7">
        <f t="shared" si="37"/>
        <v>17.162032598274209</v>
      </c>
      <c r="P228" s="5">
        <v>37</v>
      </c>
      <c r="Q228" s="5">
        <v>0</v>
      </c>
      <c r="R228" s="5">
        <v>179</v>
      </c>
      <c r="S228" s="5">
        <f t="shared" si="38"/>
        <v>141.30000000000001</v>
      </c>
      <c r="T228" s="5">
        <f t="shared" si="39"/>
        <v>37.699999999999989</v>
      </c>
      <c r="U228" s="5">
        <v>1043</v>
      </c>
      <c r="V228" s="5">
        <v>37</v>
      </c>
      <c r="W228" s="7">
        <v>20</v>
      </c>
      <c r="X228" s="5">
        <f t="shared" ref="X228:X246" si="46">W228*H228/100</f>
        <v>208.6</v>
      </c>
      <c r="Y228" s="5">
        <v>0</v>
      </c>
      <c r="Z228" s="6">
        <v>0.1</v>
      </c>
      <c r="AA228" s="5">
        <f t="shared" si="40"/>
        <v>104.30000000000001</v>
      </c>
      <c r="AB228" s="5">
        <v>0</v>
      </c>
      <c r="AC228" s="5">
        <v>208.6</v>
      </c>
      <c r="AD228" s="5">
        <f t="shared" si="42"/>
        <v>141.30000000000001</v>
      </c>
      <c r="AE228" s="5">
        <f t="shared" si="43"/>
        <v>67.299999999999983</v>
      </c>
      <c r="AF228" s="5" t="str">
        <f t="shared" si="44"/>
        <v>Wednesday</v>
      </c>
    </row>
    <row r="229" spans="1:32" x14ac:dyDescent="0.35">
      <c r="A229">
        <v>228</v>
      </c>
      <c r="B229" t="s">
        <v>446</v>
      </c>
      <c r="C229" t="s">
        <v>447</v>
      </c>
      <c r="D229" s="2">
        <v>45303</v>
      </c>
      <c r="E229" s="4">
        <v>5.486111111111111E-2</v>
      </c>
      <c r="F229" s="2">
        <v>45303</v>
      </c>
      <c r="G229" s="3">
        <v>0.11180555555555556</v>
      </c>
      <c r="H229" s="5">
        <v>254</v>
      </c>
      <c r="I229" s="5">
        <v>20</v>
      </c>
      <c r="J229" t="s">
        <v>17</v>
      </c>
      <c r="K229" s="1">
        <v>0.15</v>
      </c>
      <c r="L229" s="5">
        <f t="shared" si="41"/>
        <v>38.1</v>
      </c>
      <c r="M229" t="s">
        <v>1584</v>
      </c>
      <c r="N229" s="5">
        <v>190</v>
      </c>
      <c r="O229" s="7">
        <f t="shared" si="37"/>
        <v>74.803149606299215</v>
      </c>
      <c r="P229" s="5">
        <v>18</v>
      </c>
      <c r="Q229" s="5">
        <v>0</v>
      </c>
      <c r="R229" s="5">
        <v>190</v>
      </c>
      <c r="S229" s="5">
        <f t="shared" si="38"/>
        <v>76.099999999999994</v>
      </c>
      <c r="T229" s="5">
        <f t="shared" si="39"/>
        <v>113.9</v>
      </c>
      <c r="U229" s="5">
        <v>254</v>
      </c>
      <c r="V229" s="5">
        <v>18</v>
      </c>
      <c r="W229" s="7">
        <v>20</v>
      </c>
      <c r="X229" s="5">
        <f t="shared" si="46"/>
        <v>50.8</v>
      </c>
      <c r="Y229" s="5">
        <v>20</v>
      </c>
      <c r="Z229" s="6">
        <v>0.15</v>
      </c>
      <c r="AA229" s="5">
        <f t="shared" si="40"/>
        <v>38.1</v>
      </c>
      <c r="AB229" s="5">
        <v>0</v>
      </c>
      <c r="AC229" s="5">
        <v>50.8</v>
      </c>
      <c r="AD229" s="5">
        <f t="shared" si="42"/>
        <v>76.099999999999994</v>
      </c>
      <c r="AE229" s="5">
        <f t="shared" si="43"/>
        <v>-25.299999999999997</v>
      </c>
      <c r="AF229" s="5" t="str">
        <f t="shared" si="44"/>
        <v>Friday</v>
      </c>
    </row>
    <row r="230" spans="1:32" x14ac:dyDescent="0.35">
      <c r="A230">
        <v>229</v>
      </c>
      <c r="B230" t="s">
        <v>448</v>
      </c>
      <c r="C230" t="s">
        <v>449</v>
      </c>
      <c r="D230" s="2">
        <v>45307</v>
      </c>
      <c r="E230" s="4">
        <v>0.70694444444444449</v>
      </c>
      <c r="F230" s="2">
        <v>45307</v>
      </c>
      <c r="G230" s="3">
        <v>0.73263888888888884</v>
      </c>
      <c r="H230" s="5">
        <v>1304</v>
      </c>
      <c r="I230" s="5">
        <v>0</v>
      </c>
      <c r="J230" t="s">
        <v>14</v>
      </c>
      <c r="K230" s="1">
        <v>0.05</v>
      </c>
      <c r="L230" s="5">
        <f t="shared" si="41"/>
        <v>65.2</v>
      </c>
      <c r="M230" t="s">
        <v>1589</v>
      </c>
      <c r="N230" s="5">
        <v>142</v>
      </c>
      <c r="O230" s="7">
        <f t="shared" si="37"/>
        <v>10.889570552147239</v>
      </c>
      <c r="P230" s="5">
        <v>41</v>
      </c>
      <c r="Q230" s="5">
        <v>0</v>
      </c>
      <c r="R230" s="5">
        <v>142</v>
      </c>
      <c r="S230" s="5">
        <f t="shared" si="38"/>
        <v>106.2</v>
      </c>
      <c r="T230" s="5">
        <f t="shared" si="39"/>
        <v>35.799999999999997</v>
      </c>
      <c r="U230" s="5">
        <v>1304</v>
      </c>
      <c r="V230" s="5">
        <v>41</v>
      </c>
      <c r="W230" s="7">
        <v>20</v>
      </c>
      <c r="X230" s="5">
        <f t="shared" si="46"/>
        <v>260.8</v>
      </c>
      <c r="Y230" s="5">
        <v>0</v>
      </c>
      <c r="Z230" s="6">
        <v>0.05</v>
      </c>
      <c r="AA230" s="5">
        <f t="shared" si="40"/>
        <v>65.2</v>
      </c>
      <c r="AB230" s="5">
        <v>0</v>
      </c>
      <c r="AC230" s="5">
        <v>260.8</v>
      </c>
      <c r="AD230" s="5">
        <f t="shared" si="42"/>
        <v>106.2</v>
      </c>
      <c r="AE230" s="5">
        <f t="shared" si="43"/>
        <v>154.60000000000002</v>
      </c>
      <c r="AF230" s="5" t="str">
        <f t="shared" si="44"/>
        <v>Tuesday</v>
      </c>
    </row>
    <row r="231" spans="1:32" x14ac:dyDescent="0.35">
      <c r="A231">
        <v>230</v>
      </c>
      <c r="B231" t="s">
        <v>450</v>
      </c>
      <c r="C231" t="s">
        <v>451</v>
      </c>
      <c r="D231" s="2">
        <v>45317</v>
      </c>
      <c r="E231" s="4">
        <v>0.85902777777777772</v>
      </c>
      <c r="F231" s="2">
        <v>45317</v>
      </c>
      <c r="G231" s="3">
        <v>0.93333333333333335</v>
      </c>
      <c r="H231" s="5">
        <v>1338</v>
      </c>
      <c r="I231" s="5">
        <v>20</v>
      </c>
      <c r="J231" t="s">
        <v>17</v>
      </c>
      <c r="K231" s="1">
        <v>0.15</v>
      </c>
      <c r="L231" s="5">
        <f t="shared" si="41"/>
        <v>200.7</v>
      </c>
      <c r="M231" t="s">
        <v>1584</v>
      </c>
      <c r="N231" s="5">
        <v>163</v>
      </c>
      <c r="O231" s="7">
        <f t="shared" si="37"/>
        <v>12.182361733931241</v>
      </c>
      <c r="P231" s="5">
        <v>15</v>
      </c>
      <c r="Q231" s="5">
        <v>0</v>
      </c>
      <c r="R231" s="5">
        <v>163</v>
      </c>
      <c r="S231" s="5">
        <f t="shared" si="38"/>
        <v>235.7</v>
      </c>
      <c r="T231" s="5">
        <f t="shared" si="39"/>
        <v>-72.699999999999989</v>
      </c>
      <c r="U231" s="5">
        <v>1338</v>
      </c>
      <c r="V231" s="5">
        <v>15</v>
      </c>
      <c r="W231" s="7">
        <v>20</v>
      </c>
      <c r="X231" s="5">
        <f t="shared" si="46"/>
        <v>267.60000000000002</v>
      </c>
      <c r="Y231" s="5">
        <v>20</v>
      </c>
      <c r="Z231" s="6">
        <v>0.15</v>
      </c>
      <c r="AA231" s="5">
        <f t="shared" si="40"/>
        <v>200.7</v>
      </c>
      <c r="AB231" s="5">
        <v>0</v>
      </c>
      <c r="AC231" s="5">
        <v>267.60000000000002</v>
      </c>
      <c r="AD231" s="5">
        <f t="shared" si="42"/>
        <v>235.7</v>
      </c>
      <c r="AE231" s="5">
        <f t="shared" si="43"/>
        <v>31.900000000000034</v>
      </c>
      <c r="AF231" s="5" t="str">
        <f t="shared" si="44"/>
        <v>Friday</v>
      </c>
    </row>
    <row r="232" spans="1:32" x14ac:dyDescent="0.35">
      <c r="A232">
        <v>231</v>
      </c>
      <c r="B232" t="s">
        <v>452</v>
      </c>
      <c r="C232" t="s">
        <v>453</v>
      </c>
      <c r="D232" s="2">
        <v>45300</v>
      </c>
      <c r="E232" s="4">
        <v>0.16458333333333333</v>
      </c>
      <c r="F232" s="2">
        <v>45300</v>
      </c>
      <c r="G232" s="3">
        <v>0.19166666666666668</v>
      </c>
      <c r="H232" s="5">
        <v>187</v>
      </c>
      <c r="I232" s="5">
        <v>40</v>
      </c>
      <c r="J232" t="s">
        <v>17</v>
      </c>
      <c r="K232" s="1">
        <v>0.1</v>
      </c>
      <c r="L232" s="5">
        <f t="shared" si="41"/>
        <v>18.7</v>
      </c>
      <c r="M232" s="1" t="s">
        <v>1622</v>
      </c>
      <c r="N232" s="5">
        <v>77</v>
      </c>
      <c r="O232" s="7">
        <f t="shared" si="37"/>
        <v>41.17647058823529</v>
      </c>
      <c r="P232" s="5">
        <v>23</v>
      </c>
      <c r="Q232" s="5">
        <v>0</v>
      </c>
      <c r="R232" s="5">
        <v>77</v>
      </c>
      <c r="S232" s="5">
        <f t="shared" si="38"/>
        <v>81.7</v>
      </c>
      <c r="T232" s="5">
        <f t="shared" si="39"/>
        <v>-4.7000000000000028</v>
      </c>
      <c r="U232" s="5">
        <v>187</v>
      </c>
      <c r="V232" s="5">
        <v>23</v>
      </c>
      <c r="W232" s="7">
        <v>20</v>
      </c>
      <c r="X232" s="5">
        <f t="shared" si="46"/>
        <v>37.4</v>
      </c>
      <c r="Y232" s="5">
        <v>40</v>
      </c>
      <c r="Z232" s="6">
        <v>0.1</v>
      </c>
      <c r="AA232" s="5">
        <f t="shared" si="40"/>
        <v>18.7</v>
      </c>
      <c r="AB232" s="5">
        <v>0</v>
      </c>
      <c r="AC232" s="5">
        <v>37.4</v>
      </c>
      <c r="AD232" s="5">
        <f t="shared" si="42"/>
        <v>81.7</v>
      </c>
      <c r="AE232" s="5">
        <f t="shared" si="43"/>
        <v>-44.300000000000004</v>
      </c>
      <c r="AF232" s="5" t="str">
        <f t="shared" si="44"/>
        <v>Tuesday</v>
      </c>
    </row>
    <row r="233" spans="1:32" x14ac:dyDescent="0.35">
      <c r="A233">
        <v>232</v>
      </c>
      <c r="B233" t="s">
        <v>454</v>
      </c>
      <c r="C233" t="s">
        <v>281</v>
      </c>
      <c r="D233" s="2">
        <v>45323</v>
      </c>
      <c r="E233" s="4">
        <v>8.3333333333333332E-3</v>
      </c>
      <c r="F233" s="2">
        <v>45323</v>
      </c>
      <c r="G233" s="3">
        <v>7.4999999999999997E-2</v>
      </c>
      <c r="H233" s="5">
        <v>1379</v>
      </c>
      <c r="I233" s="5">
        <v>40</v>
      </c>
      <c r="J233" t="s">
        <v>17</v>
      </c>
      <c r="K233" s="1">
        <v>0.15</v>
      </c>
      <c r="L233" s="5">
        <f t="shared" si="41"/>
        <v>206.85</v>
      </c>
      <c r="M233" t="s">
        <v>1584</v>
      </c>
      <c r="N233" s="5">
        <v>192</v>
      </c>
      <c r="O233" s="7">
        <f t="shared" si="37"/>
        <v>13.923132704858594</v>
      </c>
      <c r="P233" s="5">
        <v>37</v>
      </c>
      <c r="Q233" s="5">
        <v>0</v>
      </c>
      <c r="R233" s="5">
        <v>192</v>
      </c>
      <c r="S233" s="5">
        <f t="shared" si="38"/>
        <v>283.85000000000002</v>
      </c>
      <c r="T233" s="5">
        <f t="shared" si="39"/>
        <v>-91.850000000000023</v>
      </c>
      <c r="U233" s="5">
        <v>1379</v>
      </c>
      <c r="V233" s="5">
        <v>37</v>
      </c>
      <c r="W233" s="7">
        <v>20</v>
      </c>
      <c r="X233" s="5">
        <f t="shared" si="46"/>
        <v>275.8</v>
      </c>
      <c r="Y233" s="5">
        <v>40</v>
      </c>
      <c r="Z233" s="6">
        <v>0.15</v>
      </c>
      <c r="AA233" s="5">
        <f t="shared" si="40"/>
        <v>206.85</v>
      </c>
      <c r="AB233" s="5">
        <v>0</v>
      </c>
      <c r="AC233" s="5">
        <v>275.8</v>
      </c>
      <c r="AD233" s="5">
        <f t="shared" si="42"/>
        <v>283.85000000000002</v>
      </c>
      <c r="AE233" s="5">
        <f t="shared" si="43"/>
        <v>-8.0500000000000114</v>
      </c>
      <c r="AF233" s="5" t="str">
        <f t="shared" si="44"/>
        <v>Thursday</v>
      </c>
    </row>
    <row r="234" spans="1:32" x14ac:dyDescent="0.35">
      <c r="A234">
        <v>233</v>
      </c>
      <c r="B234" t="s">
        <v>455</v>
      </c>
      <c r="C234" t="s">
        <v>456</v>
      </c>
      <c r="D234" s="2">
        <v>45326</v>
      </c>
      <c r="E234" s="4">
        <v>0.4597222222222222</v>
      </c>
      <c r="F234" s="2">
        <v>45326</v>
      </c>
      <c r="G234" s="3">
        <v>0.50624999999999998</v>
      </c>
      <c r="H234" s="5">
        <v>1634</v>
      </c>
      <c r="I234" s="5">
        <v>20</v>
      </c>
      <c r="J234" t="s">
        <v>11</v>
      </c>
      <c r="K234" s="1">
        <v>0</v>
      </c>
      <c r="L234" s="5">
        <f t="shared" si="41"/>
        <v>0</v>
      </c>
      <c r="M234" t="s">
        <v>1587</v>
      </c>
      <c r="N234" s="5">
        <v>82</v>
      </c>
      <c r="O234" s="7">
        <f t="shared" si="37"/>
        <v>5.0183598531211748</v>
      </c>
      <c r="P234" s="5">
        <v>33</v>
      </c>
      <c r="Q234" s="5">
        <v>0</v>
      </c>
      <c r="R234" s="5">
        <v>82</v>
      </c>
      <c r="S234" s="5">
        <f t="shared" si="38"/>
        <v>53</v>
      </c>
      <c r="T234" s="5">
        <f t="shared" si="39"/>
        <v>29</v>
      </c>
      <c r="U234" s="5">
        <v>1634</v>
      </c>
      <c r="V234" s="5">
        <v>33</v>
      </c>
      <c r="W234" s="7">
        <v>20</v>
      </c>
      <c r="X234" s="5">
        <f t="shared" si="46"/>
        <v>326.8</v>
      </c>
      <c r="Y234" s="5">
        <v>20</v>
      </c>
      <c r="Z234" s="6">
        <v>0</v>
      </c>
      <c r="AA234" s="5">
        <f t="shared" si="40"/>
        <v>0</v>
      </c>
      <c r="AB234" s="5">
        <v>0</v>
      </c>
      <c r="AC234" s="5">
        <v>326.8</v>
      </c>
      <c r="AD234" s="5">
        <f t="shared" si="42"/>
        <v>53</v>
      </c>
      <c r="AE234" s="5">
        <f t="shared" si="43"/>
        <v>273.8</v>
      </c>
      <c r="AF234" s="5" t="str">
        <f t="shared" si="44"/>
        <v>Sunday</v>
      </c>
    </row>
    <row r="235" spans="1:32" x14ac:dyDescent="0.35">
      <c r="A235">
        <v>234</v>
      </c>
      <c r="B235" t="s">
        <v>457</v>
      </c>
      <c r="C235" t="s">
        <v>458</v>
      </c>
      <c r="D235" s="2">
        <v>45300</v>
      </c>
      <c r="E235" s="4">
        <v>0.65694444444444444</v>
      </c>
      <c r="F235" s="2">
        <v>45300</v>
      </c>
      <c r="G235" s="3">
        <v>0.69722222222222219</v>
      </c>
      <c r="H235" s="5">
        <v>1196</v>
      </c>
      <c r="I235" s="5">
        <v>0</v>
      </c>
      <c r="J235" t="s">
        <v>17</v>
      </c>
      <c r="K235" s="1">
        <v>0.15</v>
      </c>
      <c r="L235" s="5">
        <f t="shared" si="41"/>
        <v>179.4</v>
      </c>
      <c r="M235" t="s">
        <v>1584</v>
      </c>
      <c r="N235" s="5">
        <v>69</v>
      </c>
      <c r="O235" s="7">
        <f t="shared" si="37"/>
        <v>5.7692307692307692</v>
      </c>
      <c r="P235" s="5">
        <v>22</v>
      </c>
      <c r="Q235" s="5">
        <v>0</v>
      </c>
      <c r="R235" s="5">
        <v>69</v>
      </c>
      <c r="S235" s="5">
        <f t="shared" si="38"/>
        <v>201.4</v>
      </c>
      <c r="T235" s="5">
        <f t="shared" si="39"/>
        <v>-132.4</v>
      </c>
      <c r="U235" s="5">
        <v>1196</v>
      </c>
      <c r="V235" s="5">
        <v>22</v>
      </c>
      <c r="W235" s="7">
        <v>20</v>
      </c>
      <c r="X235" s="5">
        <f t="shared" si="46"/>
        <v>239.2</v>
      </c>
      <c r="Y235" s="5">
        <v>0</v>
      </c>
      <c r="Z235" s="6">
        <v>0.15</v>
      </c>
      <c r="AA235" s="5">
        <f t="shared" si="40"/>
        <v>179.4</v>
      </c>
      <c r="AB235" s="5">
        <v>0</v>
      </c>
      <c r="AC235" s="5">
        <v>239.2</v>
      </c>
      <c r="AD235" s="5">
        <f t="shared" si="42"/>
        <v>201.4</v>
      </c>
      <c r="AE235" s="5">
        <f t="shared" si="43"/>
        <v>37.799999999999983</v>
      </c>
      <c r="AF235" s="5" t="str">
        <f t="shared" si="44"/>
        <v>Tuesday</v>
      </c>
    </row>
    <row r="236" spans="1:32" x14ac:dyDescent="0.35">
      <c r="A236">
        <v>235</v>
      </c>
      <c r="B236" t="s">
        <v>280</v>
      </c>
      <c r="C236" t="s">
        <v>89</v>
      </c>
      <c r="D236" s="2">
        <v>45324</v>
      </c>
      <c r="E236" s="4">
        <v>0.27847222222222223</v>
      </c>
      <c r="F236" s="2">
        <v>45324</v>
      </c>
      <c r="G236" s="3">
        <v>0.30902777777777779</v>
      </c>
      <c r="H236" s="5">
        <v>1030</v>
      </c>
      <c r="I236" s="5">
        <v>30</v>
      </c>
      <c r="J236" t="s">
        <v>11</v>
      </c>
      <c r="K236" s="1">
        <v>0.15</v>
      </c>
      <c r="L236" s="5">
        <f t="shared" si="41"/>
        <v>154.5</v>
      </c>
      <c r="M236" t="s">
        <v>1584</v>
      </c>
      <c r="N236" s="5">
        <v>189</v>
      </c>
      <c r="O236" s="7">
        <f t="shared" si="37"/>
        <v>18.349514563106798</v>
      </c>
      <c r="P236" s="5">
        <v>21</v>
      </c>
      <c r="Q236" s="5">
        <v>0</v>
      </c>
      <c r="R236" s="5">
        <v>189</v>
      </c>
      <c r="S236" s="5">
        <f t="shared" si="38"/>
        <v>205.5</v>
      </c>
      <c r="T236" s="5">
        <f t="shared" si="39"/>
        <v>-16.5</v>
      </c>
      <c r="U236" s="5">
        <v>1030</v>
      </c>
      <c r="V236" s="5">
        <v>21</v>
      </c>
      <c r="W236" s="7">
        <v>20</v>
      </c>
      <c r="X236" s="5">
        <f t="shared" si="46"/>
        <v>206</v>
      </c>
      <c r="Y236" s="5">
        <v>30</v>
      </c>
      <c r="Z236" s="6">
        <v>0.15</v>
      </c>
      <c r="AA236" s="5">
        <f t="shared" si="40"/>
        <v>154.5</v>
      </c>
      <c r="AB236" s="5">
        <v>0</v>
      </c>
      <c r="AC236" s="5">
        <v>206</v>
      </c>
      <c r="AD236" s="5">
        <f t="shared" si="42"/>
        <v>205.5</v>
      </c>
      <c r="AE236" s="5">
        <f t="shared" si="43"/>
        <v>0.5</v>
      </c>
      <c r="AF236" s="5" t="str">
        <f t="shared" si="44"/>
        <v>Friday</v>
      </c>
    </row>
    <row r="237" spans="1:32" x14ac:dyDescent="0.35">
      <c r="A237">
        <v>236</v>
      </c>
      <c r="B237" t="s">
        <v>459</v>
      </c>
      <c r="C237" t="s">
        <v>460</v>
      </c>
      <c r="D237" s="2">
        <v>45306</v>
      </c>
      <c r="E237" s="4">
        <v>0.4909722222222222</v>
      </c>
      <c r="F237" s="2">
        <v>45306</v>
      </c>
      <c r="G237" s="3">
        <v>0.57152777777777775</v>
      </c>
      <c r="H237" s="5">
        <v>278</v>
      </c>
      <c r="I237" s="5">
        <v>40</v>
      </c>
      <c r="J237" t="s">
        <v>11</v>
      </c>
      <c r="K237" s="1">
        <v>0.05</v>
      </c>
      <c r="L237" s="5">
        <f t="shared" si="41"/>
        <v>13.9</v>
      </c>
      <c r="M237" t="s">
        <v>1589</v>
      </c>
      <c r="N237" s="5">
        <v>150</v>
      </c>
      <c r="O237" s="7">
        <f t="shared" si="37"/>
        <v>53.956834532374096</v>
      </c>
      <c r="P237" s="5">
        <v>28</v>
      </c>
      <c r="Q237" s="5">
        <v>0</v>
      </c>
      <c r="R237" s="5">
        <v>150</v>
      </c>
      <c r="S237" s="5">
        <f t="shared" si="38"/>
        <v>81.900000000000006</v>
      </c>
      <c r="T237" s="5">
        <f t="shared" si="39"/>
        <v>68.099999999999994</v>
      </c>
      <c r="U237" s="5">
        <v>278</v>
      </c>
      <c r="V237" s="5">
        <v>28</v>
      </c>
      <c r="W237" s="7">
        <v>20</v>
      </c>
      <c r="X237" s="5">
        <f t="shared" si="46"/>
        <v>55.6</v>
      </c>
      <c r="Y237" s="5">
        <v>40</v>
      </c>
      <c r="Z237" s="6">
        <v>0.05</v>
      </c>
      <c r="AA237" s="5">
        <f t="shared" si="40"/>
        <v>13.9</v>
      </c>
      <c r="AB237" s="5">
        <v>0</v>
      </c>
      <c r="AC237" s="5">
        <v>55.6</v>
      </c>
      <c r="AD237" s="5">
        <f t="shared" si="42"/>
        <v>81.900000000000006</v>
      </c>
      <c r="AE237" s="5">
        <f t="shared" si="43"/>
        <v>-26.300000000000004</v>
      </c>
      <c r="AF237" s="5" t="str">
        <f t="shared" si="44"/>
        <v>Monday</v>
      </c>
    </row>
    <row r="238" spans="1:32" x14ac:dyDescent="0.35">
      <c r="A238">
        <v>237</v>
      </c>
      <c r="B238" t="s">
        <v>461</v>
      </c>
      <c r="C238" t="s">
        <v>462</v>
      </c>
      <c r="D238" s="2">
        <v>45293</v>
      </c>
      <c r="E238" s="4">
        <v>0.67222222222222228</v>
      </c>
      <c r="F238" s="2">
        <v>45293</v>
      </c>
      <c r="G238" s="3">
        <v>0.70833333333333337</v>
      </c>
      <c r="H238" s="5">
        <v>311</v>
      </c>
      <c r="I238" s="5">
        <v>40</v>
      </c>
      <c r="J238" t="s">
        <v>17</v>
      </c>
      <c r="K238" s="1">
        <v>0</v>
      </c>
      <c r="L238" s="5">
        <f t="shared" si="41"/>
        <v>0</v>
      </c>
      <c r="M238" t="s">
        <v>1587</v>
      </c>
      <c r="N238" s="5">
        <v>72</v>
      </c>
      <c r="O238" s="7">
        <f t="shared" si="37"/>
        <v>23.15112540192926</v>
      </c>
      <c r="P238" s="5">
        <v>30</v>
      </c>
      <c r="Q238" s="5">
        <v>0</v>
      </c>
      <c r="R238" s="5">
        <v>72</v>
      </c>
      <c r="S238" s="5">
        <f t="shared" si="38"/>
        <v>70</v>
      </c>
      <c r="T238" s="5">
        <f t="shared" si="39"/>
        <v>2</v>
      </c>
      <c r="U238" s="5">
        <v>311</v>
      </c>
      <c r="V238" s="5">
        <v>30</v>
      </c>
      <c r="W238" s="7">
        <v>20</v>
      </c>
      <c r="X238" s="5">
        <f t="shared" si="46"/>
        <v>62.2</v>
      </c>
      <c r="Y238" s="5">
        <v>40</v>
      </c>
      <c r="Z238" s="6">
        <v>0</v>
      </c>
      <c r="AA238" s="5">
        <f t="shared" si="40"/>
        <v>0</v>
      </c>
      <c r="AB238" s="5">
        <v>0</v>
      </c>
      <c r="AC238" s="5">
        <v>62.2</v>
      </c>
      <c r="AD238" s="5">
        <f t="shared" si="42"/>
        <v>70</v>
      </c>
      <c r="AE238" s="5">
        <f t="shared" si="43"/>
        <v>-7.7999999999999972</v>
      </c>
      <c r="AF238" s="5" t="str">
        <f t="shared" si="44"/>
        <v>Tuesday</v>
      </c>
    </row>
    <row r="239" spans="1:32" x14ac:dyDescent="0.35">
      <c r="A239">
        <v>238</v>
      </c>
      <c r="B239" t="s">
        <v>463</v>
      </c>
      <c r="C239" t="s">
        <v>75</v>
      </c>
      <c r="D239" s="2">
        <v>45296</v>
      </c>
      <c r="E239" s="4">
        <v>0.90972222222222221</v>
      </c>
      <c r="F239" s="2">
        <v>45296</v>
      </c>
      <c r="G239" s="3">
        <v>0.9868055555555556</v>
      </c>
      <c r="H239" s="5">
        <v>1928</v>
      </c>
      <c r="I239" s="5">
        <v>30</v>
      </c>
      <c r="J239" t="s">
        <v>14</v>
      </c>
      <c r="K239" s="1">
        <v>0</v>
      </c>
      <c r="L239" s="5">
        <f t="shared" si="41"/>
        <v>0</v>
      </c>
      <c r="M239" t="s">
        <v>1587</v>
      </c>
      <c r="N239" s="5">
        <v>161</v>
      </c>
      <c r="O239" s="7">
        <f t="shared" si="37"/>
        <v>8.3506224066390029</v>
      </c>
      <c r="P239" s="5">
        <v>36</v>
      </c>
      <c r="Q239" s="5">
        <v>0</v>
      </c>
      <c r="R239" s="5">
        <v>161</v>
      </c>
      <c r="S239" s="5">
        <f t="shared" si="38"/>
        <v>66</v>
      </c>
      <c r="T239" s="5">
        <f t="shared" si="39"/>
        <v>95</v>
      </c>
      <c r="U239" s="5">
        <v>1928</v>
      </c>
      <c r="V239" s="5">
        <v>36</v>
      </c>
      <c r="W239" s="7">
        <v>20</v>
      </c>
      <c r="X239" s="5">
        <f t="shared" si="46"/>
        <v>385.6</v>
      </c>
      <c r="Y239" s="5">
        <v>30</v>
      </c>
      <c r="Z239" s="6">
        <v>0</v>
      </c>
      <c r="AA239" s="5">
        <f t="shared" si="40"/>
        <v>0</v>
      </c>
      <c r="AB239" s="5">
        <v>0</v>
      </c>
      <c r="AC239" s="5">
        <v>385.6</v>
      </c>
      <c r="AD239" s="5">
        <f t="shared" si="42"/>
        <v>66</v>
      </c>
      <c r="AE239" s="5">
        <f t="shared" si="43"/>
        <v>319.60000000000002</v>
      </c>
      <c r="AF239" s="5" t="str">
        <f t="shared" si="44"/>
        <v>Friday</v>
      </c>
    </row>
    <row r="240" spans="1:32" x14ac:dyDescent="0.35">
      <c r="A240">
        <v>239</v>
      </c>
      <c r="B240" t="s">
        <v>464</v>
      </c>
      <c r="C240" t="s">
        <v>465</v>
      </c>
      <c r="D240" s="2">
        <v>45329</v>
      </c>
      <c r="E240" s="4">
        <v>0.8208333333333333</v>
      </c>
      <c r="F240" s="2">
        <v>45329</v>
      </c>
      <c r="G240" s="3">
        <v>0.87291666666666667</v>
      </c>
      <c r="H240" s="5">
        <v>1357</v>
      </c>
      <c r="I240" s="5">
        <v>20</v>
      </c>
      <c r="J240" t="s">
        <v>14</v>
      </c>
      <c r="K240" s="1">
        <v>0.15</v>
      </c>
      <c r="L240" s="5">
        <f t="shared" si="41"/>
        <v>203.54999999999998</v>
      </c>
      <c r="M240" t="s">
        <v>1584</v>
      </c>
      <c r="N240" s="5">
        <v>63</v>
      </c>
      <c r="O240" s="7">
        <f t="shared" si="37"/>
        <v>4.6425939572586588</v>
      </c>
      <c r="P240" s="5">
        <v>28</v>
      </c>
      <c r="Q240" s="5">
        <v>0</v>
      </c>
      <c r="R240" s="5">
        <v>63</v>
      </c>
      <c r="S240" s="5">
        <f t="shared" si="38"/>
        <v>251.54999999999998</v>
      </c>
      <c r="T240" s="5">
        <f t="shared" si="39"/>
        <v>-188.54999999999998</v>
      </c>
      <c r="U240" s="5">
        <v>1357</v>
      </c>
      <c r="V240" s="5">
        <v>28</v>
      </c>
      <c r="W240" s="7">
        <v>20</v>
      </c>
      <c r="X240" s="5">
        <f t="shared" si="46"/>
        <v>271.39999999999998</v>
      </c>
      <c r="Y240" s="5">
        <v>20</v>
      </c>
      <c r="Z240" s="6">
        <v>0.15</v>
      </c>
      <c r="AA240" s="5">
        <f t="shared" si="40"/>
        <v>203.54999999999998</v>
      </c>
      <c r="AB240" s="5">
        <v>0</v>
      </c>
      <c r="AC240" s="5">
        <v>271.39999999999998</v>
      </c>
      <c r="AD240" s="5">
        <f t="shared" si="42"/>
        <v>251.54999999999998</v>
      </c>
      <c r="AE240" s="5">
        <f t="shared" si="43"/>
        <v>19.849999999999994</v>
      </c>
      <c r="AF240" s="5" t="str">
        <f t="shared" si="44"/>
        <v>Wednesday</v>
      </c>
    </row>
    <row r="241" spans="1:32" x14ac:dyDescent="0.35">
      <c r="A241">
        <v>240</v>
      </c>
      <c r="B241" t="s">
        <v>466</v>
      </c>
      <c r="C241" t="s">
        <v>467</v>
      </c>
      <c r="D241" s="2">
        <v>45329</v>
      </c>
      <c r="E241" s="4">
        <v>0.73750000000000004</v>
      </c>
      <c r="F241" s="2">
        <v>45329</v>
      </c>
      <c r="G241" s="3">
        <v>0.81527777777777777</v>
      </c>
      <c r="H241" s="5">
        <v>564</v>
      </c>
      <c r="I241" s="5">
        <v>0</v>
      </c>
      <c r="J241" t="s">
        <v>14</v>
      </c>
      <c r="K241" s="1">
        <v>0.05</v>
      </c>
      <c r="L241" s="5">
        <f t="shared" si="41"/>
        <v>28.200000000000003</v>
      </c>
      <c r="M241" t="s">
        <v>1589</v>
      </c>
      <c r="N241" s="5">
        <v>140</v>
      </c>
      <c r="O241" s="7">
        <f t="shared" si="37"/>
        <v>24.822695035460992</v>
      </c>
      <c r="P241" s="5">
        <v>33</v>
      </c>
      <c r="Q241" s="5">
        <v>0</v>
      </c>
      <c r="R241" s="5">
        <v>140</v>
      </c>
      <c r="S241" s="5">
        <f t="shared" si="38"/>
        <v>61.2</v>
      </c>
      <c r="T241" s="5">
        <f t="shared" si="39"/>
        <v>78.8</v>
      </c>
      <c r="U241" s="5">
        <v>564</v>
      </c>
      <c r="V241" s="5">
        <v>33</v>
      </c>
      <c r="W241" s="7">
        <v>20</v>
      </c>
      <c r="X241" s="5">
        <f t="shared" si="46"/>
        <v>112.8</v>
      </c>
      <c r="Y241" s="5">
        <v>0</v>
      </c>
      <c r="Z241" s="6">
        <v>0.05</v>
      </c>
      <c r="AA241" s="5">
        <f t="shared" si="40"/>
        <v>28.200000000000003</v>
      </c>
      <c r="AB241" s="5">
        <v>0</v>
      </c>
      <c r="AC241" s="5">
        <v>112.8</v>
      </c>
      <c r="AD241" s="5">
        <f t="shared" si="42"/>
        <v>61.2</v>
      </c>
      <c r="AE241" s="5">
        <f t="shared" si="43"/>
        <v>51.599999999999994</v>
      </c>
      <c r="AF241" s="5" t="str">
        <f t="shared" si="44"/>
        <v>Wednesday</v>
      </c>
    </row>
    <row r="242" spans="1:32" x14ac:dyDescent="0.35">
      <c r="A242">
        <v>241</v>
      </c>
      <c r="B242" t="s">
        <v>468</v>
      </c>
      <c r="C242" t="s">
        <v>469</v>
      </c>
      <c r="D242" s="2">
        <v>45308</v>
      </c>
      <c r="E242" s="4">
        <v>0.42222222222222222</v>
      </c>
      <c r="F242" s="2">
        <v>45308</v>
      </c>
      <c r="G242" s="3">
        <v>0.46180555555555558</v>
      </c>
      <c r="H242" s="5">
        <v>1874</v>
      </c>
      <c r="I242" s="5">
        <v>20</v>
      </c>
      <c r="J242" t="s">
        <v>17</v>
      </c>
      <c r="K242" s="1">
        <v>0.15</v>
      </c>
      <c r="L242" s="5">
        <f t="shared" si="41"/>
        <v>281.09999999999997</v>
      </c>
      <c r="M242" t="s">
        <v>1584</v>
      </c>
      <c r="N242" s="5">
        <v>126</v>
      </c>
      <c r="O242" s="7">
        <f t="shared" si="37"/>
        <v>6.7235859124866595</v>
      </c>
      <c r="P242" s="5">
        <v>35</v>
      </c>
      <c r="Q242" s="5">
        <v>0</v>
      </c>
      <c r="R242" s="5">
        <v>126</v>
      </c>
      <c r="S242" s="5">
        <f t="shared" si="38"/>
        <v>336.09999999999997</v>
      </c>
      <c r="T242" s="5">
        <f t="shared" si="39"/>
        <v>-210.09999999999997</v>
      </c>
      <c r="U242" s="5">
        <v>1874</v>
      </c>
      <c r="V242" s="5">
        <v>35</v>
      </c>
      <c r="W242" s="7">
        <v>20</v>
      </c>
      <c r="X242" s="5">
        <f t="shared" si="46"/>
        <v>374.8</v>
      </c>
      <c r="Y242" s="5">
        <v>20</v>
      </c>
      <c r="Z242" s="6">
        <v>0.15</v>
      </c>
      <c r="AA242" s="5">
        <f t="shared" si="40"/>
        <v>281.09999999999997</v>
      </c>
      <c r="AB242" s="5">
        <v>0</v>
      </c>
      <c r="AC242" s="5">
        <v>374.8</v>
      </c>
      <c r="AD242" s="5">
        <f t="shared" si="42"/>
        <v>336.09999999999997</v>
      </c>
      <c r="AE242" s="5">
        <f t="shared" si="43"/>
        <v>38.700000000000045</v>
      </c>
      <c r="AF242" s="5" t="str">
        <f t="shared" si="44"/>
        <v>Wednesday</v>
      </c>
    </row>
    <row r="243" spans="1:32" x14ac:dyDescent="0.35">
      <c r="A243">
        <v>242</v>
      </c>
      <c r="B243" t="s">
        <v>470</v>
      </c>
      <c r="C243" t="s">
        <v>471</v>
      </c>
      <c r="D243" s="2">
        <v>45316</v>
      </c>
      <c r="E243" s="4">
        <v>0.41458333333333336</v>
      </c>
      <c r="F243" s="2">
        <v>45316</v>
      </c>
      <c r="G243" s="3">
        <v>0.45277777777777778</v>
      </c>
      <c r="H243" s="5">
        <v>1346</v>
      </c>
      <c r="I243" s="5">
        <v>50</v>
      </c>
      <c r="J243" t="s">
        <v>14</v>
      </c>
      <c r="K243" s="1">
        <v>0.15</v>
      </c>
      <c r="L243" s="5">
        <f t="shared" si="41"/>
        <v>201.9</v>
      </c>
      <c r="M243" t="s">
        <v>1584</v>
      </c>
      <c r="N243" s="5">
        <v>134</v>
      </c>
      <c r="O243" s="7">
        <f t="shared" si="37"/>
        <v>9.9554234769687966</v>
      </c>
      <c r="P243" s="5">
        <v>37</v>
      </c>
      <c r="Q243" s="5">
        <v>100</v>
      </c>
      <c r="R243" s="5">
        <v>134</v>
      </c>
      <c r="S243" s="5">
        <f t="shared" si="38"/>
        <v>388.9</v>
      </c>
      <c r="T243" s="5">
        <f t="shared" si="39"/>
        <v>-254.89999999999998</v>
      </c>
      <c r="U243" s="5">
        <v>1346</v>
      </c>
      <c r="V243" s="5">
        <v>37</v>
      </c>
      <c r="W243" s="7">
        <v>20</v>
      </c>
      <c r="X243" s="5">
        <f t="shared" si="46"/>
        <v>269.2</v>
      </c>
      <c r="Y243" s="5">
        <v>50</v>
      </c>
      <c r="Z243" s="6">
        <v>0.15</v>
      </c>
      <c r="AA243" s="5">
        <f t="shared" si="40"/>
        <v>201.9</v>
      </c>
      <c r="AB243" s="5">
        <v>100</v>
      </c>
      <c r="AC243" s="5">
        <v>269.2</v>
      </c>
      <c r="AD243" s="5">
        <f t="shared" si="42"/>
        <v>388.9</v>
      </c>
      <c r="AE243" s="5">
        <f t="shared" si="43"/>
        <v>-119.69999999999999</v>
      </c>
      <c r="AF243" s="5" t="str">
        <f t="shared" si="44"/>
        <v>Thursday</v>
      </c>
    </row>
    <row r="244" spans="1:32" x14ac:dyDescent="0.35">
      <c r="A244">
        <v>243</v>
      </c>
      <c r="B244" t="s">
        <v>472</v>
      </c>
      <c r="C244" t="s">
        <v>473</v>
      </c>
      <c r="D244" s="2">
        <v>45300</v>
      </c>
      <c r="E244" s="4">
        <v>0.10555555555555556</v>
      </c>
      <c r="F244" s="2">
        <v>45300</v>
      </c>
      <c r="G244" s="3">
        <v>0.13263888888888889</v>
      </c>
      <c r="H244" s="5">
        <v>730</v>
      </c>
      <c r="I244" s="5">
        <v>40</v>
      </c>
      <c r="J244" t="s">
        <v>11</v>
      </c>
      <c r="K244" s="1">
        <v>0.1</v>
      </c>
      <c r="L244" s="5">
        <f t="shared" si="41"/>
        <v>73</v>
      </c>
      <c r="M244" s="1" t="s">
        <v>1622</v>
      </c>
      <c r="N244" s="5">
        <v>158</v>
      </c>
      <c r="O244" s="7">
        <f t="shared" si="37"/>
        <v>21.643835616438356</v>
      </c>
      <c r="P244" s="5">
        <v>27</v>
      </c>
      <c r="Q244" s="5">
        <v>0</v>
      </c>
      <c r="R244" s="5">
        <v>158</v>
      </c>
      <c r="S244" s="5">
        <f t="shared" si="38"/>
        <v>140</v>
      </c>
      <c r="T244" s="5">
        <f t="shared" si="39"/>
        <v>18</v>
      </c>
      <c r="U244" s="5">
        <v>730</v>
      </c>
      <c r="V244" s="5">
        <v>27</v>
      </c>
      <c r="W244" s="7">
        <v>20</v>
      </c>
      <c r="X244" s="5">
        <f t="shared" si="46"/>
        <v>146</v>
      </c>
      <c r="Y244" s="5">
        <v>40</v>
      </c>
      <c r="Z244" s="6">
        <v>0.1</v>
      </c>
      <c r="AA244" s="5">
        <f t="shared" si="40"/>
        <v>73</v>
      </c>
      <c r="AB244" s="5">
        <v>0</v>
      </c>
      <c r="AC244" s="5">
        <v>146</v>
      </c>
      <c r="AD244" s="5">
        <f t="shared" si="42"/>
        <v>140</v>
      </c>
      <c r="AE244" s="5">
        <f t="shared" si="43"/>
        <v>6</v>
      </c>
      <c r="AF244" s="5" t="str">
        <f t="shared" si="44"/>
        <v>Tuesday</v>
      </c>
    </row>
    <row r="245" spans="1:32" x14ac:dyDescent="0.35">
      <c r="A245">
        <v>244</v>
      </c>
      <c r="B245" t="s">
        <v>474</v>
      </c>
      <c r="C245" t="s">
        <v>475</v>
      </c>
      <c r="D245" s="2">
        <v>45300</v>
      </c>
      <c r="E245" s="4">
        <v>8.9583333333333334E-2</v>
      </c>
      <c r="F245" s="2">
        <v>45300</v>
      </c>
      <c r="G245" s="3">
        <v>0.1423611111111111</v>
      </c>
      <c r="H245" s="5">
        <v>924</v>
      </c>
      <c r="I245" s="5">
        <v>50</v>
      </c>
      <c r="J245" t="s">
        <v>14</v>
      </c>
      <c r="K245" s="1">
        <v>0.1</v>
      </c>
      <c r="L245" s="5">
        <f t="shared" si="41"/>
        <v>92.4</v>
      </c>
      <c r="M245" s="1" t="s">
        <v>1622</v>
      </c>
      <c r="N245" s="5">
        <v>80</v>
      </c>
      <c r="O245" s="7">
        <f t="shared" si="37"/>
        <v>8.6580086580086579</v>
      </c>
      <c r="P245" s="5">
        <v>45</v>
      </c>
      <c r="Q245" s="5">
        <v>50</v>
      </c>
      <c r="R245" s="5">
        <v>80</v>
      </c>
      <c r="S245" s="5">
        <f t="shared" si="38"/>
        <v>237.4</v>
      </c>
      <c r="T245" s="5">
        <f t="shared" si="39"/>
        <v>-157.4</v>
      </c>
      <c r="U245" s="5">
        <v>924</v>
      </c>
      <c r="V245" s="5">
        <v>45</v>
      </c>
      <c r="W245" s="7">
        <v>20</v>
      </c>
      <c r="X245" s="5">
        <f t="shared" si="46"/>
        <v>184.8</v>
      </c>
      <c r="Y245" s="5">
        <v>50</v>
      </c>
      <c r="Z245" s="6">
        <v>0.1</v>
      </c>
      <c r="AA245" s="5">
        <f t="shared" si="40"/>
        <v>92.4</v>
      </c>
      <c r="AB245" s="5">
        <v>50</v>
      </c>
      <c r="AC245" s="5">
        <v>184.8</v>
      </c>
      <c r="AD245" s="5">
        <f t="shared" si="42"/>
        <v>237.4</v>
      </c>
      <c r="AE245" s="5">
        <f t="shared" si="43"/>
        <v>-52.599999999999994</v>
      </c>
      <c r="AF245" s="5" t="str">
        <f t="shared" si="44"/>
        <v>Tuesday</v>
      </c>
    </row>
    <row r="246" spans="1:32" x14ac:dyDescent="0.35">
      <c r="A246">
        <v>245</v>
      </c>
      <c r="B246" t="s">
        <v>476</v>
      </c>
      <c r="C246" t="s">
        <v>477</v>
      </c>
      <c r="D246" s="2">
        <v>45315</v>
      </c>
      <c r="E246" s="4">
        <v>2.361111111111111E-2</v>
      </c>
      <c r="F246" s="2">
        <v>45315</v>
      </c>
      <c r="G246" s="3">
        <v>4.6527777777777779E-2</v>
      </c>
      <c r="H246" s="5">
        <v>1387</v>
      </c>
      <c r="I246" s="5">
        <v>40</v>
      </c>
      <c r="J246" t="s">
        <v>17</v>
      </c>
      <c r="K246" s="1">
        <v>0.05</v>
      </c>
      <c r="L246" s="5">
        <f t="shared" si="41"/>
        <v>69.350000000000009</v>
      </c>
      <c r="M246" t="s">
        <v>1589</v>
      </c>
      <c r="N246" s="5">
        <v>171</v>
      </c>
      <c r="O246" s="7">
        <f t="shared" si="37"/>
        <v>12.328767123287671</v>
      </c>
      <c r="P246" s="5">
        <v>38</v>
      </c>
      <c r="Q246" s="5">
        <v>50</v>
      </c>
      <c r="R246" s="5">
        <v>171</v>
      </c>
      <c r="S246" s="5">
        <f t="shared" si="38"/>
        <v>197.35000000000002</v>
      </c>
      <c r="T246" s="5">
        <f t="shared" si="39"/>
        <v>-26.350000000000023</v>
      </c>
      <c r="U246" s="5">
        <v>1387</v>
      </c>
      <c r="V246" s="5">
        <v>38</v>
      </c>
      <c r="W246" s="7">
        <v>20</v>
      </c>
      <c r="X246" s="5">
        <f t="shared" si="46"/>
        <v>277.39999999999998</v>
      </c>
      <c r="Y246" s="5">
        <v>40</v>
      </c>
      <c r="Z246" s="6">
        <v>0.05</v>
      </c>
      <c r="AA246" s="5">
        <f t="shared" si="40"/>
        <v>69.350000000000009</v>
      </c>
      <c r="AB246" s="5">
        <v>50</v>
      </c>
      <c r="AC246" s="5">
        <v>277.39999999999998</v>
      </c>
      <c r="AD246" s="5">
        <f t="shared" si="42"/>
        <v>197.35000000000002</v>
      </c>
      <c r="AE246" s="5">
        <f t="shared" si="43"/>
        <v>80.049999999999955</v>
      </c>
      <c r="AF246" s="5" t="str">
        <f t="shared" si="44"/>
        <v>Wednesday</v>
      </c>
    </row>
    <row r="247" spans="1:32" x14ac:dyDescent="0.35">
      <c r="A247">
        <v>246</v>
      </c>
      <c r="B247" t="s">
        <v>478</v>
      </c>
      <c r="C247" t="s">
        <v>479</v>
      </c>
      <c r="D247" s="2">
        <v>45292</v>
      </c>
      <c r="E247" s="4">
        <v>0.99930555555555556</v>
      </c>
      <c r="F247" s="2">
        <v>45293</v>
      </c>
      <c r="G247" s="3">
        <v>5.7638888888888892E-2</v>
      </c>
      <c r="H247" s="5">
        <v>1330</v>
      </c>
      <c r="I247" s="5">
        <v>40</v>
      </c>
      <c r="J247" t="s">
        <v>14</v>
      </c>
      <c r="K247" s="1">
        <v>0.5</v>
      </c>
      <c r="L247" s="5">
        <f t="shared" si="41"/>
        <v>665</v>
      </c>
      <c r="M247" t="s">
        <v>1588</v>
      </c>
      <c r="N247" s="5">
        <v>156</v>
      </c>
      <c r="O247" s="7">
        <f t="shared" si="37"/>
        <v>11.729323308270677</v>
      </c>
      <c r="P247" s="5">
        <v>26</v>
      </c>
      <c r="Q247" s="5">
        <v>0</v>
      </c>
      <c r="R247" s="5">
        <v>156</v>
      </c>
      <c r="S247" s="5">
        <f t="shared" si="38"/>
        <v>731</v>
      </c>
      <c r="T247" s="5">
        <f t="shared" si="39"/>
        <v>-575</v>
      </c>
      <c r="U247" s="5">
        <v>0</v>
      </c>
      <c r="V247" s="5">
        <v>0</v>
      </c>
      <c r="W247" s="7">
        <v>20</v>
      </c>
      <c r="X247" s="5">
        <v>0</v>
      </c>
      <c r="Y247" s="5">
        <v>0</v>
      </c>
      <c r="Z247" s="6">
        <v>0</v>
      </c>
      <c r="AA247" s="5">
        <f t="shared" si="40"/>
        <v>0</v>
      </c>
      <c r="AB247" s="5">
        <v>0</v>
      </c>
      <c r="AC247" s="5">
        <v>0</v>
      </c>
      <c r="AD247" s="5">
        <f t="shared" si="42"/>
        <v>0</v>
      </c>
      <c r="AE247" s="5">
        <f t="shared" si="43"/>
        <v>0</v>
      </c>
      <c r="AF247" s="5" t="str">
        <f t="shared" si="44"/>
        <v>Monday</v>
      </c>
    </row>
    <row r="248" spans="1:32" x14ac:dyDescent="0.35">
      <c r="A248">
        <v>247</v>
      </c>
      <c r="B248" t="s">
        <v>480</v>
      </c>
      <c r="C248" t="s">
        <v>481</v>
      </c>
      <c r="D248" s="2">
        <v>45316</v>
      </c>
      <c r="E248" s="4">
        <v>0.12361111111111112</v>
      </c>
      <c r="F248" s="2">
        <v>45316</v>
      </c>
      <c r="G248" s="3">
        <v>0.18958333333333333</v>
      </c>
      <c r="H248" s="5">
        <v>706</v>
      </c>
      <c r="I248" s="5">
        <v>50</v>
      </c>
      <c r="J248" t="s">
        <v>11</v>
      </c>
      <c r="K248" s="1">
        <v>0.1</v>
      </c>
      <c r="L248" s="5">
        <f t="shared" si="41"/>
        <v>70.600000000000009</v>
      </c>
      <c r="M248" s="1" t="s">
        <v>1622</v>
      </c>
      <c r="N248" s="5">
        <v>103</v>
      </c>
      <c r="O248" s="7">
        <f t="shared" si="37"/>
        <v>14.589235127478753</v>
      </c>
      <c r="P248" s="5">
        <v>13</v>
      </c>
      <c r="Q248" s="5">
        <v>0</v>
      </c>
      <c r="R248" s="5">
        <v>103</v>
      </c>
      <c r="S248" s="5">
        <f t="shared" si="38"/>
        <v>133.60000000000002</v>
      </c>
      <c r="T248" s="5">
        <f t="shared" si="39"/>
        <v>-30.600000000000023</v>
      </c>
      <c r="U248" s="5">
        <v>706</v>
      </c>
      <c r="V248" s="5">
        <v>13</v>
      </c>
      <c r="W248" s="7">
        <v>20</v>
      </c>
      <c r="X248" s="5">
        <f>W248*H248/100</f>
        <v>141.19999999999999</v>
      </c>
      <c r="Y248" s="5">
        <v>50</v>
      </c>
      <c r="Z248" s="6">
        <v>0.1</v>
      </c>
      <c r="AA248" s="5">
        <f t="shared" si="40"/>
        <v>70.600000000000009</v>
      </c>
      <c r="AB248" s="5">
        <v>0</v>
      </c>
      <c r="AC248" s="5">
        <v>141.19999999999999</v>
      </c>
      <c r="AD248" s="5">
        <f t="shared" si="42"/>
        <v>133.60000000000002</v>
      </c>
      <c r="AE248" s="5">
        <f t="shared" si="43"/>
        <v>7.5999999999999659</v>
      </c>
      <c r="AF248" s="5" t="str">
        <f t="shared" si="44"/>
        <v>Thursday</v>
      </c>
    </row>
    <row r="249" spans="1:32" x14ac:dyDescent="0.35">
      <c r="A249">
        <v>248</v>
      </c>
      <c r="B249" t="s">
        <v>482</v>
      </c>
      <c r="C249" t="s">
        <v>483</v>
      </c>
      <c r="D249" s="2">
        <v>45300</v>
      </c>
      <c r="E249" s="4">
        <v>0.73750000000000004</v>
      </c>
      <c r="F249" s="2">
        <v>45300</v>
      </c>
      <c r="G249" s="3">
        <v>0.8041666666666667</v>
      </c>
      <c r="H249" s="5">
        <v>984</v>
      </c>
      <c r="I249" s="5">
        <v>50</v>
      </c>
      <c r="J249" t="s">
        <v>17</v>
      </c>
      <c r="K249" s="1">
        <v>0.5</v>
      </c>
      <c r="L249" s="5">
        <f t="shared" si="41"/>
        <v>492</v>
      </c>
      <c r="M249" t="s">
        <v>1588</v>
      </c>
      <c r="N249" s="5">
        <v>182</v>
      </c>
      <c r="O249" s="7">
        <f t="shared" si="37"/>
        <v>18.495934959349594</v>
      </c>
      <c r="P249" s="5">
        <v>38</v>
      </c>
      <c r="Q249" s="5">
        <v>0</v>
      </c>
      <c r="R249" s="5">
        <v>182</v>
      </c>
      <c r="S249" s="5">
        <f t="shared" si="38"/>
        <v>580</v>
      </c>
      <c r="T249" s="5">
        <f t="shared" si="39"/>
        <v>-398</v>
      </c>
      <c r="U249" s="5">
        <v>0</v>
      </c>
      <c r="V249" s="5">
        <v>0</v>
      </c>
      <c r="W249" s="7">
        <v>20</v>
      </c>
      <c r="X249" s="5">
        <v>0</v>
      </c>
      <c r="Y249" s="5">
        <v>0</v>
      </c>
      <c r="Z249" s="6">
        <v>0</v>
      </c>
      <c r="AA249" s="5">
        <f t="shared" si="40"/>
        <v>0</v>
      </c>
      <c r="AB249" s="5">
        <v>0</v>
      </c>
      <c r="AC249" s="5">
        <v>0</v>
      </c>
      <c r="AD249" s="5">
        <f t="shared" si="42"/>
        <v>0</v>
      </c>
      <c r="AE249" s="5">
        <f t="shared" si="43"/>
        <v>0</v>
      </c>
      <c r="AF249" s="5" t="str">
        <f t="shared" si="44"/>
        <v>Tuesday</v>
      </c>
    </row>
    <row r="250" spans="1:32" x14ac:dyDescent="0.35">
      <c r="A250">
        <v>249</v>
      </c>
      <c r="B250" t="s">
        <v>484</v>
      </c>
      <c r="C250" t="s">
        <v>485</v>
      </c>
      <c r="D250" s="2">
        <v>45314</v>
      </c>
      <c r="E250" s="4">
        <v>0.55763888888888891</v>
      </c>
      <c r="F250" s="2">
        <v>45314</v>
      </c>
      <c r="G250" s="3">
        <v>0.58263888888888893</v>
      </c>
      <c r="H250" s="5">
        <v>1857</v>
      </c>
      <c r="I250" s="5">
        <v>20</v>
      </c>
      <c r="J250" t="s">
        <v>14</v>
      </c>
      <c r="K250" s="1">
        <v>0</v>
      </c>
      <c r="L250" s="5">
        <f t="shared" si="41"/>
        <v>0</v>
      </c>
      <c r="M250" t="s">
        <v>1587</v>
      </c>
      <c r="N250" s="5">
        <v>190</v>
      </c>
      <c r="O250" s="7">
        <f t="shared" si="37"/>
        <v>10.231556273559503</v>
      </c>
      <c r="P250" s="5">
        <v>13</v>
      </c>
      <c r="Q250" s="5">
        <v>0</v>
      </c>
      <c r="R250" s="5">
        <v>190</v>
      </c>
      <c r="S250" s="5">
        <f t="shared" si="38"/>
        <v>33</v>
      </c>
      <c r="T250" s="5">
        <f t="shared" si="39"/>
        <v>157</v>
      </c>
      <c r="U250" s="5">
        <v>1857</v>
      </c>
      <c r="V250" s="5">
        <v>13</v>
      </c>
      <c r="W250" s="7">
        <v>20</v>
      </c>
      <c r="X250" s="5">
        <f>W250*H250/100</f>
        <v>371.4</v>
      </c>
      <c r="Y250" s="5">
        <v>20</v>
      </c>
      <c r="Z250" s="6">
        <v>0</v>
      </c>
      <c r="AA250" s="5">
        <f t="shared" si="40"/>
        <v>0</v>
      </c>
      <c r="AB250" s="5">
        <v>0</v>
      </c>
      <c r="AC250" s="5">
        <v>371.4</v>
      </c>
      <c r="AD250" s="5">
        <f t="shared" si="42"/>
        <v>33</v>
      </c>
      <c r="AE250" s="5">
        <f t="shared" si="43"/>
        <v>338.4</v>
      </c>
      <c r="AF250" s="5" t="str">
        <f t="shared" si="44"/>
        <v>Tuesday</v>
      </c>
    </row>
    <row r="251" spans="1:32" x14ac:dyDescent="0.35">
      <c r="A251">
        <v>250</v>
      </c>
      <c r="B251" t="s">
        <v>486</v>
      </c>
      <c r="C251" t="s">
        <v>487</v>
      </c>
      <c r="D251" s="2">
        <v>45294</v>
      </c>
      <c r="E251" s="4">
        <v>2.7777777777777776E-2</v>
      </c>
      <c r="F251" s="2">
        <v>45294</v>
      </c>
      <c r="G251" s="3">
        <v>8.611111111111111E-2</v>
      </c>
      <c r="H251" s="5">
        <v>465</v>
      </c>
      <c r="I251" s="5">
        <v>50</v>
      </c>
      <c r="J251" t="s">
        <v>17</v>
      </c>
      <c r="K251" s="1">
        <v>0.1</v>
      </c>
      <c r="L251" s="5">
        <f t="shared" si="41"/>
        <v>46.5</v>
      </c>
      <c r="M251" s="1" t="s">
        <v>1622</v>
      </c>
      <c r="N251" s="5">
        <v>92</v>
      </c>
      <c r="O251" s="7">
        <f t="shared" si="37"/>
        <v>19.78494623655914</v>
      </c>
      <c r="P251" s="5">
        <v>19</v>
      </c>
      <c r="Q251" s="5">
        <v>100</v>
      </c>
      <c r="R251" s="5">
        <v>92</v>
      </c>
      <c r="S251" s="5">
        <f t="shared" si="38"/>
        <v>215.5</v>
      </c>
      <c r="T251" s="5">
        <f t="shared" si="39"/>
        <v>-123.5</v>
      </c>
      <c r="U251" s="5">
        <v>465</v>
      </c>
      <c r="V251" s="5">
        <v>19</v>
      </c>
      <c r="W251" s="7">
        <v>20</v>
      </c>
      <c r="X251" s="5">
        <f>W251*H251/100</f>
        <v>93</v>
      </c>
      <c r="Y251" s="5">
        <v>50</v>
      </c>
      <c r="Z251" s="6">
        <v>0.1</v>
      </c>
      <c r="AA251" s="5">
        <f t="shared" si="40"/>
        <v>46.5</v>
      </c>
      <c r="AB251" s="5">
        <v>100</v>
      </c>
      <c r="AC251" s="5">
        <v>93</v>
      </c>
      <c r="AD251" s="5">
        <f t="shared" si="42"/>
        <v>215.5</v>
      </c>
      <c r="AE251" s="5">
        <f t="shared" si="43"/>
        <v>-122.5</v>
      </c>
      <c r="AF251" s="5" t="str">
        <f t="shared" si="44"/>
        <v>Wednesday</v>
      </c>
    </row>
    <row r="252" spans="1:32" x14ac:dyDescent="0.35">
      <c r="A252">
        <v>251</v>
      </c>
      <c r="B252" t="s">
        <v>488</v>
      </c>
      <c r="C252" t="s">
        <v>489</v>
      </c>
      <c r="D252" s="2">
        <v>45329</v>
      </c>
      <c r="E252" s="4">
        <v>0.24861111111111112</v>
      </c>
      <c r="F252" s="2">
        <v>45329</v>
      </c>
      <c r="G252" s="3">
        <v>0.32430555555555557</v>
      </c>
      <c r="H252" s="5">
        <v>375</v>
      </c>
      <c r="I252" s="5">
        <v>20</v>
      </c>
      <c r="J252" t="s">
        <v>17</v>
      </c>
      <c r="K252" s="1">
        <v>0.1</v>
      </c>
      <c r="L252" s="5">
        <f t="shared" si="41"/>
        <v>37.5</v>
      </c>
      <c r="M252" s="1" t="s">
        <v>1622</v>
      </c>
      <c r="N252" s="5">
        <v>138</v>
      </c>
      <c r="O252" s="7">
        <f t="shared" si="37"/>
        <v>36.799999999999997</v>
      </c>
      <c r="P252" s="5">
        <v>34</v>
      </c>
      <c r="Q252" s="5">
        <v>0</v>
      </c>
      <c r="R252" s="5">
        <v>138</v>
      </c>
      <c r="S252" s="5">
        <f t="shared" si="38"/>
        <v>91.5</v>
      </c>
      <c r="T252" s="5">
        <f t="shared" si="39"/>
        <v>46.5</v>
      </c>
      <c r="U252" s="5">
        <v>375</v>
      </c>
      <c r="V252" s="5">
        <v>34</v>
      </c>
      <c r="W252" s="7">
        <v>20</v>
      </c>
      <c r="X252" s="5">
        <f>W252*H252/100</f>
        <v>75</v>
      </c>
      <c r="Y252" s="5">
        <v>20</v>
      </c>
      <c r="Z252" s="6">
        <v>0.1</v>
      </c>
      <c r="AA252" s="5">
        <f t="shared" si="40"/>
        <v>37.5</v>
      </c>
      <c r="AB252" s="5">
        <v>0</v>
      </c>
      <c r="AC252" s="5">
        <v>75</v>
      </c>
      <c r="AD252" s="5">
        <f t="shared" si="42"/>
        <v>91.5</v>
      </c>
      <c r="AE252" s="5">
        <f t="shared" si="43"/>
        <v>-16.5</v>
      </c>
      <c r="AF252" s="5" t="str">
        <f t="shared" si="44"/>
        <v>Wednesday</v>
      </c>
    </row>
    <row r="253" spans="1:32" x14ac:dyDescent="0.35">
      <c r="A253">
        <v>252</v>
      </c>
      <c r="B253" t="s">
        <v>490</v>
      </c>
      <c r="C253" t="s">
        <v>290</v>
      </c>
      <c r="D253" s="2">
        <v>45292</v>
      </c>
      <c r="E253" s="4">
        <v>0.73611111111111116</v>
      </c>
      <c r="F253" s="2">
        <v>45292</v>
      </c>
      <c r="G253" s="3">
        <v>0.77777777777777779</v>
      </c>
      <c r="H253" s="5">
        <v>479</v>
      </c>
      <c r="I253" s="5">
        <v>20</v>
      </c>
      <c r="J253" t="s">
        <v>17</v>
      </c>
      <c r="K253" s="1">
        <v>0.05</v>
      </c>
      <c r="L253" s="5">
        <f t="shared" si="41"/>
        <v>23.950000000000003</v>
      </c>
      <c r="M253" t="s">
        <v>1589</v>
      </c>
      <c r="N253" s="5">
        <v>164</v>
      </c>
      <c r="O253" s="7">
        <f t="shared" si="37"/>
        <v>34.237995824634652</v>
      </c>
      <c r="P253" s="5">
        <v>40</v>
      </c>
      <c r="Q253" s="5">
        <v>0</v>
      </c>
      <c r="R253" s="5">
        <v>164</v>
      </c>
      <c r="S253" s="5">
        <f t="shared" si="38"/>
        <v>83.95</v>
      </c>
      <c r="T253" s="5">
        <f t="shared" si="39"/>
        <v>80.05</v>
      </c>
      <c r="U253" s="5">
        <v>479</v>
      </c>
      <c r="V253" s="5">
        <v>40</v>
      </c>
      <c r="W253" s="7">
        <v>20</v>
      </c>
      <c r="X253" s="5">
        <f>W253*H253/100</f>
        <v>95.8</v>
      </c>
      <c r="Y253" s="5">
        <v>20</v>
      </c>
      <c r="Z253" s="6">
        <v>0.05</v>
      </c>
      <c r="AA253" s="5">
        <f t="shared" si="40"/>
        <v>23.950000000000003</v>
      </c>
      <c r="AB253" s="5">
        <v>0</v>
      </c>
      <c r="AC253" s="5">
        <v>95.8</v>
      </c>
      <c r="AD253" s="5">
        <f t="shared" si="42"/>
        <v>83.95</v>
      </c>
      <c r="AE253" s="5">
        <f t="shared" si="43"/>
        <v>11.849999999999994</v>
      </c>
      <c r="AF253" s="5" t="str">
        <f t="shared" si="44"/>
        <v>Monday</v>
      </c>
    </row>
    <row r="254" spans="1:32" x14ac:dyDescent="0.35">
      <c r="A254">
        <v>253</v>
      </c>
      <c r="B254" t="s">
        <v>46</v>
      </c>
      <c r="C254" t="s">
        <v>129</v>
      </c>
      <c r="D254" s="2">
        <v>45295</v>
      </c>
      <c r="E254" s="4">
        <v>7.5694444444444439E-2</v>
      </c>
      <c r="F254" s="2">
        <v>45295</v>
      </c>
      <c r="G254" s="3">
        <v>0.14722222222222223</v>
      </c>
      <c r="H254" s="5">
        <v>1866</v>
      </c>
      <c r="I254" s="5">
        <v>20</v>
      </c>
      <c r="J254" t="s">
        <v>14</v>
      </c>
      <c r="K254" s="1">
        <v>0.5</v>
      </c>
      <c r="L254" s="5">
        <f t="shared" si="41"/>
        <v>933</v>
      </c>
      <c r="M254" t="s">
        <v>1588</v>
      </c>
      <c r="N254" s="5">
        <v>148</v>
      </c>
      <c r="O254" s="7">
        <f t="shared" si="37"/>
        <v>7.9314040728831721</v>
      </c>
      <c r="P254" s="5">
        <v>12</v>
      </c>
      <c r="Q254" s="5">
        <v>0</v>
      </c>
      <c r="R254" s="5">
        <v>148</v>
      </c>
      <c r="S254" s="5">
        <f t="shared" si="38"/>
        <v>965</v>
      </c>
      <c r="T254" s="5">
        <f t="shared" si="39"/>
        <v>-817</v>
      </c>
      <c r="U254" s="5">
        <v>0</v>
      </c>
      <c r="V254" s="5">
        <v>0</v>
      </c>
      <c r="W254" s="7">
        <v>20</v>
      </c>
      <c r="X254" s="5">
        <v>0</v>
      </c>
      <c r="Y254" s="5">
        <v>0</v>
      </c>
      <c r="Z254" s="6">
        <v>0</v>
      </c>
      <c r="AA254" s="5">
        <f t="shared" si="40"/>
        <v>0</v>
      </c>
      <c r="AB254" s="5">
        <v>0</v>
      </c>
      <c r="AC254" s="5">
        <v>0</v>
      </c>
      <c r="AD254" s="5">
        <f t="shared" si="42"/>
        <v>0</v>
      </c>
      <c r="AE254" s="5">
        <f t="shared" si="43"/>
        <v>0</v>
      </c>
      <c r="AF254" s="5" t="str">
        <f t="shared" si="44"/>
        <v>Thursday</v>
      </c>
    </row>
    <row r="255" spans="1:32" x14ac:dyDescent="0.35">
      <c r="A255">
        <v>254</v>
      </c>
      <c r="B255" t="s">
        <v>491</v>
      </c>
      <c r="C255" t="s">
        <v>492</v>
      </c>
      <c r="D255" s="2">
        <v>45309</v>
      </c>
      <c r="E255" s="4">
        <v>0.71736111111111112</v>
      </c>
      <c r="F255" s="2">
        <v>45309</v>
      </c>
      <c r="G255" s="3">
        <v>0.75069444444444444</v>
      </c>
      <c r="H255" s="5">
        <v>1432</v>
      </c>
      <c r="I255" s="5">
        <v>40</v>
      </c>
      <c r="J255" t="s">
        <v>17</v>
      </c>
      <c r="K255" s="1">
        <v>0.1</v>
      </c>
      <c r="L255" s="5">
        <f t="shared" si="41"/>
        <v>143.20000000000002</v>
      </c>
      <c r="M255" s="1" t="s">
        <v>1622</v>
      </c>
      <c r="N255" s="5">
        <v>96</v>
      </c>
      <c r="O255" s="7">
        <f t="shared" si="37"/>
        <v>6.7039106145251397</v>
      </c>
      <c r="P255" s="5">
        <v>11</v>
      </c>
      <c r="Q255" s="5">
        <v>0</v>
      </c>
      <c r="R255" s="5">
        <v>96</v>
      </c>
      <c r="S255" s="5">
        <f t="shared" si="38"/>
        <v>194.20000000000002</v>
      </c>
      <c r="T255" s="5">
        <f t="shared" si="39"/>
        <v>-98.200000000000017</v>
      </c>
      <c r="U255" s="5">
        <v>1432</v>
      </c>
      <c r="V255" s="5">
        <v>11</v>
      </c>
      <c r="W255" s="7">
        <v>20</v>
      </c>
      <c r="X255" s="5">
        <f>W255*H255/100</f>
        <v>286.39999999999998</v>
      </c>
      <c r="Y255" s="5">
        <v>40</v>
      </c>
      <c r="Z255" s="6">
        <v>0.1</v>
      </c>
      <c r="AA255" s="5">
        <f t="shared" si="40"/>
        <v>143.20000000000002</v>
      </c>
      <c r="AB255" s="5">
        <v>0</v>
      </c>
      <c r="AC255" s="5">
        <v>286.39999999999998</v>
      </c>
      <c r="AD255" s="5">
        <f t="shared" si="42"/>
        <v>194.20000000000002</v>
      </c>
      <c r="AE255" s="5">
        <f t="shared" si="43"/>
        <v>92.19999999999996</v>
      </c>
      <c r="AF255" s="5" t="str">
        <f t="shared" si="44"/>
        <v>Thursday</v>
      </c>
    </row>
    <row r="256" spans="1:32" x14ac:dyDescent="0.35">
      <c r="A256">
        <v>255</v>
      </c>
      <c r="B256" t="s">
        <v>493</v>
      </c>
      <c r="C256" t="s">
        <v>121</v>
      </c>
      <c r="D256" s="2">
        <v>45313</v>
      </c>
      <c r="E256" s="4">
        <v>0.4548611111111111</v>
      </c>
      <c r="F256" s="2">
        <v>45313</v>
      </c>
      <c r="G256" s="3">
        <v>0.49444444444444446</v>
      </c>
      <c r="H256" s="5">
        <v>1754</v>
      </c>
      <c r="I256" s="5">
        <v>40</v>
      </c>
      <c r="J256" t="s">
        <v>14</v>
      </c>
      <c r="K256" s="1">
        <v>0.1</v>
      </c>
      <c r="L256" s="5">
        <f t="shared" si="41"/>
        <v>175.4</v>
      </c>
      <c r="M256" s="1" t="s">
        <v>1622</v>
      </c>
      <c r="N256" s="5">
        <v>120</v>
      </c>
      <c r="O256" s="7">
        <f t="shared" si="37"/>
        <v>6.8415051311288488</v>
      </c>
      <c r="P256" s="5">
        <v>34</v>
      </c>
      <c r="Q256" s="5">
        <v>0</v>
      </c>
      <c r="R256" s="5">
        <v>120</v>
      </c>
      <c r="S256" s="5">
        <f t="shared" si="38"/>
        <v>249.4</v>
      </c>
      <c r="T256" s="5">
        <f t="shared" si="39"/>
        <v>-129.4</v>
      </c>
      <c r="U256" s="5">
        <v>1754</v>
      </c>
      <c r="V256" s="5">
        <v>34</v>
      </c>
      <c r="W256" s="7">
        <v>20</v>
      </c>
      <c r="X256" s="5">
        <f>W256*H256/100</f>
        <v>350.8</v>
      </c>
      <c r="Y256" s="5">
        <v>40</v>
      </c>
      <c r="Z256" s="6">
        <v>0.1</v>
      </c>
      <c r="AA256" s="5">
        <f t="shared" si="40"/>
        <v>175.4</v>
      </c>
      <c r="AB256" s="5">
        <v>0</v>
      </c>
      <c r="AC256" s="5">
        <v>350.8</v>
      </c>
      <c r="AD256" s="5">
        <f t="shared" si="42"/>
        <v>249.4</v>
      </c>
      <c r="AE256" s="5">
        <f t="shared" si="43"/>
        <v>101.4</v>
      </c>
      <c r="AF256" s="5" t="str">
        <f t="shared" si="44"/>
        <v>Monday</v>
      </c>
    </row>
    <row r="257" spans="1:32" x14ac:dyDescent="0.35">
      <c r="A257">
        <v>256</v>
      </c>
      <c r="B257" t="s">
        <v>494</v>
      </c>
      <c r="C257" t="s">
        <v>495</v>
      </c>
      <c r="D257" s="2">
        <v>45313</v>
      </c>
      <c r="E257" s="4">
        <v>0.79791666666666672</v>
      </c>
      <c r="F257" s="2">
        <v>45313</v>
      </c>
      <c r="G257" s="3">
        <v>0.87430555555555556</v>
      </c>
      <c r="H257" s="5">
        <v>1391</v>
      </c>
      <c r="I257" s="5">
        <v>50</v>
      </c>
      <c r="J257" t="s">
        <v>11</v>
      </c>
      <c r="K257" s="1">
        <v>0.05</v>
      </c>
      <c r="L257" s="5">
        <f t="shared" si="41"/>
        <v>69.55</v>
      </c>
      <c r="M257" t="s">
        <v>1589</v>
      </c>
      <c r="N257" s="5">
        <v>116</v>
      </c>
      <c r="O257" s="7">
        <f t="shared" si="37"/>
        <v>8.3393242271746946</v>
      </c>
      <c r="P257" s="5">
        <v>15</v>
      </c>
      <c r="Q257" s="5">
        <v>0</v>
      </c>
      <c r="R257" s="5">
        <v>116</v>
      </c>
      <c r="S257" s="5">
        <f t="shared" si="38"/>
        <v>134.55000000000001</v>
      </c>
      <c r="T257" s="5">
        <f t="shared" si="39"/>
        <v>-18.550000000000011</v>
      </c>
      <c r="U257" s="5">
        <v>1391</v>
      </c>
      <c r="V257" s="5">
        <v>15</v>
      </c>
      <c r="W257" s="7">
        <v>20</v>
      </c>
      <c r="X257" s="5">
        <f>W257*H257/100</f>
        <v>278.2</v>
      </c>
      <c r="Y257" s="5">
        <v>50</v>
      </c>
      <c r="Z257" s="6">
        <v>0.05</v>
      </c>
      <c r="AA257" s="5">
        <f t="shared" si="40"/>
        <v>69.55</v>
      </c>
      <c r="AB257" s="5">
        <v>0</v>
      </c>
      <c r="AC257" s="5">
        <v>278.2</v>
      </c>
      <c r="AD257" s="5">
        <f t="shared" si="42"/>
        <v>134.55000000000001</v>
      </c>
      <c r="AE257" s="5">
        <f t="shared" si="43"/>
        <v>143.64999999999998</v>
      </c>
      <c r="AF257" s="5" t="str">
        <f t="shared" si="44"/>
        <v>Monday</v>
      </c>
    </row>
    <row r="258" spans="1:32" x14ac:dyDescent="0.35">
      <c r="A258">
        <v>257</v>
      </c>
      <c r="B258" t="s">
        <v>496</v>
      </c>
      <c r="C258" t="s">
        <v>159</v>
      </c>
      <c r="D258" s="2">
        <v>45324</v>
      </c>
      <c r="E258" s="4">
        <v>0.71597222222222223</v>
      </c>
      <c r="F258" s="2">
        <v>45324</v>
      </c>
      <c r="G258" s="3">
        <v>0.75555555555555554</v>
      </c>
      <c r="H258" s="5">
        <v>1044</v>
      </c>
      <c r="I258" s="5">
        <v>40</v>
      </c>
      <c r="J258" t="s">
        <v>14</v>
      </c>
      <c r="K258" s="1">
        <v>0.05</v>
      </c>
      <c r="L258" s="5">
        <f t="shared" si="41"/>
        <v>52.2</v>
      </c>
      <c r="M258" t="s">
        <v>1589</v>
      </c>
      <c r="N258" s="5">
        <v>111</v>
      </c>
      <c r="O258" s="7">
        <f t="shared" ref="O258:O321" si="47">N258/H258*100</f>
        <v>10.632183908045976</v>
      </c>
      <c r="P258" s="5">
        <v>35</v>
      </c>
      <c r="Q258" s="5">
        <v>100</v>
      </c>
      <c r="R258" s="5">
        <v>111</v>
      </c>
      <c r="S258" s="5">
        <f t="shared" ref="S258:S321" si="48">L258+P258+Q258+I258</f>
        <v>227.2</v>
      </c>
      <c r="T258" s="5">
        <f t="shared" ref="T258:T321" si="49">R258-S258</f>
        <v>-116.19999999999999</v>
      </c>
      <c r="U258" s="5">
        <v>1044</v>
      </c>
      <c r="V258" s="5">
        <v>35</v>
      </c>
      <c r="W258" s="7">
        <v>20</v>
      </c>
      <c r="X258" s="5">
        <f>W258*H258/100</f>
        <v>208.8</v>
      </c>
      <c r="Y258" s="5">
        <v>40</v>
      </c>
      <c r="Z258" s="6">
        <v>0.05</v>
      </c>
      <c r="AA258" s="5">
        <f t="shared" ref="AA258:AA321" si="50">Z258*H258</f>
        <v>52.2</v>
      </c>
      <c r="AB258" s="5">
        <v>100</v>
      </c>
      <c r="AC258" s="5">
        <v>208.8</v>
      </c>
      <c r="AD258" s="5">
        <f t="shared" si="42"/>
        <v>227.2</v>
      </c>
      <c r="AE258" s="5">
        <f t="shared" si="43"/>
        <v>-18.399999999999977</v>
      </c>
      <c r="AF258" s="5" t="str">
        <f t="shared" si="44"/>
        <v>Friday</v>
      </c>
    </row>
    <row r="259" spans="1:32" x14ac:dyDescent="0.35">
      <c r="A259">
        <v>258</v>
      </c>
      <c r="B259" t="s">
        <v>497</v>
      </c>
      <c r="C259" t="s">
        <v>498</v>
      </c>
      <c r="D259" s="2">
        <v>45326</v>
      </c>
      <c r="E259" s="4">
        <v>0.96597222222222223</v>
      </c>
      <c r="F259" s="2">
        <v>45326</v>
      </c>
      <c r="G259" s="3">
        <v>0.99930555555555556</v>
      </c>
      <c r="H259" s="5">
        <v>1908</v>
      </c>
      <c r="I259" s="5">
        <v>50</v>
      </c>
      <c r="J259" t="s">
        <v>11</v>
      </c>
      <c r="K259" s="1">
        <v>0.5</v>
      </c>
      <c r="L259" s="5">
        <f t="shared" ref="L259:L322" si="51">K259*H259</f>
        <v>954</v>
      </c>
      <c r="M259" t="s">
        <v>1588</v>
      </c>
      <c r="N259" s="5">
        <v>158</v>
      </c>
      <c r="O259" s="7">
        <f t="shared" si="47"/>
        <v>8.2809224318658288</v>
      </c>
      <c r="P259" s="5">
        <v>17</v>
      </c>
      <c r="Q259" s="5">
        <v>0</v>
      </c>
      <c r="R259" s="5">
        <v>158</v>
      </c>
      <c r="S259" s="5">
        <f t="shared" si="48"/>
        <v>1021</v>
      </c>
      <c r="T259" s="5">
        <f t="shared" si="49"/>
        <v>-863</v>
      </c>
      <c r="U259" s="5">
        <v>0</v>
      </c>
      <c r="V259" s="5">
        <v>0</v>
      </c>
      <c r="W259" s="7">
        <v>20</v>
      </c>
      <c r="X259" s="5">
        <v>0</v>
      </c>
      <c r="Y259" s="5">
        <v>0</v>
      </c>
      <c r="Z259" s="6">
        <v>0</v>
      </c>
      <c r="AA259" s="5">
        <f t="shared" si="50"/>
        <v>0</v>
      </c>
      <c r="AB259" s="5">
        <v>0</v>
      </c>
      <c r="AC259" s="5">
        <v>0</v>
      </c>
      <c r="AD259" s="5">
        <f t="shared" ref="AD259:AD322" si="52">V259+Y259+AA259+AB259</f>
        <v>0</v>
      </c>
      <c r="AE259" s="5">
        <f t="shared" ref="AE259:AE322" si="53">AC259-AD259</f>
        <v>0</v>
      </c>
      <c r="AF259" s="5" t="str">
        <f t="shared" ref="AF259:AF322" si="54">TEXT(D259,"dddd")</f>
        <v>Sunday</v>
      </c>
    </row>
    <row r="260" spans="1:32" x14ac:dyDescent="0.35">
      <c r="A260">
        <v>259</v>
      </c>
      <c r="B260" t="s">
        <v>499</v>
      </c>
      <c r="C260" t="s">
        <v>500</v>
      </c>
      <c r="D260" s="2">
        <v>45329</v>
      </c>
      <c r="E260" s="4">
        <v>0.7944444444444444</v>
      </c>
      <c r="F260" s="2">
        <v>45329</v>
      </c>
      <c r="G260" s="3">
        <v>0.875</v>
      </c>
      <c r="H260" s="5">
        <v>1187</v>
      </c>
      <c r="I260" s="5">
        <v>40</v>
      </c>
      <c r="J260" t="s">
        <v>14</v>
      </c>
      <c r="K260" s="1">
        <v>0</v>
      </c>
      <c r="L260" s="5">
        <f t="shared" si="51"/>
        <v>0</v>
      </c>
      <c r="M260" t="s">
        <v>1587</v>
      </c>
      <c r="N260" s="5">
        <v>86</v>
      </c>
      <c r="O260" s="7">
        <f t="shared" si="47"/>
        <v>7.2451558550968826</v>
      </c>
      <c r="P260" s="5">
        <v>44</v>
      </c>
      <c r="Q260" s="5">
        <v>0</v>
      </c>
      <c r="R260" s="5">
        <v>86</v>
      </c>
      <c r="S260" s="5">
        <f t="shared" si="48"/>
        <v>84</v>
      </c>
      <c r="T260" s="5">
        <f t="shared" si="49"/>
        <v>2</v>
      </c>
      <c r="U260" s="5">
        <v>1187</v>
      </c>
      <c r="V260" s="5">
        <v>44</v>
      </c>
      <c r="W260" s="7">
        <v>20</v>
      </c>
      <c r="X260" s="5">
        <f>W260*H260/100</f>
        <v>237.4</v>
      </c>
      <c r="Y260" s="5">
        <v>40</v>
      </c>
      <c r="Z260" s="6">
        <v>0</v>
      </c>
      <c r="AA260" s="5">
        <f t="shared" si="50"/>
        <v>0</v>
      </c>
      <c r="AB260" s="5">
        <v>0</v>
      </c>
      <c r="AC260" s="5">
        <v>237.4</v>
      </c>
      <c r="AD260" s="5">
        <f t="shared" si="52"/>
        <v>84</v>
      </c>
      <c r="AE260" s="5">
        <f t="shared" si="53"/>
        <v>153.4</v>
      </c>
      <c r="AF260" s="5" t="str">
        <f t="shared" si="54"/>
        <v>Wednesday</v>
      </c>
    </row>
    <row r="261" spans="1:32" x14ac:dyDescent="0.35">
      <c r="A261">
        <v>260</v>
      </c>
      <c r="B261" t="s">
        <v>501</v>
      </c>
      <c r="C261" t="s">
        <v>502</v>
      </c>
      <c r="D261" s="2">
        <v>45293</v>
      </c>
      <c r="E261" s="4">
        <v>0.80138888888888893</v>
      </c>
      <c r="F261" s="2">
        <v>45293</v>
      </c>
      <c r="G261" s="3">
        <v>0.8354166666666667</v>
      </c>
      <c r="H261" s="5">
        <v>909</v>
      </c>
      <c r="I261" s="5">
        <v>0</v>
      </c>
      <c r="J261" t="s">
        <v>17</v>
      </c>
      <c r="K261" s="1">
        <v>0</v>
      </c>
      <c r="L261" s="5">
        <f t="shared" si="51"/>
        <v>0</v>
      </c>
      <c r="M261" t="s">
        <v>1587</v>
      </c>
      <c r="N261" s="5">
        <v>168</v>
      </c>
      <c r="O261" s="7">
        <f t="shared" si="47"/>
        <v>18.481848184818482</v>
      </c>
      <c r="P261" s="5">
        <v>36</v>
      </c>
      <c r="Q261" s="5">
        <v>0</v>
      </c>
      <c r="R261" s="5">
        <v>168</v>
      </c>
      <c r="S261" s="5">
        <f t="shared" si="48"/>
        <v>36</v>
      </c>
      <c r="T261" s="5">
        <f t="shared" si="49"/>
        <v>132</v>
      </c>
      <c r="U261" s="5">
        <v>909</v>
      </c>
      <c r="V261" s="5">
        <v>36</v>
      </c>
      <c r="W261" s="7">
        <v>20</v>
      </c>
      <c r="X261" s="5">
        <f>W261*H261/100</f>
        <v>181.8</v>
      </c>
      <c r="Y261" s="5">
        <v>0</v>
      </c>
      <c r="Z261" s="6">
        <v>0</v>
      </c>
      <c r="AA261" s="5">
        <f t="shared" si="50"/>
        <v>0</v>
      </c>
      <c r="AB261" s="5">
        <v>0</v>
      </c>
      <c r="AC261" s="5">
        <v>181.8</v>
      </c>
      <c r="AD261" s="5">
        <f t="shared" si="52"/>
        <v>36</v>
      </c>
      <c r="AE261" s="5">
        <f t="shared" si="53"/>
        <v>145.80000000000001</v>
      </c>
      <c r="AF261" s="5" t="str">
        <f t="shared" si="54"/>
        <v>Tuesday</v>
      </c>
    </row>
    <row r="262" spans="1:32" x14ac:dyDescent="0.35">
      <c r="A262">
        <v>261</v>
      </c>
      <c r="B262" t="s">
        <v>503</v>
      </c>
      <c r="C262" t="s">
        <v>504</v>
      </c>
      <c r="D262" s="2">
        <v>45326</v>
      </c>
      <c r="E262" s="4">
        <v>0.76180555555555551</v>
      </c>
      <c r="F262" s="2">
        <v>45326</v>
      </c>
      <c r="G262" s="3">
        <v>0.79097222222222219</v>
      </c>
      <c r="H262" s="5">
        <v>1473</v>
      </c>
      <c r="I262" s="5">
        <v>0</v>
      </c>
      <c r="J262" t="s">
        <v>14</v>
      </c>
      <c r="K262" s="1">
        <v>0.15</v>
      </c>
      <c r="L262" s="5">
        <f t="shared" si="51"/>
        <v>220.95</v>
      </c>
      <c r="M262" t="s">
        <v>1584</v>
      </c>
      <c r="N262" s="5">
        <v>135</v>
      </c>
      <c r="O262" s="7">
        <f t="shared" si="47"/>
        <v>9.1649694501018324</v>
      </c>
      <c r="P262" s="5">
        <v>34</v>
      </c>
      <c r="Q262" s="5">
        <v>0</v>
      </c>
      <c r="R262" s="5">
        <v>135</v>
      </c>
      <c r="S262" s="5">
        <f t="shared" si="48"/>
        <v>254.95</v>
      </c>
      <c r="T262" s="5">
        <f t="shared" si="49"/>
        <v>-119.94999999999999</v>
      </c>
      <c r="U262" s="5">
        <v>1473</v>
      </c>
      <c r="V262" s="5">
        <v>34</v>
      </c>
      <c r="W262" s="7">
        <v>20</v>
      </c>
      <c r="X262" s="5">
        <f>W262*H262/100</f>
        <v>294.60000000000002</v>
      </c>
      <c r="Y262" s="5">
        <v>0</v>
      </c>
      <c r="Z262" s="6">
        <v>0.15</v>
      </c>
      <c r="AA262" s="5">
        <f t="shared" si="50"/>
        <v>220.95</v>
      </c>
      <c r="AB262" s="5">
        <v>0</v>
      </c>
      <c r="AC262" s="5">
        <v>294.60000000000002</v>
      </c>
      <c r="AD262" s="5">
        <f t="shared" si="52"/>
        <v>254.95</v>
      </c>
      <c r="AE262" s="5">
        <f t="shared" si="53"/>
        <v>39.650000000000034</v>
      </c>
      <c r="AF262" s="5" t="str">
        <f t="shared" si="54"/>
        <v>Sunday</v>
      </c>
    </row>
    <row r="263" spans="1:32" x14ac:dyDescent="0.35">
      <c r="A263">
        <v>262</v>
      </c>
      <c r="B263" t="s">
        <v>505</v>
      </c>
      <c r="C263" t="s">
        <v>506</v>
      </c>
      <c r="D263" s="2">
        <v>45299</v>
      </c>
      <c r="E263" s="4">
        <v>0.31736111111111109</v>
      </c>
      <c r="F263" s="2">
        <v>45299</v>
      </c>
      <c r="G263" s="3">
        <v>0.39097222222222222</v>
      </c>
      <c r="H263" s="5">
        <v>1024</v>
      </c>
      <c r="I263" s="5">
        <v>50</v>
      </c>
      <c r="J263" t="s">
        <v>17</v>
      </c>
      <c r="K263" s="1">
        <v>0.1</v>
      </c>
      <c r="L263" s="5">
        <f t="shared" si="51"/>
        <v>102.4</v>
      </c>
      <c r="M263" s="1" t="s">
        <v>1622</v>
      </c>
      <c r="N263" s="5">
        <v>175</v>
      </c>
      <c r="O263" s="7">
        <f t="shared" si="47"/>
        <v>17.08984375</v>
      </c>
      <c r="P263" s="5">
        <v>27</v>
      </c>
      <c r="Q263" s="5">
        <v>0</v>
      </c>
      <c r="R263" s="5">
        <v>175</v>
      </c>
      <c r="S263" s="5">
        <f t="shared" si="48"/>
        <v>179.4</v>
      </c>
      <c r="T263" s="5">
        <f t="shared" si="49"/>
        <v>-4.4000000000000057</v>
      </c>
      <c r="U263" s="5">
        <v>1024</v>
      </c>
      <c r="V263" s="5">
        <v>27</v>
      </c>
      <c r="W263" s="7">
        <v>20</v>
      </c>
      <c r="X263" s="5">
        <f>W263*H263/100</f>
        <v>204.8</v>
      </c>
      <c r="Y263" s="5">
        <v>50</v>
      </c>
      <c r="Z263" s="6">
        <v>0.1</v>
      </c>
      <c r="AA263" s="5">
        <f t="shared" si="50"/>
        <v>102.4</v>
      </c>
      <c r="AB263" s="5">
        <v>0</v>
      </c>
      <c r="AC263" s="5">
        <v>204.8</v>
      </c>
      <c r="AD263" s="5">
        <f t="shared" si="52"/>
        <v>179.4</v>
      </c>
      <c r="AE263" s="5">
        <f t="shared" si="53"/>
        <v>25.400000000000006</v>
      </c>
      <c r="AF263" s="5" t="str">
        <f t="shared" si="54"/>
        <v>Monday</v>
      </c>
    </row>
    <row r="264" spans="1:32" x14ac:dyDescent="0.35">
      <c r="A264">
        <v>263</v>
      </c>
      <c r="B264" t="s">
        <v>507</v>
      </c>
      <c r="C264" t="s">
        <v>508</v>
      </c>
      <c r="D264" s="2">
        <v>45298</v>
      </c>
      <c r="E264" s="4">
        <v>0.20833333333333334</v>
      </c>
      <c r="F264" s="2">
        <v>45298</v>
      </c>
      <c r="G264" s="3">
        <v>0.25833333333333336</v>
      </c>
      <c r="H264" s="5">
        <v>593</v>
      </c>
      <c r="I264" s="5">
        <v>40</v>
      </c>
      <c r="J264" t="s">
        <v>11</v>
      </c>
      <c r="K264" s="1">
        <v>0.5</v>
      </c>
      <c r="L264" s="5">
        <f t="shared" si="51"/>
        <v>296.5</v>
      </c>
      <c r="M264" t="s">
        <v>1588</v>
      </c>
      <c r="N264" s="5">
        <v>185</v>
      </c>
      <c r="O264" s="7">
        <f t="shared" si="47"/>
        <v>31.197301854974707</v>
      </c>
      <c r="P264" s="5">
        <v>10</v>
      </c>
      <c r="Q264" s="5">
        <v>0</v>
      </c>
      <c r="R264" s="5">
        <v>185</v>
      </c>
      <c r="S264" s="5">
        <f t="shared" si="48"/>
        <v>346.5</v>
      </c>
      <c r="T264" s="5">
        <f t="shared" si="49"/>
        <v>-161.5</v>
      </c>
      <c r="U264" s="5">
        <v>0</v>
      </c>
      <c r="V264" s="5">
        <v>0</v>
      </c>
      <c r="W264" s="7">
        <v>20</v>
      </c>
      <c r="X264" s="5">
        <v>0</v>
      </c>
      <c r="Y264" s="5">
        <v>0</v>
      </c>
      <c r="Z264" s="6">
        <v>0</v>
      </c>
      <c r="AA264" s="5">
        <f t="shared" si="50"/>
        <v>0</v>
      </c>
      <c r="AB264" s="5">
        <v>0</v>
      </c>
      <c r="AC264" s="5">
        <v>0</v>
      </c>
      <c r="AD264" s="5">
        <f t="shared" si="52"/>
        <v>0</v>
      </c>
      <c r="AE264" s="5">
        <f t="shared" si="53"/>
        <v>0</v>
      </c>
      <c r="AF264" s="5" t="str">
        <f t="shared" si="54"/>
        <v>Sunday</v>
      </c>
    </row>
    <row r="265" spans="1:32" x14ac:dyDescent="0.35">
      <c r="A265">
        <v>264</v>
      </c>
      <c r="B265" t="s">
        <v>509</v>
      </c>
      <c r="C265" t="s">
        <v>510</v>
      </c>
      <c r="D265" s="2">
        <v>45308</v>
      </c>
      <c r="E265" s="4">
        <v>0.32847222222222222</v>
      </c>
      <c r="F265" s="2">
        <v>45308</v>
      </c>
      <c r="G265" s="3">
        <v>0.35625000000000001</v>
      </c>
      <c r="H265" s="5">
        <v>1646</v>
      </c>
      <c r="I265" s="5">
        <v>40</v>
      </c>
      <c r="J265" t="s">
        <v>14</v>
      </c>
      <c r="K265" s="1">
        <v>0.1</v>
      </c>
      <c r="L265" s="5">
        <f t="shared" si="51"/>
        <v>164.60000000000002</v>
      </c>
      <c r="M265" s="1" t="s">
        <v>1622</v>
      </c>
      <c r="N265" s="5">
        <v>101</v>
      </c>
      <c r="O265" s="7">
        <f t="shared" si="47"/>
        <v>6.1360874848116653</v>
      </c>
      <c r="P265" s="5">
        <v>48</v>
      </c>
      <c r="Q265" s="5">
        <v>150</v>
      </c>
      <c r="R265" s="5">
        <v>101</v>
      </c>
      <c r="S265" s="5">
        <f t="shared" si="48"/>
        <v>402.6</v>
      </c>
      <c r="T265" s="5">
        <f t="shared" si="49"/>
        <v>-301.60000000000002</v>
      </c>
      <c r="U265" s="5">
        <v>1646</v>
      </c>
      <c r="V265" s="5">
        <v>48</v>
      </c>
      <c r="W265" s="7">
        <v>20</v>
      </c>
      <c r="X265" s="5">
        <f>W265*H265/100</f>
        <v>329.2</v>
      </c>
      <c r="Y265" s="5">
        <v>40</v>
      </c>
      <c r="Z265" s="6">
        <v>0.1</v>
      </c>
      <c r="AA265" s="5">
        <f t="shared" si="50"/>
        <v>164.60000000000002</v>
      </c>
      <c r="AB265" s="5">
        <v>150</v>
      </c>
      <c r="AC265" s="5">
        <v>329.2</v>
      </c>
      <c r="AD265" s="5">
        <f t="shared" si="52"/>
        <v>402.6</v>
      </c>
      <c r="AE265" s="5">
        <f t="shared" si="53"/>
        <v>-73.400000000000034</v>
      </c>
      <c r="AF265" s="5" t="str">
        <f t="shared" si="54"/>
        <v>Wednesday</v>
      </c>
    </row>
    <row r="266" spans="1:32" x14ac:dyDescent="0.35">
      <c r="A266">
        <v>265</v>
      </c>
      <c r="B266" t="s">
        <v>511</v>
      </c>
      <c r="C266" t="s">
        <v>512</v>
      </c>
      <c r="D266" s="2">
        <v>45307</v>
      </c>
      <c r="E266" s="4">
        <v>0.85486111111111107</v>
      </c>
      <c r="F266" s="2">
        <v>45307</v>
      </c>
      <c r="G266" s="3">
        <v>0.90833333333333333</v>
      </c>
      <c r="H266" s="5">
        <v>1221</v>
      </c>
      <c r="I266" s="5">
        <v>20</v>
      </c>
      <c r="J266" t="s">
        <v>17</v>
      </c>
      <c r="K266" s="1">
        <v>0.5</v>
      </c>
      <c r="L266" s="5">
        <f t="shared" si="51"/>
        <v>610.5</v>
      </c>
      <c r="M266" t="s">
        <v>1588</v>
      </c>
      <c r="N266" s="5">
        <v>140</v>
      </c>
      <c r="O266" s="7">
        <f t="shared" si="47"/>
        <v>11.466011466011466</v>
      </c>
      <c r="P266" s="5">
        <v>12</v>
      </c>
      <c r="Q266" s="5">
        <v>100</v>
      </c>
      <c r="R266" s="5">
        <v>140</v>
      </c>
      <c r="S266" s="5">
        <f t="shared" si="48"/>
        <v>742.5</v>
      </c>
      <c r="T266" s="5">
        <f t="shared" si="49"/>
        <v>-602.5</v>
      </c>
      <c r="U266" s="5">
        <v>0</v>
      </c>
      <c r="V266" s="5">
        <v>0</v>
      </c>
      <c r="W266" s="7">
        <v>20</v>
      </c>
      <c r="X266" s="5">
        <v>0</v>
      </c>
      <c r="Y266" s="5">
        <v>0</v>
      </c>
      <c r="Z266" s="6">
        <v>0</v>
      </c>
      <c r="AA266" s="5">
        <f t="shared" si="50"/>
        <v>0</v>
      </c>
      <c r="AB266" s="5">
        <v>0</v>
      </c>
      <c r="AC266" s="5">
        <v>0</v>
      </c>
      <c r="AD266" s="5">
        <f t="shared" si="52"/>
        <v>0</v>
      </c>
      <c r="AE266" s="5">
        <f t="shared" si="53"/>
        <v>0</v>
      </c>
      <c r="AF266" s="5" t="str">
        <f t="shared" si="54"/>
        <v>Tuesday</v>
      </c>
    </row>
    <row r="267" spans="1:32" x14ac:dyDescent="0.35">
      <c r="A267">
        <v>266</v>
      </c>
      <c r="B267" t="s">
        <v>513</v>
      </c>
      <c r="C267" t="s">
        <v>514</v>
      </c>
      <c r="D267" s="2">
        <v>45312</v>
      </c>
      <c r="E267" s="4">
        <v>0.97013888888888888</v>
      </c>
      <c r="F267" s="2">
        <v>45313</v>
      </c>
      <c r="G267" s="3">
        <v>6.9444444444444447E-4</v>
      </c>
      <c r="H267" s="5">
        <v>1194</v>
      </c>
      <c r="I267" s="5">
        <v>30</v>
      </c>
      <c r="J267" t="s">
        <v>11</v>
      </c>
      <c r="K267" s="1">
        <v>0.5</v>
      </c>
      <c r="L267" s="5">
        <f t="shared" si="51"/>
        <v>597</v>
      </c>
      <c r="M267" t="s">
        <v>1588</v>
      </c>
      <c r="N267" s="5">
        <v>82</v>
      </c>
      <c r="O267" s="7">
        <f t="shared" si="47"/>
        <v>6.8676716917922942</v>
      </c>
      <c r="P267" s="5">
        <v>13</v>
      </c>
      <c r="Q267" s="5">
        <v>0</v>
      </c>
      <c r="R267" s="5">
        <v>82</v>
      </c>
      <c r="S267" s="5">
        <f t="shared" si="48"/>
        <v>640</v>
      </c>
      <c r="T267" s="5">
        <f t="shared" si="49"/>
        <v>-558</v>
      </c>
      <c r="U267" s="5">
        <v>0</v>
      </c>
      <c r="V267" s="5">
        <v>0</v>
      </c>
      <c r="W267" s="7">
        <v>20</v>
      </c>
      <c r="X267" s="5">
        <v>0</v>
      </c>
      <c r="Y267" s="5">
        <v>0</v>
      </c>
      <c r="Z267" s="6">
        <v>0</v>
      </c>
      <c r="AA267" s="5">
        <f t="shared" si="50"/>
        <v>0</v>
      </c>
      <c r="AB267" s="5">
        <v>0</v>
      </c>
      <c r="AC267" s="5">
        <v>0</v>
      </c>
      <c r="AD267" s="5">
        <f t="shared" si="52"/>
        <v>0</v>
      </c>
      <c r="AE267" s="5">
        <f t="shared" si="53"/>
        <v>0</v>
      </c>
      <c r="AF267" s="5" t="str">
        <f t="shared" si="54"/>
        <v>Sunday</v>
      </c>
    </row>
    <row r="268" spans="1:32" x14ac:dyDescent="0.35">
      <c r="A268">
        <v>267</v>
      </c>
      <c r="B268" t="s">
        <v>515</v>
      </c>
      <c r="C268" t="s">
        <v>220</v>
      </c>
      <c r="D268" s="2">
        <v>45315</v>
      </c>
      <c r="E268" s="4">
        <v>6.2500000000000003E-3</v>
      </c>
      <c r="F268" s="2">
        <v>45315</v>
      </c>
      <c r="G268" s="3">
        <v>3.8194444444444448E-2</v>
      </c>
      <c r="H268" s="5">
        <v>463</v>
      </c>
      <c r="I268" s="5">
        <v>50</v>
      </c>
      <c r="J268" t="s">
        <v>11</v>
      </c>
      <c r="K268" s="1">
        <v>0.5</v>
      </c>
      <c r="L268" s="5">
        <f t="shared" si="51"/>
        <v>231.5</v>
      </c>
      <c r="M268" t="s">
        <v>1588</v>
      </c>
      <c r="N268" s="5">
        <v>130</v>
      </c>
      <c r="O268" s="7">
        <f t="shared" si="47"/>
        <v>28.077753779697623</v>
      </c>
      <c r="P268" s="5">
        <v>50</v>
      </c>
      <c r="Q268" s="5">
        <v>0</v>
      </c>
      <c r="R268" s="5">
        <v>130</v>
      </c>
      <c r="S268" s="5">
        <f t="shared" si="48"/>
        <v>331.5</v>
      </c>
      <c r="T268" s="5">
        <f t="shared" si="49"/>
        <v>-201.5</v>
      </c>
      <c r="U268" s="5">
        <v>0</v>
      </c>
      <c r="V268" s="5">
        <v>0</v>
      </c>
      <c r="W268" s="7">
        <v>20</v>
      </c>
      <c r="X268" s="5">
        <v>0</v>
      </c>
      <c r="Y268" s="5">
        <v>0</v>
      </c>
      <c r="Z268" s="6">
        <v>0</v>
      </c>
      <c r="AA268" s="5">
        <f t="shared" si="50"/>
        <v>0</v>
      </c>
      <c r="AB268" s="5">
        <v>0</v>
      </c>
      <c r="AC268" s="5">
        <v>0</v>
      </c>
      <c r="AD268" s="5">
        <f t="shared" si="52"/>
        <v>0</v>
      </c>
      <c r="AE268" s="5">
        <f t="shared" si="53"/>
        <v>0</v>
      </c>
      <c r="AF268" s="5" t="str">
        <f t="shared" si="54"/>
        <v>Wednesday</v>
      </c>
    </row>
    <row r="269" spans="1:32" x14ac:dyDescent="0.35">
      <c r="A269">
        <v>268</v>
      </c>
      <c r="B269" t="s">
        <v>516</v>
      </c>
      <c r="C269" t="s">
        <v>517</v>
      </c>
      <c r="D269" s="2">
        <v>45314</v>
      </c>
      <c r="E269" s="4">
        <v>6.0416666666666667E-2</v>
      </c>
      <c r="F269" s="2">
        <v>45314</v>
      </c>
      <c r="G269" s="3">
        <v>0.11805555555555555</v>
      </c>
      <c r="H269" s="5">
        <v>669</v>
      </c>
      <c r="I269" s="5">
        <v>30</v>
      </c>
      <c r="J269" t="s">
        <v>14</v>
      </c>
      <c r="K269" s="1">
        <v>0.1</v>
      </c>
      <c r="L269" s="5">
        <f t="shared" si="51"/>
        <v>66.900000000000006</v>
      </c>
      <c r="M269" s="1" t="s">
        <v>1622</v>
      </c>
      <c r="N269" s="5">
        <v>91</v>
      </c>
      <c r="O269" s="7">
        <f t="shared" si="47"/>
        <v>13.602391629297458</v>
      </c>
      <c r="P269" s="5">
        <v>46</v>
      </c>
      <c r="Q269" s="5">
        <v>0</v>
      </c>
      <c r="R269" s="5">
        <v>91</v>
      </c>
      <c r="S269" s="5">
        <f t="shared" si="48"/>
        <v>142.9</v>
      </c>
      <c r="T269" s="5">
        <f t="shared" si="49"/>
        <v>-51.900000000000006</v>
      </c>
      <c r="U269" s="5">
        <v>669</v>
      </c>
      <c r="V269" s="5">
        <v>46</v>
      </c>
      <c r="W269" s="7">
        <v>20</v>
      </c>
      <c r="X269" s="5">
        <f>W269*H269/100</f>
        <v>133.80000000000001</v>
      </c>
      <c r="Y269" s="5">
        <v>30</v>
      </c>
      <c r="Z269" s="6">
        <v>0.1</v>
      </c>
      <c r="AA269" s="5">
        <f t="shared" si="50"/>
        <v>66.900000000000006</v>
      </c>
      <c r="AB269" s="5">
        <v>0</v>
      </c>
      <c r="AC269" s="5">
        <v>133.80000000000001</v>
      </c>
      <c r="AD269" s="5">
        <f t="shared" si="52"/>
        <v>142.9</v>
      </c>
      <c r="AE269" s="5">
        <f t="shared" si="53"/>
        <v>-9.0999999999999943</v>
      </c>
      <c r="AF269" s="5" t="str">
        <f t="shared" si="54"/>
        <v>Tuesday</v>
      </c>
    </row>
    <row r="270" spans="1:32" x14ac:dyDescent="0.35">
      <c r="A270">
        <v>269</v>
      </c>
      <c r="B270" t="s">
        <v>518</v>
      </c>
      <c r="C270" t="s">
        <v>519</v>
      </c>
      <c r="D270" s="2">
        <v>45298</v>
      </c>
      <c r="E270" s="4">
        <v>0.56180555555555556</v>
      </c>
      <c r="F270" s="2">
        <v>45298</v>
      </c>
      <c r="G270" s="3">
        <v>0.6166666666666667</v>
      </c>
      <c r="H270" s="5">
        <v>1925</v>
      </c>
      <c r="I270" s="5">
        <v>30</v>
      </c>
      <c r="J270" t="s">
        <v>11</v>
      </c>
      <c r="K270" s="1">
        <v>0.05</v>
      </c>
      <c r="L270" s="5">
        <f t="shared" si="51"/>
        <v>96.25</v>
      </c>
      <c r="M270" t="s">
        <v>1589</v>
      </c>
      <c r="N270" s="5">
        <v>161</v>
      </c>
      <c r="O270" s="7">
        <f t="shared" si="47"/>
        <v>8.3636363636363633</v>
      </c>
      <c r="P270" s="5">
        <v>24</v>
      </c>
      <c r="Q270" s="5">
        <v>0</v>
      </c>
      <c r="R270" s="5">
        <v>161</v>
      </c>
      <c r="S270" s="5">
        <f t="shared" si="48"/>
        <v>150.25</v>
      </c>
      <c r="T270" s="5">
        <f t="shared" si="49"/>
        <v>10.75</v>
      </c>
      <c r="U270" s="5">
        <v>1925</v>
      </c>
      <c r="V270" s="5">
        <v>24</v>
      </c>
      <c r="W270" s="7">
        <v>20</v>
      </c>
      <c r="X270" s="5">
        <f>W270*H270/100</f>
        <v>385</v>
      </c>
      <c r="Y270" s="5">
        <v>30</v>
      </c>
      <c r="Z270" s="6">
        <v>0.05</v>
      </c>
      <c r="AA270" s="5">
        <f t="shared" si="50"/>
        <v>96.25</v>
      </c>
      <c r="AB270" s="5">
        <v>0</v>
      </c>
      <c r="AC270" s="5">
        <v>385</v>
      </c>
      <c r="AD270" s="5">
        <f t="shared" si="52"/>
        <v>150.25</v>
      </c>
      <c r="AE270" s="5">
        <f t="shared" si="53"/>
        <v>234.75</v>
      </c>
      <c r="AF270" s="5" t="str">
        <f t="shared" si="54"/>
        <v>Sunday</v>
      </c>
    </row>
    <row r="271" spans="1:32" x14ac:dyDescent="0.35">
      <c r="A271">
        <v>270</v>
      </c>
      <c r="B271" t="s">
        <v>520</v>
      </c>
      <c r="C271" t="s">
        <v>521</v>
      </c>
      <c r="D271" s="2">
        <v>45308</v>
      </c>
      <c r="E271" s="4">
        <v>0.84513888888888888</v>
      </c>
      <c r="F271" s="2">
        <v>45308</v>
      </c>
      <c r="G271" s="3">
        <v>0.88472222222222219</v>
      </c>
      <c r="H271" s="5">
        <v>862</v>
      </c>
      <c r="I271" s="5">
        <v>50</v>
      </c>
      <c r="J271" t="s">
        <v>17</v>
      </c>
      <c r="K271" s="1">
        <v>0.1</v>
      </c>
      <c r="L271" s="5">
        <f t="shared" si="51"/>
        <v>86.2</v>
      </c>
      <c r="M271" s="1" t="s">
        <v>1622</v>
      </c>
      <c r="N271" s="5">
        <v>175</v>
      </c>
      <c r="O271" s="7">
        <f t="shared" si="47"/>
        <v>20.301624129930396</v>
      </c>
      <c r="P271" s="5">
        <v>17</v>
      </c>
      <c r="Q271" s="5">
        <v>0</v>
      </c>
      <c r="R271" s="5">
        <v>175</v>
      </c>
      <c r="S271" s="5">
        <f t="shared" si="48"/>
        <v>153.19999999999999</v>
      </c>
      <c r="T271" s="5">
        <f t="shared" si="49"/>
        <v>21.800000000000011</v>
      </c>
      <c r="U271" s="5">
        <v>862</v>
      </c>
      <c r="V271" s="5">
        <v>17</v>
      </c>
      <c r="W271" s="7">
        <v>20</v>
      </c>
      <c r="X271" s="5">
        <f>W271*H271/100</f>
        <v>172.4</v>
      </c>
      <c r="Y271" s="5">
        <v>50</v>
      </c>
      <c r="Z271" s="6">
        <v>0.1</v>
      </c>
      <c r="AA271" s="5">
        <f t="shared" si="50"/>
        <v>86.2</v>
      </c>
      <c r="AB271" s="5">
        <v>0</v>
      </c>
      <c r="AC271" s="5">
        <v>172.4</v>
      </c>
      <c r="AD271" s="5">
        <f t="shared" si="52"/>
        <v>153.19999999999999</v>
      </c>
      <c r="AE271" s="5">
        <f t="shared" si="53"/>
        <v>19.200000000000017</v>
      </c>
      <c r="AF271" s="5" t="str">
        <f t="shared" si="54"/>
        <v>Wednesday</v>
      </c>
    </row>
    <row r="272" spans="1:32" x14ac:dyDescent="0.35">
      <c r="A272">
        <v>271</v>
      </c>
      <c r="B272" t="s">
        <v>522</v>
      </c>
      <c r="C272" t="s">
        <v>523</v>
      </c>
      <c r="D272" s="2">
        <v>45303</v>
      </c>
      <c r="E272" s="4">
        <v>0.50624999999999998</v>
      </c>
      <c r="F272" s="2">
        <v>45303</v>
      </c>
      <c r="G272" s="3">
        <v>0.58402777777777781</v>
      </c>
      <c r="H272" s="5">
        <v>375</v>
      </c>
      <c r="I272" s="5">
        <v>40</v>
      </c>
      <c r="J272" t="s">
        <v>11</v>
      </c>
      <c r="K272" s="1">
        <v>0.5</v>
      </c>
      <c r="L272" s="5">
        <f t="shared" si="51"/>
        <v>187.5</v>
      </c>
      <c r="M272" t="s">
        <v>1588</v>
      </c>
      <c r="N272" s="5">
        <v>185</v>
      </c>
      <c r="O272" s="7">
        <f t="shared" si="47"/>
        <v>49.333333333333336</v>
      </c>
      <c r="P272" s="5">
        <v>47</v>
      </c>
      <c r="Q272" s="5">
        <v>0</v>
      </c>
      <c r="R272" s="5">
        <v>185</v>
      </c>
      <c r="S272" s="5">
        <f t="shared" si="48"/>
        <v>274.5</v>
      </c>
      <c r="T272" s="5">
        <f t="shared" si="49"/>
        <v>-89.5</v>
      </c>
      <c r="U272" s="5">
        <v>0</v>
      </c>
      <c r="V272" s="5">
        <v>0</v>
      </c>
      <c r="W272" s="7">
        <v>20</v>
      </c>
      <c r="X272" s="5">
        <v>0</v>
      </c>
      <c r="Y272" s="5">
        <v>0</v>
      </c>
      <c r="Z272" s="6">
        <v>0</v>
      </c>
      <c r="AA272" s="5">
        <f t="shared" si="50"/>
        <v>0</v>
      </c>
      <c r="AB272" s="5">
        <v>0</v>
      </c>
      <c r="AC272" s="5">
        <v>0</v>
      </c>
      <c r="AD272" s="5">
        <f t="shared" si="52"/>
        <v>0</v>
      </c>
      <c r="AE272" s="5">
        <f t="shared" si="53"/>
        <v>0</v>
      </c>
      <c r="AF272" s="5" t="str">
        <f t="shared" si="54"/>
        <v>Friday</v>
      </c>
    </row>
    <row r="273" spans="1:32" x14ac:dyDescent="0.35">
      <c r="A273">
        <v>272</v>
      </c>
      <c r="B273" t="s">
        <v>524</v>
      </c>
      <c r="C273" t="s">
        <v>525</v>
      </c>
      <c r="D273" s="2">
        <v>45323</v>
      </c>
      <c r="E273" s="4">
        <v>0.3611111111111111</v>
      </c>
      <c r="F273" s="2">
        <v>45323</v>
      </c>
      <c r="G273" s="3">
        <v>0.3840277777777778</v>
      </c>
      <c r="H273" s="5">
        <v>149</v>
      </c>
      <c r="I273" s="5">
        <v>50</v>
      </c>
      <c r="J273" t="s">
        <v>11</v>
      </c>
      <c r="K273" s="1">
        <v>0.15</v>
      </c>
      <c r="L273" s="5">
        <f t="shared" si="51"/>
        <v>22.349999999999998</v>
      </c>
      <c r="M273" t="s">
        <v>1584</v>
      </c>
      <c r="N273" s="5">
        <v>200</v>
      </c>
      <c r="O273" s="7">
        <f t="shared" si="47"/>
        <v>134.2281879194631</v>
      </c>
      <c r="P273" s="5">
        <v>28</v>
      </c>
      <c r="Q273" s="5">
        <v>0</v>
      </c>
      <c r="R273" s="5">
        <v>200</v>
      </c>
      <c r="S273" s="5">
        <f t="shared" si="48"/>
        <v>100.35</v>
      </c>
      <c r="T273" s="5">
        <f t="shared" si="49"/>
        <v>99.65</v>
      </c>
      <c r="U273" s="5">
        <v>149</v>
      </c>
      <c r="V273" s="5">
        <v>28</v>
      </c>
      <c r="W273" s="7">
        <v>20</v>
      </c>
      <c r="X273" s="5">
        <f>W273*H273/100</f>
        <v>29.8</v>
      </c>
      <c r="Y273" s="5">
        <v>50</v>
      </c>
      <c r="Z273" s="6">
        <v>0.15</v>
      </c>
      <c r="AA273" s="5">
        <f t="shared" si="50"/>
        <v>22.349999999999998</v>
      </c>
      <c r="AB273" s="5">
        <v>0</v>
      </c>
      <c r="AC273" s="5">
        <v>29.8</v>
      </c>
      <c r="AD273" s="5">
        <f t="shared" si="52"/>
        <v>100.35</v>
      </c>
      <c r="AE273" s="5">
        <f t="shared" si="53"/>
        <v>-70.55</v>
      </c>
      <c r="AF273" s="5" t="str">
        <f t="shared" si="54"/>
        <v>Thursday</v>
      </c>
    </row>
    <row r="274" spans="1:32" x14ac:dyDescent="0.35">
      <c r="A274">
        <v>273</v>
      </c>
      <c r="B274" t="s">
        <v>526</v>
      </c>
      <c r="C274" t="s">
        <v>527</v>
      </c>
      <c r="D274" s="2">
        <v>45294</v>
      </c>
      <c r="E274" s="4">
        <v>0.4513888888888889</v>
      </c>
      <c r="F274" s="2">
        <v>45294</v>
      </c>
      <c r="G274" s="3">
        <v>0.48680555555555555</v>
      </c>
      <c r="H274" s="5">
        <v>1481</v>
      </c>
      <c r="I274" s="5">
        <v>30</v>
      </c>
      <c r="J274" t="s">
        <v>17</v>
      </c>
      <c r="K274" s="1">
        <v>0</v>
      </c>
      <c r="L274" s="5">
        <f t="shared" si="51"/>
        <v>0</v>
      </c>
      <c r="M274" t="s">
        <v>1587</v>
      </c>
      <c r="N274" s="5">
        <v>155</v>
      </c>
      <c r="O274" s="7">
        <f t="shared" si="47"/>
        <v>10.465901417960838</v>
      </c>
      <c r="P274" s="5">
        <v>35</v>
      </c>
      <c r="Q274" s="5">
        <v>0</v>
      </c>
      <c r="R274" s="5">
        <v>155</v>
      </c>
      <c r="S274" s="5">
        <f t="shared" si="48"/>
        <v>65</v>
      </c>
      <c r="T274" s="5">
        <f t="shared" si="49"/>
        <v>90</v>
      </c>
      <c r="U274" s="5">
        <v>1481</v>
      </c>
      <c r="V274" s="5">
        <v>35</v>
      </c>
      <c r="W274" s="7">
        <v>20</v>
      </c>
      <c r="X274" s="5">
        <f>W274*H274/100</f>
        <v>296.2</v>
      </c>
      <c r="Y274" s="5">
        <v>30</v>
      </c>
      <c r="Z274" s="6">
        <v>0</v>
      </c>
      <c r="AA274" s="5">
        <f t="shared" si="50"/>
        <v>0</v>
      </c>
      <c r="AB274" s="5">
        <v>0</v>
      </c>
      <c r="AC274" s="5">
        <v>296.2</v>
      </c>
      <c r="AD274" s="5">
        <f t="shared" si="52"/>
        <v>65</v>
      </c>
      <c r="AE274" s="5">
        <f t="shared" si="53"/>
        <v>231.2</v>
      </c>
      <c r="AF274" s="5" t="str">
        <f t="shared" si="54"/>
        <v>Wednesday</v>
      </c>
    </row>
    <row r="275" spans="1:32" x14ac:dyDescent="0.35">
      <c r="A275">
        <v>274</v>
      </c>
      <c r="B275" t="s">
        <v>528</v>
      </c>
      <c r="C275" t="s">
        <v>529</v>
      </c>
      <c r="D275" s="2">
        <v>45306</v>
      </c>
      <c r="E275" s="4">
        <v>0.41041666666666665</v>
      </c>
      <c r="F275" s="2">
        <v>45306</v>
      </c>
      <c r="G275" s="3">
        <v>0.49027777777777776</v>
      </c>
      <c r="H275" s="5">
        <v>827</v>
      </c>
      <c r="I275" s="5">
        <v>40</v>
      </c>
      <c r="J275" t="s">
        <v>11</v>
      </c>
      <c r="K275" s="1">
        <v>0.5</v>
      </c>
      <c r="L275" s="5">
        <f t="shared" si="51"/>
        <v>413.5</v>
      </c>
      <c r="M275" t="s">
        <v>1588</v>
      </c>
      <c r="N275" s="5">
        <v>174</v>
      </c>
      <c r="O275" s="7">
        <f t="shared" si="47"/>
        <v>21.039903264812576</v>
      </c>
      <c r="P275" s="5">
        <v>48</v>
      </c>
      <c r="Q275" s="5">
        <v>100</v>
      </c>
      <c r="R275" s="5">
        <v>174</v>
      </c>
      <c r="S275" s="5">
        <f t="shared" si="48"/>
        <v>601.5</v>
      </c>
      <c r="T275" s="5">
        <f t="shared" si="49"/>
        <v>-427.5</v>
      </c>
      <c r="U275" s="5">
        <v>0</v>
      </c>
      <c r="V275" s="5">
        <v>0</v>
      </c>
      <c r="W275" s="7">
        <v>20</v>
      </c>
      <c r="X275" s="5">
        <v>0</v>
      </c>
      <c r="Y275" s="5">
        <v>0</v>
      </c>
      <c r="Z275" s="6">
        <v>0</v>
      </c>
      <c r="AA275" s="5">
        <f t="shared" si="50"/>
        <v>0</v>
      </c>
      <c r="AB275" s="5">
        <v>0</v>
      </c>
      <c r="AC275" s="5">
        <v>0</v>
      </c>
      <c r="AD275" s="5">
        <f t="shared" si="52"/>
        <v>0</v>
      </c>
      <c r="AE275" s="5">
        <f t="shared" si="53"/>
        <v>0</v>
      </c>
      <c r="AF275" s="5" t="str">
        <f t="shared" si="54"/>
        <v>Monday</v>
      </c>
    </row>
    <row r="276" spans="1:32" x14ac:dyDescent="0.35">
      <c r="A276">
        <v>275</v>
      </c>
      <c r="B276" t="s">
        <v>530</v>
      </c>
      <c r="C276" t="s">
        <v>531</v>
      </c>
      <c r="D276" s="2">
        <v>45318</v>
      </c>
      <c r="E276" s="4">
        <v>0.18333333333333332</v>
      </c>
      <c r="F276" s="2">
        <v>45318</v>
      </c>
      <c r="G276" s="3">
        <v>0.23055555555555557</v>
      </c>
      <c r="H276" s="5">
        <v>1005</v>
      </c>
      <c r="I276" s="5">
        <v>0</v>
      </c>
      <c r="J276" t="s">
        <v>11</v>
      </c>
      <c r="K276" s="1">
        <v>0.15</v>
      </c>
      <c r="L276" s="5">
        <f t="shared" si="51"/>
        <v>150.75</v>
      </c>
      <c r="M276" t="s">
        <v>1584</v>
      </c>
      <c r="N276" s="5">
        <v>162</v>
      </c>
      <c r="O276" s="7">
        <f t="shared" si="47"/>
        <v>16.119402985074625</v>
      </c>
      <c r="P276" s="5">
        <v>19</v>
      </c>
      <c r="Q276" s="5">
        <v>0</v>
      </c>
      <c r="R276" s="5">
        <v>162</v>
      </c>
      <c r="S276" s="5">
        <f t="shared" si="48"/>
        <v>169.75</v>
      </c>
      <c r="T276" s="5">
        <f t="shared" si="49"/>
        <v>-7.75</v>
      </c>
      <c r="U276" s="5">
        <v>1005</v>
      </c>
      <c r="V276" s="5">
        <v>19</v>
      </c>
      <c r="W276" s="7">
        <v>20</v>
      </c>
      <c r="X276" s="5">
        <f>W276*H276/100</f>
        <v>201</v>
      </c>
      <c r="Y276" s="5">
        <v>0</v>
      </c>
      <c r="Z276" s="6">
        <v>0.15</v>
      </c>
      <c r="AA276" s="5">
        <f t="shared" si="50"/>
        <v>150.75</v>
      </c>
      <c r="AB276" s="5">
        <v>0</v>
      </c>
      <c r="AC276" s="5">
        <v>201</v>
      </c>
      <c r="AD276" s="5">
        <f t="shared" si="52"/>
        <v>169.75</v>
      </c>
      <c r="AE276" s="5">
        <f t="shared" si="53"/>
        <v>31.25</v>
      </c>
      <c r="AF276" s="5" t="str">
        <f t="shared" si="54"/>
        <v>Saturday</v>
      </c>
    </row>
    <row r="277" spans="1:32" x14ac:dyDescent="0.35">
      <c r="A277">
        <v>276</v>
      </c>
      <c r="B277" t="s">
        <v>532</v>
      </c>
      <c r="C277" t="s">
        <v>325</v>
      </c>
      <c r="D277" s="2">
        <v>45312</v>
      </c>
      <c r="E277" s="4">
        <v>0.74861111111111112</v>
      </c>
      <c r="F277" s="2">
        <v>45312</v>
      </c>
      <c r="G277" s="3">
        <v>0.79236111111111107</v>
      </c>
      <c r="H277" s="5">
        <v>1027</v>
      </c>
      <c r="I277" s="5">
        <v>50</v>
      </c>
      <c r="J277" t="s">
        <v>11</v>
      </c>
      <c r="K277" s="1">
        <v>0.05</v>
      </c>
      <c r="L277" s="5">
        <f t="shared" si="51"/>
        <v>51.35</v>
      </c>
      <c r="M277" t="s">
        <v>1589</v>
      </c>
      <c r="N277" s="5">
        <v>113</v>
      </c>
      <c r="O277" s="7">
        <f t="shared" si="47"/>
        <v>11.002921129503408</v>
      </c>
      <c r="P277" s="5">
        <v>47</v>
      </c>
      <c r="Q277" s="5">
        <v>100</v>
      </c>
      <c r="R277" s="5">
        <v>113</v>
      </c>
      <c r="S277" s="5">
        <f t="shared" si="48"/>
        <v>248.35</v>
      </c>
      <c r="T277" s="5">
        <f t="shared" si="49"/>
        <v>-135.35</v>
      </c>
      <c r="U277" s="5">
        <v>1027</v>
      </c>
      <c r="V277" s="5">
        <v>47</v>
      </c>
      <c r="W277" s="7">
        <v>20</v>
      </c>
      <c r="X277" s="5">
        <f>W277*H277/100</f>
        <v>205.4</v>
      </c>
      <c r="Y277" s="5">
        <v>50</v>
      </c>
      <c r="Z277" s="6">
        <v>0.05</v>
      </c>
      <c r="AA277" s="5">
        <f t="shared" si="50"/>
        <v>51.35</v>
      </c>
      <c r="AB277" s="5">
        <v>100</v>
      </c>
      <c r="AC277" s="5">
        <v>205.4</v>
      </c>
      <c r="AD277" s="5">
        <f t="shared" si="52"/>
        <v>248.35</v>
      </c>
      <c r="AE277" s="5">
        <f t="shared" si="53"/>
        <v>-42.949999999999989</v>
      </c>
      <c r="AF277" s="5" t="str">
        <f t="shared" si="54"/>
        <v>Sunday</v>
      </c>
    </row>
    <row r="278" spans="1:32" x14ac:dyDescent="0.35">
      <c r="A278">
        <v>277</v>
      </c>
      <c r="B278" t="s">
        <v>363</v>
      </c>
      <c r="C278" t="s">
        <v>533</v>
      </c>
      <c r="D278" s="2">
        <v>45318</v>
      </c>
      <c r="E278" s="4">
        <v>0.87847222222222221</v>
      </c>
      <c r="F278" s="2">
        <v>45318</v>
      </c>
      <c r="G278" s="3">
        <v>0.9291666666666667</v>
      </c>
      <c r="H278" s="5">
        <v>663</v>
      </c>
      <c r="I278" s="5">
        <v>50</v>
      </c>
      <c r="J278" t="s">
        <v>11</v>
      </c>
      <c r="K278" s="1">
        <v>0.5</v>
      </c>
      <c r="L278" s="5">
        <f t="shared" si="51"/>
        <v>331.5</v>
      </c>
      <c r="M278" t="s">
        <v>1588</v>
      </c>
      <c r="N278" s="5">
        <v>172</v>
      </c>
      <c r="O278" s="7">
        <f t="shared" si="47"/>
        <v>25.942684766214182</v>
      </c>
      <c r="P278" s="5">
        <v>23</v>
      </c>
      <c r="Q278" s="5">
        <v>0</v>
      </c>
      <c r="R278" s="5">
        <v>172</v>
      </c>
      <c r="S278" s="5">
        <f t="shared" si="48"/>
        <v>404.5</v>
      </c>
      <c r="T278" s="5">
        <f t="shared" si="49"/>
        <v>-232.5</v>
      </c>
      <c r="U278" s="5">
        <v>0</v>
      </c>
      <c r="V278" s="5">
        <v>0</v>
      </c>
      <c r="W278" s="7">
        <v>20</v>
      </c>
      <c r="X278" s="5">
        <v>0</v>
      </c>
      <c r="Y278" s="5">
        <v>0</v>
      </c>
      <c r="Z278" s="6">
        <v>0</v>
      </c>
      <c r="AA278" s="5">
        <f t="shared" si="50"/>
        <v>0</v>
      </c>
      <c r="AB278" s="5">
        <v>0</v>
      </c>
      <c r="AC278" s="5">
        <v>0</v>
      </c>
      <c r="AD278" s="5">
        <f t="shared" si="52"/>
        <v>0</v>
      </c>
      <c r="AE278" s="5">
        <f t="shared" si="53"/>
        <v>0</v>
      </c>
      <c r="AF278" s="5" t="str">
        <f t="shared" si="54"/>
        <v>Saturday</v>
      </c>
    </row>
    <row r="279" spans="1:32" x14ac:dyDescent="0.35">
      <c r="A279">
        <v>278</v>
      </c>
      <c r="B279" t="s">
        <v>534</v>
      </c>
      <c r="C279" t="s">
        <v>535</v>
      </c>
      <c r="D279" s="2">
        <v>45298</v>
      </c>
      <c r="E279" s="4">
        <v>0.50069444444444444</v>
      </c>
      <c r="F279" s="2">
        <v>45298</v>
      </c>
      <c r="G279" s="3">
        <v>0.55000000000000004</v>
      </c>
      <c r="H279" s="5">
        <v>882</v>
      </c>
      <c r="I279" s="5">
        <v>40</v>
      </c>
      <c r="J279" t="s">
        <v>17</v>
      </c>
      <c r="K279" s="1">
        <v>0.15</v>
      </c>
      <c r="L279" s="5">
        <f t="shared" si="51"/>
        <v>132.29999999999998</v>
      </c>
      <c r="M279" t="s">
        <v>1584</v>
      </c>
      <c r="N279" s="5">
        <v>163</v>
      </c>
      <c r="O279" s="7">
        <f t="shared" si="47"/>
        <v>18.480725623582767</v>
      </c>
      <c r="P279" s="5">
        <v>50</v>
      </c>
      <c r="Q279" s="5">
        <v>150</v>
      </c>
      <c r="R279" s="5">
        <v>163</v>
      </c>
      <c r="S279" s="5">
        <f t="shared" si="48"/>
        <v>372.29999999999995</v>
      </c>
      <c r="T279" s="5">
        <f t="shared" si="49"/>
        <v>-209.29999999999995</v>
      </c>
      <c r="U279" s="5">
        <v>882</v>
      </c>
      <c r="V279" s="5">
        <v>50</v>
      </c>
      <c r="W279" s="7">
        <v>20</v>
      </c>
      <c r="X279" s="5">
        <f>W279*H279/100</f>
        <v>176.4</v>
      </c>
      <c r="Y279" s="5">
        <v>40</v>
      </c>
      <c r="Z279" s="6">
        <v>0.15</v>
      </c>
      <c r="AA279" s="5">
        <f t="shared" si="50"/>
        <v>132.29999999999998</v>
      </c>
      <c r="AB279" s="5">
        <v>150</v>
      </c>
      <c r="AC279" s="5">
        <v>176.4</v>
      </c>
      <c r="AD279" s="5">
        <f t="shared" si="52"/>
        <v>372.29999999999995</v>
      </c>
      <c r="AE279" s="5">
        <f t="shared" si="53"/>
        <v>-195.89999999999995</v>
      </c>
      <c r="AF279" s="5" t="str">
        <f t="shared" si="54"/>
        <v>Sunday</v>
      </c>
    </row>
    <row r="280" spans="1:32" x14ac:dyDescent="0.35">
      <c r="A280">
        <v>279</v>
      </c>
      <c r="B280" t="s">
        <v>536</v>
      </c>
      <c r="C280" t="s">
        <v>339</v>
      </c>
      <c r="D280" s="2">
        <v>45298</v>
      </c>
      <c r="E280" s="4">
        <v>4.0972222222222222E-2</v>
      </c>
      <c r="F280" s="2">
        <v>45298</v>
      </c>
      <c r="G280" s="3">
        <v>8.8888888888888892E-2</v>
      </c>
      <c r="H280" s="5">
        <v>584</v>
      </c>
      <c r="I280" s="5">
        <v>0</v>
      </c>
      <c r="J280" t="s">
        <v>11</v>
      </c>
      <c r="K280" s="1">
        <v>0.5</v>
      </c>
      <c r="L280" s="5">
        <f t="shared" si="51"/>
        <v>292</v>
      </c>
      <c r="M280" t="s">
        <v>1588</v>
      </c>
      <c r="N280" s="5">
        <v>69</v>
      </c>
      <c r="O280" s="7">
        <f t="shared" si="47"/>
        <v>11.815068493150685</v>
      </c>
      <c r="P280" s="5">
        <v>28</v>
      </c>
      <c r="Q280" s="5">
        <v>0</v>
      </c>
      <c r="R280" s="5">
        <v>69</v>
      </c>
      <c r="S280" s="5">
        <f t="shared" si="48"/>
        <v>320</v>
      </c>
      <c r="T280" s="5">
        <f t="shared" si="49"/>
        <v>-251</v>
      </c>
      <c r="U280" s="5">
        <v>0</v>
      </c>
      <c r="V280" s="5">
        <v>0</v>
      </c>
      <c r="W280" s="7">
        <v>20</v>
      </c>
      <c r="X280" s="5">
        <v>0</v>
      </c>
      <c r="Y280" s="5">
        <v>0</v>
      </c>
      <c r="Z280" s="6">
        <v>0</v>
      </c>
      <c r="AA280" s="5">
        <f t="shared" si="50"/>
        <v>0</v>
      </c>
      <c r="AB280" s="5">
        <v>0</v>
      </c>
      <c r="AC280" s="5">
        <v>0</v>
      </c>
      <c r="AD280" s="5">
        <f t="shared" si="52"/>
        <v>0</v>
      </c>
      <c r="AE280" s="5">
        <f t="shared" si="53"/>
        <v>0</v>
      </c>
      <c r="AF280" s="5" t="str">
        <f t="shared" si="54"/>
        <v>Sunday</v>
      </c>
    </row>
    <row r="281" spans="1:32" x14ac:dyDescent="0.35">
      <c r="A281">
        <v>280</v>
      </c>
      <c r="B281" t="s">
        <v>537</v>
      </c>
      <c r="C281" t="s">
        <v>538</v>
      </c>
      <c r="D281" s="2">
        <v>45323</v>
      </c>
      <c r="E281" s="4">
        <v>0.28888888888888886</v>
      </c>
      <c r="F281" s="2">
        <v>45323</v>
      </c>
      <c r="G281" s="3">
        <v>0.31736111111111109</v>
      </c>
      <c r="H281" s="5">
        <v>1207</v>
      </c>
      <c r="I281" s="5">
        <v>0</v>
      </c>
      <c r="J281" t="s">
        <v>17</v>
      </c>
      <c r="K281" s="1">
        <v>0.1</v>
      </c>
      <c r="L281" s="5">
        <f t="shared" si="51"/>
        <v>120.7</v>
      </c>
      <c r="M281" s="1" t="s">
        <v>1622</v>
      </c>
      <c r="N281" s="5">
        <v>65</v>
      </c>
      <c r="O281" s="7">
        <f t="shared" si="47"/>
        <v>5.3852526926263469</v>
      </c>
      <c r="P281" s="5">
        <v>39</v>
      </c>
      <c r="Q281" s="5">
        <v>0</v>
      </c>
      <c r="R281" s="5">
        <v>65</v>
      </c>
      <c r="S281" s="5">
        <f t="shared" si="48"/>
        <v>159.69999999999999</v>
      </c>
      <c r="T281" s="5">
        <f t="shared" si="49"/>
        <v>-94.699999999999989</v>
      </c>
      <c r="U281" s="5">
        <v>1207</v>
      </c>
      <c r="V281" s="5">
        <v>39</v>
      </c>
      <c r="W281" s="7">
        <v>20</v>
      </c>
      <c r="X281" s="5">
        <f t="shared" ref="X281:X288" si="55">W281*H281/100</f>
        <v>241.4</v>
      </c>
      <c r="Y281" s="5">
        <v>0</v>
      </c>
      <c r="Z281" s="6">
        <v>0.1</v>
      </c>
      <c r="AA281" s="5">
        <f t="shared" si="50"/>
        <v>120.7</v>
      </c>
      <c r="AB281" s="5">
        <v>0</v>
      </c>
      <c r="AC281" s="5">
        <v>241.4</v>
      </c>
      <c r="AD281" s="5">
        <f t="shared" si="52"/>
        <v>159.69999999999999</v>
      </c>
      <c r="AE281" s="5">
        <f t="shared" si="53"/>
        <v>81.700000000000017</v>
      </c>
      <c r="AF281" s="5" t="str">
        <f t="shared" si="54"/>
        <v>Thursday</v>
      </c>
    </row>
    <row r="282" spans="1:32" x14ac:dyDescent="0.35">
      <c r="A282">
        <v>281</v>
      </c>
      <c r="B282" t="s">
        <v>440</v>
      </c>
      <c r="C282" t="s">
        <v>539</v>
      </c>
      <c r="D282" s="2">
        <v>45312</v>
      </c>
      <c r="E282" s="4">
        <v>0.92569444444444449</v>
      </c>
      <c r="F282" s="2">
        <v>45312</v>
      </c>
      <c r="G282" s="3">
        <v>0.94722222222222219</v>
      </c>
      <c r="H282" s="5">
        <v>1928</v>
      </c>
      <c r="I282" s="5">
        <v>40</v>
      </c>
      <c r="J282" t="s">
        <v>11</v>
      </c>
      <c r="K282" s="1">
        <v>0.15</v>
      </c>
      <c r="L282" s="5">
        <f t="shared" si="51"/>
        <v>289.2</v>
      </c>
      <c r="M282" t="s">
        <v>1584</v>
      </c>
      <c r="N282" s="5">
        <v>194</v>
      </c>
      <c r="O282" s="7">
        <f t="shared" si="47"/>
        <v>10.062240663900415</v>
      </c>
      <c r="P282" s="5">
        <v>14</v>
      </c>
      <c r="Q282" s="5">
        <v>0</v>
      </c>
      <c r="R282" s="5">
        <v>194</v>
      </c>
      <c r="S282" s="5">
        <f t="shared" si="48"/>
        <v>343.2</v>
      </c>
      <c r="T282" s="5">
        <f t="shared" si="49"/>
        <v>-149.19999999999999</v>
      </c>
      <c r="U282" s="5">
        <v>1928</v>
      </c>
      <c r="V282" s="5">
        <v>14</v>
      </c>
      <c r="W282" s="7">
        <v>20</v>
      </c>
      <c r="X282" s="5">
        <f t="shared" si="55"/>
        <v>385.6</v>
      </c>
      <c r="Y282" s="5">
        <v>40</v>
      </c>
      <c r="Z282" s="6">
        <v>0.15</v>
      </c>
      <c r="AA282" s="5">
        <f t="shared" si="50"/>
        <v>289.2</v>
      </c>
      <c r="AB282" s="5">
        <v>0</v>
      </c>
      <c r="AC282" s="5">
        <v>385.6</v>
      </c>
      <c r="AD282" s="5">
        <f t="shared" si="52"/>
        <v>343.2</v>
      </c>
      <c r="AE282" s="5">
        <f t="shared" si="53"/>
        <v>42.400000000000034</v>
      </c>
      <c r="AF282" s="5" t="str">
        <f t="shared" si="54"/>
        <v>Sunday</v>
      </c>
    </row>
    <row r="283" spans="1:32" x14ac:dyDescent="0.35">
      <c r="A283">
        <v>282</v>
      </c>
      <c r="B283" t="s">
        <v>540</v>
      </c>
      <c r="C283" t="s">
        <v>541</v>
      </c>
      <c r="D283" s="2">
        <v>45292</v>
      </c>
      <c r="E283" s="4">
        <v>0.87222222222222223</v>
      </c>
      <c r="F283" s="2">
        <v>45292</v>
      </c>
      <c r="G283" s="3">
        <v>0.91180555555555554</v>
      </c>
      <c r="H283" s="5">
        <v>1761</v>
      </c>
      <c r="I283" s="5">
        <v>20</v>
      </c>
      <c r="J283" t="s">
        <v>11</v>
      </c>
      <c r="K283" s="1">
        <v>0.1</v>
      </c>
      <c r="L283" s="5">
        <f t="shared" si="51"/>
        <v>176.10000000000002</v>
      </c>
      <c r="M283" s="1" t="s">
        <v>1622</v>
      </c>
      <c r="N283" s="5">
        <v>68</v>
      </c>
      <c r="O283" s="7">
        <f t="shared" si="47"/>
        <v>3.8614423622941514</v>
      </c>
      <c r="P283" s="5">
        <v>40</v>
      </c>
      <c r="Q283" s="5">
        <v>150</v>
      </c>
      <c r="R283" s="5">
        <v>68</v>
      </c>
      <c r="S283" s="5">
        <f t="shared" si="48"/>
        <v>386.1</v>
      </c>
      <c r="T283" s="5">
        <f t="shared" si="49"/>
        <v>-318.10000000000002</v>
      </c>
      <c r="U283" s="5">
        <v>1761</v>
      </c>
      <c r="V283" s="5">
        <v>40</v>
      </c>
      <c r="W283" s="7">
        <v>20</v>
      </c>
      <c r="X283" s="5">
        <f t="shared" si="55"/>
        <v>352.2</v>
      </c>
      <c r="Y283" s="5">
        <v>20</v>
      </c>
      <c r="Z283" s="6">
        <v>0.1</v>
      </c>
      <c r="AA283" s="5">
        <f t="shared" si="50"/>
        <v>176.10000000000002</v>
      </c>
      <c r="AB283" s="5">
        <v>150</v>
      </c>
      <c r="AC283" s="5">
        <v>352.2</v>
      </c>
      <c r="AD283" s="5">
        <f t="shared" si="52"/>
        <v>386.1</v>
      </c>
      <c r="AE283" s="5">
        <f t="shared" si="53"/>
        <v>-33.900000000000034</v>
      </c>
      <c r="AF283" s="5" t="str">
        <f t="shared" si="54"/>
        <v>Monday</v>
      </c>
    </row>
    <row r="284" spans="1:32" x14ac:dyDescent="0.35">
      <c r="A284">
        <v>283</v>
      </c>
      <c r="B284" t="s">
        <v>542</v>
      </c>
      <c r="C284" t="s">
        <v>543</v>
      </c>
      <c r="D284" s="2">
        <v>45322</v>
      </c>
      <c r="E284" s="4">
        <v>0.70416666666666672</v>
      </c>
      <c r="F284" s="2">
        <v>45322</v>
      </c>
      <c r="G284" s="3">
        <v>0.77569444444444446</v>
      </c>
      <c r="H284" s="5">
        <v>1931</v>
      </c>
      <c r="I284" s="5">
        <v>50</v>
      </c>
      <c r="J284" t="s">
        <v>11</v>
      </c>
      <c r="K284" s="1">
        <v>0.1</v>
      </c>
      <c r="L284" s="5">
        <f t="shared" si="51"/>
        <v>193.10000000000002</v>
      </c>
      <c r="M284" s="1" t="s">
        <v>1622</v>
      </c>
      <c r="N284" s="5">
        <v>169</v>
      </c>
      <c r="O284" s="7">
        <f t="shared" si="47"/>
        <v>8.7519419989642682</v>
      </c>
      <c r="P284" s="5">
        <v>16</v>
      </c>
      <c r="Q284" s="5">
        <v>100</v>
      </c>
      <c r="R284" s="5">
        <v>169</v>
      </c>
      <c r="S284" s="5">
        <f t="shared" si="48"/>
        <v>359.1</v>
      </c>
      <c r="T284" s="5">
        <f t="shared" si="49"/>
        <v>-190.10000000000002</v>
      </c>
      <c r="U284" s="5">
        <v>1931</v>
      </c>
      <c r="V284" s="5">
        <v>16</v>
      </c>
      <c r="W284" s="7">
        <v>20</v>
      </c>
      <c r="X284" s="5">
        <f t="shared" si="55"/>
        <v>386.2</v>
      </c>
      <c r="Y284" s="5">
        <v>50</v>
      </c>
      <c r="Z284" s="6">
        <v>0.1</v>
      </c>
      <c r="AA284" s="5">
        <f t="shared" si="50"/>
        <v>193.10000000000002</v>
      </c>
      <c r="AB284" s="5">
        <v>100</v>
      </c>
      <c r="AC284" s="5">
        <v>386.2</v>
      </c>
      <c r="AD284" s="5">
        <f t="shared" si="52"/>
        <v>359.1</v>
      </c>
      <c r="AE284" s="5">
        <f t="shared" si="53"/>
        <v>27.099999999999966</v>
      </c>
      <c r="AF284" s="5" t="str">
        <f t="shared" si="54"/>
        <v>Wednesday</v>
      </c>
    </row>
    <row r="285" spans="1:32" x14ac:dyDescent="0.35">
      <c r="A285">
        <v>284</v>
      </c>
      <c r="B285" t="s">
        <v>544</v>
      </c>
      <c r="C285" t="s">
        <v>97</v>
      </c>
      <c r="D285" s="2">
        <v>45322</v>
      </c>
      <c r="E285" s="4">
        <v>0.27569444444444446</v>
      </c>
      <c r="F285" s="2">
        <v>45322</v>
      </c>
      <c r="G285" s="3">
        <v>0.35555555555555557</v>
      </c>
      <c r="H285" s="5">
        <v>683</v>
      </c>
      <c r="I285" s="5">
        <v>50</v>
      </c>
      <c r="J285" t="s">
        <v>11</v>
      </c>
      <c r="K285" s="1">
        <v>0.15</v>
      </c>
      <c r="L285" s="5">
        <f t="shared" si="51"/>
        <v>102.45</v>
      </c>
      <c r="M285" t="s">
        <v>1584</v>
      </c>
      <c r="N285" s="5">
        <v>185</v>
      </c>
      <c r="O285" s="7">
        <f t="shared" si="47"/>
        <v>27.086383601756953</v>
      </c>
      <c r="P285" s="5">
        <v>28</v>
      </c>
      <c r="Q285" s="5">
        <v>150</v>
      </c>
      <c r="R285" s="5">
        <v>185</v>
      </c>
      <c r="S285" s="5">
        <f t="shared" si="48"/>
        <v>330.45</v>
      </c>
      <c r="T285" s="5">
        <f t="shared" si="49"/>
        <v>-145.44999999999999</v>
      </c>
      <c r="U285" s="5">
        <v>683</v>
      </c>
      <c r="V285" s="5">
        <v>28</v>
      </c>
      <c r="W285" s="7">
        <v>20</v>
      </c>
      <c r="X285" s="5">
        <f t="shared" si="55"/>
        <v>136.6</v>
      </c>
      <c r="Y285" s="5">
        <v>50</v>
      </c>
      <c r="Z285" s="6">
        <v>0.15</v>
      </c>
      <c r="AA285" s="5">
        <f t="shared" si="50"/>
        <v>102.45</v>
      </c>
      <c r="AB285" s="5">
        <v>150</v>
      </c>
      <c r="AC285" s="5">
        <v>136.6</v>
      </c>
      <c r="AD285" s="5">
        <f t="shared" si="52"/>
        <v>330.45</v>
      </c>
      <c r="AE285" s="5">
        <f t="shared" si="53"/>
        <v>-193.85</v>
      </c>
      <c r="AF285" s="5" t="str">
        <f t="shared" si="54"/>
        <v>Wednesday</v>
      </c>
    </row>
    <row r="286" spans="1:32" x14ac:dyDescent="0.35">
      <c r="A286">
        <v>285</v>
      </c>
      <c r="B286" t="s">
        <v>545</v>
      </c>
      <c r="C286" t="s">
        <v>23</v>
      </c>
      <c r="D286" s="2">
        <v>45312</v>
      </c>
      <c r="E286" s="4">
        <v>0.55277777777777781</v>
      </c>
      <c r="F286" s="2">
        <v>45312</v>
      </c>
      <c r="G286" s="3">
        <v>0.62916666666666665</v>
      </c>
      <c r="H286" s="5">
        <v>1419</v>
      </c>
      <c r="I286" s="5">
        <v>30</v>
      </c>
      <c r="J286" t="s">
        <v>17</v>
      </c>
      <c r="K286" s="1">
        <v>0</v>
      </c>
      <c r="L286" s="5">
        <f t="shared" si="51"/>
        <v>0</v>
      </c>
      <c r="M286" t="s">
        <v>1587</v>
      </c>
      <c r="N286" s="5">
        <v>87</v>
      </c>
      <c r="O286" s="7">
        <f t="shared" si="47"/>
        <v>6.1310782241014801</v>
      </c>
      <c r="P286" s="5">
        <v>40</v>
      </c>
      <c r="Q286" s="5">
        <v>0</v>
      </c>
      <c r="R286" s="5">
        <v>87</v>
      </c>
      <c r="S286" s="5">
        <f t="shared" si="48"/>
        <v>70</v>
      </c>
      <c r="T286" s="5">
        <f t="shared" si="49"/>
        <v>17</v>
      </c>
      <c r="U286" s="5">
        <v>1419</v>
      </c>
      <c r="V286" s="5">
        <v>40</v>
      </c>
      <c r="W286" s="7">
        <v>20</v>
      </c>
      <c r="X286" s="5">
        <f t="shared" si="55"/>
        <v>283.8</v>
      </c>
      <c r="Y286" s="5">
        <v>30</v>
      </c>
      <c r="Z286" s="6">
        <v>0</v>
      </c>
      <c r="AA286" s="5">
        <f t="shared" si="50"/>
        <v>0</v>
      </c>
      <c r="AB286" s="5">
        <v>0</v>
      </c>
      <c r="AC286" s="5">
        <v>283.8</v>
      </c>
      <c r="AD286" s="5">
        <f t="shared" si="52"/>
        <v>70</v>
      </c>
      <c r="AE286" s="5">
        <f t="shared" si="53"/>
        <v>213.8</v>
      </c>
      <c r="AF286" s="5" t="str">
        <f t="shared" si="54"/>
        <v>Sunday</v>
      </c>
    </row>
    <row r="287" spans="1:32" x14ac:dyDescent="0.35">
      <c r="A287">
        <v>286</v>
      </c>
      <c r="B287" t="s">
        <v>546</v>
      </c>
      <c r="C287" t="s">
        <v>547</v>
      </c>
      <c r="D287" s="2">
        <v>45318</v>
      </c>
      <c r="E287" s="4">
        <v>0.96458333333333335</v>
      </c>
      <c r="F287" s="2">
        <v>45319</v>
      </c>
      <c r="G287" s="3">
        <v>4.7222222222222221E-2</v>
      </c>
      <c r="H287" s="5">
        <v>335</v>
      </c>
      <c r="I287" s="5">
        <v>40</v>
      </c>
      <c r="J287" t="s">
        <v>17</v>
      </c>
      <c r="K287" s="1">
        <v>0.15</v>
      </c>
      <c r="L287" s="5">
        <f t="shared" si="51"/>
        <v>50.25</v>
      </c>
      <c r="M287" t="s">
        <v>1584</v>
      </c>
      <c r="N287" s="5">
        <v>142</v>
      </c>
      <c r="O287" s="7">
        <f t="shared" si="47"/>
        <v>42.388059701492537</v>
      </c>
      <c r="P287" s="5">
        <v>48</v>
      </c>
      <c r="Q287" s="5">
        <v>0</v>
      </c>
      <c r="R287" s="5">
        <v>142</v>
      </c>
      <c r="S287" s="5">
        <f t="shared" si="48"/>
        <v>138.25</v>
      </c>
      <c r="T287" s="5">
        <f t="shared" si="49"/>
        <v>3.75</v>
      </c>
      <c r="U287" s="5">
        <v>335</v>
      </c>
      <c r="V287" s="5">
        <v>48</v>
      </c>
      <c r="W287" s="7">
        <v>20</v>
      </c>
      <c r="X287" s="5">
        <f t="shared" si="55"/>
        <v>67</v>
      </c>
      <c r="Y287" s="5">
        <v>40</v>
      </c>
      <c r="Z287" s="6">
        <v>0.15</v>
      </c>
      <c r="AA287" s="5">
        <f t="shared" si="50"/>
        <v>50.25</v>
      </c>
      <c r="AB287" s="5">
        <v>0</v>
      </c>
      <c r="AC287" s="5">
        <v>67</v>
      </c>
      <c r="AD287" s="5">
        <f t="shared" si="52"/>
        <v>138.25</v>
      </c>
      <c r="AE287" s="5">
        <f t="shared" si="53"/>
        <v>-71.25</v>
      </c>
      <c r="AF287" s="5" t="str">
        <f t="shared" si="54"/>
        <v>Saturday</v>
      </c>
    </row>
    <row r="288" spans="1:32" x14ac:dyDescent="0.35">
      <c r="A288">
        <v>287</v>
      </c>
      <c r="B288" t="s">
        <v>548</v>
      </c>
      <c r="C288" t="s">
        <v>549</v>
      </c>
      <c r="D288" s="2">
        <v>45329</v>
      </c>
      <c r="E288" s="4">
        <v>0.8881944444444444</v>
      </c>
      <c r="F288" s="2">
        <v>45329</v>
      </c>
      <c r="G288" s="3">
        <v>0.95486111111111116</v>
      </c>
      <c r="H288" s="5">
        <v>155</v>
      </c>
      <c r="I288" s="5">
        <v>30</v>
      </c>
      <c r="J288" t="s">
        <v>17</v>
      </c>
      <c r="K288" s="1">
        <v>0</v>
      </c>
      <c r="L288" s="5">
        <f t="shared" si="51"/>
        <v>0</v>
      </c>
      <c r="M288" t="s">
        <v>1587</v>
      </c>
      <c r="N288" s="5">
        <v>154</v>
      </c>
      <c r="O288" s="7">
        <f t="shared" si="47"/>
        <v>99.354838709677423</v>
      </c>
      <c r="P288" s="5">
        <v>33</v>
      </c>
      <c r="Q288" s="5">
        <v>50</v>
      </c>
      <c r="R288" s="5">
        <v>154</v>
      </c>
      <c r="S288" s="5">
        <f t="shared" si="48"/>
        <v>113</v>
      </c>
      <c r="T288" s="5">
        <f t="shared" si="49"/>
        <v>41</v>
      </c>
      <c r="U288" s="5">
        <v>155</v>
      </c>
      <c r="V288" s="5">
        <v>33</v>
      </c>
      <c r="W288" s="7">
        <v>20</v>
      </c>
      <c r="X288" s="5">
        <f t="shared" si="55"/>
        <v>31</v>
      </c>
      <c r="Y288" s="5">
        <v>30</v>
      </c>
      <c r="Z288" s="6">
        <v>0</v>
      </c>
      <c r="AA288" s="5">
        <f t="shared" si="50"/>
        <v>0</v>
      </c>
      <c r="AB288" s="5">
        <v>50</v>
      </c>
      <c r="AC288" s="5">
        <v>31</v>
      </c>
      <c r="AD288" s="5">
        <f t="shared" si="52"/>
        <v>113</v>
      </c>
      <c r="AE288" s="5">
        <f t="shared" si="53"/>
        <v>-82</v>
      </c>
      <c r="AF288" s="5" t="str">
        <f t="shared" si="54"/>
        <v>Wednesday</v>
      </c>
    </row>
    <row r="289" spans="1:32" x14ac:dyDescent="0.35">
      <c r="A289">
        <v>288</v>
      </c>
      <c r="B289" t="s">
        <v>44</v>
      </c>
      <c r="C289" t="s">
        <v>337</v>
      </c>
      <c r="D289" s="2">
        <v>45304</v>
      </c>
      <c r="E289" s="4">
        <v>0.53055555555555556</v>
      </c>
      <c r="F289" s="2">
        <v>45304</v>
      </c>
      <c r="G289" s="3">
        <v>0.6</v>
      </c>
      <c r="H289" s="5">
        <v>459</v>
      </c>
      <c r="I289" s="5">
        <v>30</v>
      </c>
      <c r="J289" t="s">
        <v>14</v>
      </c>
      <c r="K289" s="1">
        <v>0.5</v>
      </c>
      <c r="L289" s="5">
        <f t="shared" si="51"/>
        <v>229.5</v>
      </c>
      <c r="M289" t="s">
        <v>1588</v>
      </c>
      <c r="N289" s="5">
        <v>149</v>
      </c>
      <c r="O289" s="7">
        <f t="shared" si="47"/>
        <v>32.461873638344223</v>
      </c>
      <c r="P289" s="5">
        <v>43</v>
      </c>
      <c r="Q289" s="5">
        <v>50</v>
      </c>
      <c r="R289" s="5">
        <v>149</v>
      </c>
      <c r="S289" s="5">
        <f t="shared" si="48"/>
        <v>352.5</v>
      </c>
      <c r="T289" s="5">
        <f t="shared" si="49"/>
        <v>-203.5</v>
      </c>
      <c r="U289" s="5">
        <v>0</v>
      </c>
      <c r="V289" s="5">
        <v>0</v>
      </c>
      <c r="W289" s="7">
        <v>20</v>
      </c>
      <c r="X289" s="5">
        <v>0</v>
      </c>
      <c r="Y289" s="5">
        <v>0</v>
      </c>
      <c r="Z289" s="6">
        <v>0</v>
      </c>
      <c r="AA289" s="5">
        <f t="shared" si="50"/>
        <v>0</v>
      </c>
      <c r="AB289" s="5">
        <v>0</v>
      </c>
      <c r="AC289" s="5">
        <v>0</v>
      </c>
      <c r="AD289" s="5">
        <f t="shared" si="52"/>
        <v>0</v>
      </c>
      <c r="AE289" s="5">
        <f t="shared" si="53"/>
        <v>0</v>
      </c>
      <c r="AF289" s="5" t="str">
        <f t="shared" si="54"/>
        <v>Saturday</v>
      </c>
    </row>
    <row r="290" spans="1:32" x14ac:dyDescent="0.35">
      <c r="A290">
        <v>289</v>
      </c>
      <c r="B290" t="s">
        <v>550</v>
      </c>
      <c r="C290" t="s">
        <v>551</v>
      </c>
      <c r="D290" s="2">
        <v>45307</v>
      </c>
      <c r="E290" s="4">
        <v>4.6527777777777779E-2</v>
      </c>
      <c r="F290" s="2">
        <v>45307</v>
      </c>
      <c r="G290" s="3">
        <v>0.11666666666666667</v>
      </c>
      <c r="H290" s="5">
        <v>209</v>
      </c>
      <c r="I290" s="5">
        <v>0</v>
      </c>
      <c r="J290" t="s">
        <v>11</v>
      </c>
      <c r="K290" s="1">
        <v>0.5</v>
      </c>
      <c r="L290" s="5">
        <f t="shared" si="51"/>
        <v>104.5</v>
      </c>
      <c r="M290" t="s">
        <v>1588</v>
      </c>
      <c r="N290" s="5">
        <v>139</v>
      </c>
      <c r="O290" s="7">
        <f t="shared" si="47"/>
        <v>66.507177033492823</v>
      </c>
      <c r="P290" s="5">
        <v>32</v>
      </c>
      <c r="Q290" s="5">
        <v>0</v>
      </c>
      <c r="R290" s="5">
        <v>139</v>
      </c>
      <c r="S290" s="5">
        <f t="shared" si="48"/>
        <v>136.5</v>
      </c>
      <c r="T290" s="5">
        <f t="shared" si="49"/>
        <v>2.5</v>
      </c>
      <c r="U290" s="5">
        <v>0</v>
      </c>
      <c r="V290" s="5">
        <v>0</v>
      </c>
      <c r="W290" s="7">
        <v>20</v>
      </c>
      <c r="X290" s="5">
        <v>0</v>
      </c>
      <c r="Y290" s="5">
        <v>0</v>
      </c>
      <c r="Z290" s="6">
        <v>0</v>
      </c>
      <c r="AA290" s="5">
        <f t="shared" si="50"/>
        <v>0</v>
      </c>
      <c r="AB290" s="5">
        <v>0</v>
      </c>
      <c r="AC290" s="5">
        <v>0</v>
      </c>
      <c r="AD290" s="5">
        <f t="shared" si="52"/>
        <v>0</v>
      </c>
      <c r="AE290" s="5">
        <f t="shared" si="53"/>
        <v>0</v>
      </c>
      <c r="AF290" s="5" t="str">
        <f t="shared" si="54"/>
        <v>Tuesday</v>
      </c>
    </row>
    <row r="291" spans="1:32" x14ac:dyDescent="0.35">
      <c r="A291">
        <v>290</v>
      </c>
      <c r="B291" t="s">
        <v>552</v>
      </c>
      <c r="C291" t="s">
        <v>366</v>
      </c>
      <c r="D291" s="2">
        <v>45311</v>
      </c>
      <c r="E291" s="4">
        <v>0.48472222222222222</v>
      </c>
      <c r="F291" s="2">
        <v>45311</v>
      </c>
      <c r="G291" s="3">
        <v>0.56319444444444444</v>
      </c>
      <c r="H291" s="5">
        <v>291</v>
      </c>
      <c r="I291" s="5">
        <v>50</v>
      </c>
      <c r="J291" t="s">
        <v>11</v>
      </c>
      <c r="K291" s="1">
        <v>0.15</v>
      </c>
      <c r="L291" s="5">
        <f t="shared" si="51"/>
        <v>43.65</v>
      </c>
      <c r="M291" t="s">
        <v>1584</v>
      </c>
      <c r="N291" s="5">
        <v>93</v>
      </c>
      <c r="O291" s="7">
        <f t="shared" si="47"/>
        <v>31.958762886597935</v>
      </c>
      <c r="P291" s="5">
        <v>49</v>
      </c>
      <c r="Q291" s="5">
        <v>50</v>
      </c>
      <c r="R291" s="5">
        <v>93</v>
      </c>
      <c r="S291" s="5">
        <f t="shared" si="48"/>
        <v>192.65</v>
      </c>
      <c r="T291" s="5">
        <f t="shared" si="49"/>
        <v>-99.65</v>
      </c>
      <c r="U291" s="5">
        <v>291</v>
      </c>
      <c r="V291" s="5">
        <v>49</v>
      </c>
      <c r="W291" s="7">
        <v>20</v>
      </c>
      <c r="X291" s="5">
        <f>W291*H291/100</f>
        <v>58.2</v>
      </c>
      <c r="Y291" s="5">
        <v>50</v>
      </c>
      <c r="Z291" s="6">
        <v>0.15</v>
      </c>
      <c r="AA291" s="5">
        <f t="shared" si="50"/>
        <v>43.65</v>
      </c>
      <c r="AB291" s="5">
        <v>50</v>
      </c>
      <c r="AC291" s="5">
        <v>58.2</v>
      </c>
      <c r="AD291" s="5">
        <f t="shared" si="52"/>
        <v>192.65</v>
      </c>
      <c r="AE291" s="5">
        <f t="shared" si="53"/>
        <v>-134.44999999999999</v>
      </c>
      <c r="AF291" s="5" t="str">
        <f t="shared" si="54"/>
        <v>Saturday</v>
      </c>
    </row>
    <row r="292" spans="1:32" x14ac:dyDescent="0.35">
      <c r="A292">
        <v>291</v>
      </c>
      <c r="B292" t="s">
        <v>553</v>
      </c>
      <c r="C292" t="s">
        <v>310</v>
      </c>
      <c r="D292" s="2">
        <v>45317</v>
      </c>
      <c r="E292" s="4">
        <v>0.48888888888888887</v>
      </c>
      <c r="F292" s="2">
        <v>45317</v>
      </c>
      <c r="G292" s="3">
        <v>0.56180555555555556</v>
      </c>
      <c r="H292" s="5">
        <v>1003</v>
      </c>
      <c r="I292" s="5">
        <v>30</v>
      </c>
      <c r="J292" t="s">
        <v>17</v>
      </c>
      <c r="K292" s="1">
        <v>0.5</v>
      </c>
      <c r="L292" s="5">
        <f t="shared" si="51"/>
        <v>501.5</v>
      </c>
      <c r="M292" t="s">
        <v>1588</v>
      </c>
      <c r="N292" s="5">
        <v>125</v>
      </c>
      <c r="O292" s="7">
        <f t="shared" si="47"/>
        <v>12.462612163509473</v>
      </c>
      <c r="P292" s="5">
        <v>15</v>
      </c>
      <c r="Q292" s="5">
        <v>100</v>
      </c>
      <c r="R292" s="5">
        <v>125</v>
      </c>
      <c r="S292" s="5">
        <f t="shared" si="48"/>
        <v>646.5</v>
      </c>
      <c r="T292" s="5">
        <f t="shared" si="49"/>
        <v>-521.5</v>
      </c>
      <c r="U292" s="5">
        <v>0</v>
      </c>
      <c r="V292" s="5">
        <v>0</v>
      </c>
      <c r="W292" s="7">
        <v>20</v>
      </c>
      <c r="X292" s="5">
        <v>0</v>
      </c>
      <c r="Y292" s="5">
        <v>0</v>
      </c>
      <c r="Z292" s="6">
        <v>0</v>
      </c>
      <c r="AA292" s="5">
        <f t="shared" si="50"/>
        <v>0</v>
      </c>
      <c r="AB292" s="5">
        <v>0</v>
      </c>
      <c r="AC292" s="5">
        <v>0</v>
      </c>
      <c r="AD292" s="5">
        <f t="shared" si="52"/>
        <v>0</v>
      </c>
      <c r="AE292" s="5">
        <f t="shared" si="53"/>
        <v>0</v>
      </c>
      <c r="AF292" s="5" t="str">
        <f t="shared" si="54"/>
        <v>Friday</v>
      </c>
    </row>
    <row r="293" spans="1:32" x14ac:dyDescent="0.35">
      <c r="A293">
        <v>292</v>
      </c>
      <c r="B293" t="s">
        <v>554</v>
      </c>
      <c r="C293" t="s">
        <v>555</v>
      </c>
      <c r="D293" s="2">
        <v>45309</v>
      </c>
      <c r="E293" s="4">
        <v>0.33333333333333331</v>
      </c>
      <c r="F293" s="2">
        <v>45309</v>
      </c>
      <c r="G293" s="3">
        <v>0.40972222222222221</v>
      </c>
      <c r="H293" s="5">
        <v>1216</v>
      </c>
      <c r="I293" s="5">
        <v>0</v>
      </c>
      <c r="J293" t="s">
        <v>14</v>
      </c>
      <c r="K293" s="1">
        <v>0.05</v>
      </c>
      <c r="L293" s="5">
        <f t="shared" si="51"/>
        <v>60.800000000000004</v>
      </c>
      <c r="M293" t="s">
        <v>1589</v>
      </c>
      <c r="N293" s="5">
        <v>194</v>
      </c>
      <c r="O293" s="7">
        <f t="shared" si="47"/>
        <v>15.953947368421053</v>
      </c>
      <c r="P293" s="5">
        <v>47</v>
      </c>
      <c r="Q293" s="5">
        <v>0</v>
      </c>
      <c r="R293" s="5">
        <v>194</v>
      </c>
      <c r="S293" s="5">
        <f t="shared" si="48"/>
        <v>107.80000000000001</v>
      </c>
      <c r="T293" s="5">
        <f t="shared" si="49"/>
        <v>86.199999999999989</v>
      </c>
      <c r="U293" s="5">
        <v>1216</v>
      </c>
      <c r="V293" s="5">
        <v>47</v>
      </c>
      <c r="W293" s="7">
        <v>20</v>
      </c>
      <c r="X293" s="5">
        <f>W293*H293/100</f>
        <v>243.2</v>
      </c>
      <c r="Y293" s="5">
        <v>0</v>
      </c>
      <c r="Z293" s="6">
        <v>0.05</v>
      </c>
      <c r="AA293" s="5">
        <f t="shared" si="50"/>
        <v>60.800000000000004</v>
      </c>
      <c r="AB293" s="5">
        <v>0</v>
      </c>
      <c r="AC293" s="5">
        <v>243.2</v>
      </c>
      <c r="AD293" s="5">
        <f t="shared" si="52"/>
        <v>107.80000000000001</v>
      </c>
      <c r="AE293" s="5">
        <f t="shared" si="53"/>
        <v>135.39999999999998</v>
      </c>
      <c r="AF293" s="5" t="str">
        <f t="shared" si="54"/>
        <v>Thursday</v>
      </c>
    </row>
    <row r="294" spans="1:32" x14ac:dyDescent="0.35">
      <c r="A294">
        <v>293</v>
      </c>
      <c r="B294" t="s">
        <v>556</v>
      </c>
      <c r="C294" t="s">
        <v>557</v>
      </c>
      <c r="D294" s="2">
        <v>45321</v>
      </c>
      <c r="E294" s="4">
        <v>0.24513888888888888</v>
      </c>
      <c r="F294" s="2">
        <v>45321</v>
      </c>
      <c r="G294" s="3">
        <v>0.2722222222222222</v>
      </c>
      <c r="H294" s="5">
        <v>961</v>
      </c>
      <c r="I294" s="5">
        <v>40</v>
      </c>
      <c r="J294" t="s">
        <v>11</v>
      </c>
      <c r="K294" s="1">
        <v>0.1</v>
      </c>
      <c r="L294" s="5">
        <f t="shared" si="51"/>
        <v>96.100000000000009</v>
      </c>
      <c r="M294" s="1" t="s">
        <v>1622</v>
      </c>
      <c r="N294" s="5">
        <v>128</v>
      </c>
      <c r="O294" s="7">
        <f t="shared" si="47"/>
        <v>13.319458896982312</v>
      </c>
      <c r="P294" s="5">
        <v>50</v>
      </c>
      <c r="Q294" s="5">
        <v>0</v>
      </c>
      <c r="R294" s="5">
        <v>128</v>
      </c>
      <c r="S294" s="5">
        <f t="shared" si="48"/>
        <v>186.10000000000002</v>
      </c>
      <c r="T294" s="5">
        <f t="shared" si="49"/>
        <v>-58.100000000000023</v>
      </c>
      <c r="U294" s="5">
        <v>961</v>
      </c>
      <c r="V294" s="5">
        <v>50</v>
      </c>
      <c r="W294" s="7">
        <v>20</v>
      </c>
      <c r="X294" s="5">
        <f>W294*H294/100</f>
        <v>192.2</v>
      </c>
      <c r="Y294" s="5">
        <v>40</v>
      </c>
      <c r="Z294" s="6">
        <v>0.1</v>
      </c>
      <c r="AA294" s="5">
        <f t="shared" si="50"/>
        <v>96.100000000000009</v>
      </c>
      <c r="AB294" s="5">
        <v>0</v>
      </c>
      <c r="AC294" s="5">
        <v>192.2</v>
      </c>
      <c r="AD294" s="5">
        <f t="shared" si="52"/>
        <v>186.10000000000002</v>
      </c>
      <c r="AE294" s="5">
        <f t="shared" si="53"/>
        <v>6.0999999999999659</v>
      </c>
      <c r="AF294" s="5" t="str">
        <f t="shared" si="54"/>
        <v>Tuesday</v>
      </c>
    </row>
    <row r="295" spans="1:32" x14ac:dyDescent="0.35">
      <c r="A295">
        <v>294</v>
      </c>
      <c r="B295" t="s">
        <v>558</v>
      </c>
      <c r="C295" t="s">
        <v>45</v>
      </c>
      <c r="D295" s="2">
        <v>45318</v>
      </c>
      <c r="E295" s="4">
        <v>0.15833333333333333</v>
      </c>
      <c r="F295" s="2">
        <v>45318</v>
      </c>
      <c r="G295" s="3">
        <v>0.23819444444444443</v>
      </c>
      <c r="H295" s="5">
        <v>667</v>
      </c>
      <c r="I295" s="5">
        <v>30</v>
      </c>
      <c r="J295" t="s">
        <v>17</v>
      </c>
      <c r="K295" s="1">
        <v>0.1</v>
      </c>
      <c r="L295" s="5">
        <f t="shared" si="51"/>
        <v>66.7</v>
      </c>
      <c r="M295" s="1" t="s">
        <v>1622</v>
      </c>
      <c r="N295" s="5">
        <v>122</v>
      </c>
      <c r="O295" s="7">
        <f t="shared" si="47"/>
        <v>18.290854572713645</v>
      </c>
      <c r="P295" s="5">
        <v>45</v>
      </c>
      <c r="Q295" s="5">
        <v>0</v>
      </c>
      <c r="R295" s="5">
        <v>122</v>
      </c>
      <c r="S295" s="5">
        <f t="shared" si="48"/>
        <v>141.69999999999999</v>
      </c>
      <c r="T295" s="5">
        <f t="shared" si="49"/>
        <v>-19.699999999999989</v>
      </c>
      <c r="U295" s="5">
        <v>667</v>
      </c>
      <c r="V295" s="5">
        <v>45</v>
      </c>
      <c r="W295" s="7">
        <v>20</v>
      </c>
      <c r="X295" s="5">
        <f>W295*H295/100</f>
        <v>133.4</v>
      </c>
      <c r="Y295" s="5">
        <v>30</v>
      </c>
      <c r="Z295" s="6">
        <v>0.1</v>
      </c>
      <c r="AA295" s="5">
        <f t="shared" si="50"/>
        <v>66.7</v>
      </c>
      <c r="AB295" s="5">
        <v>0</v>
      </c>
      <c r="AC295" s="5">
        <v>133.4</v>
      </c>
      <c r="AD295" s="5">
        <f t="shared" si="52"/>
        <v>141.69999999999999</v>
      </c>
      <c r="AE295" s="5">
        <f t="shared" si="53"/>
        <v>-8.2999999999999829</v>
      </c>
      <c r="AF295" s="5" t="str">
        <f t="shared" si="54"/>
        <v>Saturday</v>
      </c>
    </row>
    <row r="296" spans="1:32" x14ac:dyDescent="0.35">
      <c r="A296">
        <v>295</v>
      </c>
      <c r="B296" t="s">
        <v>559</v>
      </c>
      <c r="C296" t="s">
        <v>560</v>
      </c>
      <c r="D296" s="2">
        <v>45319</v>
      </c>
      <c r="E296" s="4">
        <v>0.72361111111111109</v>
      </c>
      <c r="F296" s="2">
        <v>45319</v>
      </c>
      <c r="G296" s="3">
        <v>0.78333333333333333</v>
      </c>
      <c r="H296" s="5">
        <v>1183</v>
      </c>
      <c r="I296" s="5">
        <v>50</v>
      </c>
      <c r="J296" t="s">
        <v>11</v>
      </c>
      <c r="K296" s="1">
        <v>0</v>
      </c>
      <c r="L296" s="5">
        <f t="shared" si="51"/>
        <v>0</v>
      </c>
      <c r="M296" t="s">
        <v>1587</v>
      </c>
      <c r="N296" s="5">
        <v>189</v>
      </c>
      <c r="O296" s="7">
        <f t="shared" si="47"/>
        <v>15.976331360946746</v>
      </c>
      <c r="P296" s="5">
        <v>36</v>
      </c>
      <c r="Q296" s="5">
        <v>150</v>
      </c>
      <c r="R296" s="5">
        <v>189</v>
      </c>
      <c r="S296" s="5">
        <f t="shared" si="48"/>
        <v>236</v>
      </c>
      <c r="T296" s="5">
        <f t="shared" si="49"/>
        <v>-47</v>
      </c>
      <c r="U296" s="5">
        <v>1183</v>
      </c>
      <c r="V296" s="5">
        <v>36</v>
      </c>
      <c r="W296" s="7">
        <v>20</v>
      </c>
      <c r="X296" s="5">
        <f>W296*H296/100</f>
        <v>236.6</v>
      </c>
      <c r="Y296" s="5">
        <v>50</v>
      </c>
      <c r="Z296" s="6">
        <v>0</v>
      </c>
      <c r="AA296" s="5">
        <f t="shared" si="50"/>
        <v>0</v>
      </c>
      <c r="AB296" s="5">
        <v>150</v>
      </c>
      <c r="AC296" s="5">
        <v>236.6</v>
      </c>
      <c r="AD296" s="5">
        <f t="shared" si="52"/>
        <v>236</v>
      </c>
      <c r="AE296" s="5">
        <f t="shared" si="53"/>
        <v>0.59999999999999432</v>
      </c>
      <c r="AF296" s="5" t="str">
        <f t="shared" si="54"/>
        <v>Sunday</v>
      </c>
    </row>
    <row r="297" spans="1:32" x14ac:dyDescent="0.35">
      <c r="A297">
        <v>296</v>
      </c>
      <c r="B297" t="s">
        <v>561</v>
      </c>
      <c r="C297" t="s">
        <v>562</v>
      </c>
      <c r="D297" s="2">
        <v>45294</v>
      </c>
      <c r="E297" s="4">
        <v>0.71250000000000002</v>
      </c>
      <c r="F297" s="2">
        <v>45294</v>
      </c>
      <c r="G297" s="3">
        <v>0.79236111111111107</v>
      </c>
      <c r="H297" s="5">
        <v>749</v>
      </c>
      <c r="I297" s="5">
        <v>30</v>
      </c>
      <c r="J297" t="s">
        <v>11</v>
      </c>
      <c r="K297" s="1">
        <v>0.5</v>
      </c>
      <c r="L297" s="5">
        <f t="shared" si="51"/>
        <v>374.5</v>
      </c>
      <c r="M297" t="s">
        <v>1588</v>
      </c>
      <c r="N297" s="5">
        <v>145</v>
      </c>
      <c r="O297" s="7">
        <f t="shared" si="47"/>
        <v>19.359145527369826</v>
      </c>
      <c r="P297" s="5">
        <v>20</v>
      </c>
      <c r="Q297" s="5">
        <v>150</v>
      </c>
      <c r="R297" s="5">
        <v>145</v>
      </c>
      <c r="S297" s="5">
        <f t="shared" si="48"/>
        <v>574.5</v>
      </c>
      <c r="T297" s="5">
        <f t="shared" si="49"/>
        <v>-429.5</v>
      </c>
      <c r="U297" s="5">
        <v>0</v>
      </c>
      <c r="V297" s="5">
        <v>0</v>
      </c>
      <c r="W297" s="7">
        <v>20</v>
      </c>
      <c r="X297" s="5">
        <v>0</v>
      </c>
      <c r="Y297" s="5">
        <v>0</v>
      </c>
      <c r="Z297" s="6">
        <v>0</v>
      </c>
      <c r="AA297" s="5">
        <f t="shared" si="50"/>
        <v>0</v>
      </c>
      <c r="AB297" s="5">
        <v>0</v>
      </c>
      <c r="AC297" s="5">
        <v>0</v>
      </c>
      <c r="AD297" s="5">
        <f t="shared" si="52"/>
        <v>0</v>
      </c>
      <c r="AE297" s="5">
        <f t="shared" si="53"/>
        <v>0</v>
      </c>
      <c r="AF297" s="5" t="str">
        <f t="shared" si="54"/>
        <v>Wednesday</v>
      </c>
    </row>
    <row r="298" spans="1:32" x14ac:dyDescent="0.35">
      <c r="A298">
        <v>297</v>
      </c>
      <c r="B298" t="s">
        <v>563</v>
      </c>
      <c r="C298" t="s">
        <v>304</v>
      </c>
      <c r="D298" s="2">
        <v>45306</v>
      </c>
      <c r="E298" s="4">
        <v>0.41111111111111109</v>
      </c>
      <c r="F298" s="2">
        <v>45306</v>
      </c>
      <c r="G298" s="3">
        <v>0.45694444444444443</v>
      </c>
      <c r="H298" s="5">
        <v>138</v>
      </c>
      <c r="I298" s="5">
        <v>40</v>
      </c>
      <c r="J298" t="s">
        <v>17</v>
      </c>
      <c r="K298" s="1">
        <v>0</v>
      </c>
      <c r="L298" s="5">
        <f t="shared" si="51"/>
        <v>0</v>
      </c>
      <c r="M298" t="s">
        <v>1587</v>
      </c>
      <c r="N298" s="5">
        <v>138</v>
      </c>
      <c r="O298" s="7">
        <f t="shared" si="47"/>
        <v>100</v>
      </c>
      <c r="P298" s="5">
        <v>14</v>
      </c>
      <c r="Q298" s="5">
        <v>0</v>
      </c>
      <c r="R298" s="5">
        <v>138</v>
      </c>
      <c r="S298" s="5">
        <f t="shared" si="48"/>
        <v>54</v>
      </c>
      <c r="T298" s="5">
        <f t="shared" si="49"/>
        <v>84</v>
      </c>
      <c r="U298" s="5">
        <v>138</v>
      </c>
      <c r="V298" s="5">
        <v>14</v>
      </c>
      <c r="W298" s="7">
        <v>20</v>
      </c>
      <c r="X298" s="5">
        <f>W298*H298/100</f>
        <v>27.6</v>
      </c>
      <c r="Y298" s="5">
        <v>40</v>
      </c>
      <c r="Z298" s="6">
        <v>0</v>
      </c>
      <c r="AA298" s="5">
        <f t="shared" si="50"/>
        <v>0</v>
      </c>
      <c r="AB298" s="5">
        <v>0</v>
      </c>
      <c r="AC298" s="5">
        <v>27.6</v>
      </c>
      <c r="AD298" s="5">
        <f t="shared" si="52"/>
        <v>54</v>
      </c>
      <c r="AE298" s="5">
        <f t="shared" si="53"/>
        <v>-26.4</v>
      </c>
      <c r="AF298" s="5" t="str">
        <f t="shared" si="54"/>
        <v>Monday</v>
      </c>
    </row>
    <row r="299" spans="1:32" x14ac:dyDescent="0.35">
      <c r="A299">
        <v>298</v>
      </c>
      <c r="B299" t="s">
        <v>564</v>
      </c>
      <c r="C299" t="s">
        <v>565</v>
      </c>
      <c r="D299" s="2">
        <v>45321</v>
      </c>
      <c r="E299" s="4">
        <v>0.61736111111111114</v>
      </c>
      <c r="F299" s="2">
        <v>45321</v>
      </c>
      <c r="G299" s="3">
        <v>0.69097222222222221</v>
      </c>
      <c r="H299" s="5">
        <v>1663</v>
      </c>
      <c r="I299" s="5">
        <v>30</v>
      </c>
      <c r="J299" t="s">
        <v>17</v>
      </c>
      <c r="K299" s="1">
        <v>0.1</v>
      </c>
      <c r="L299" s="5">
        <f t="shared" si="51"/>
        <v>166.3</v>
      </c>
      <c r="M299" s="1" t="s">
        <v>1622</v>
      </c>
      <c r="N299" s="5">
        <v>152</v>
      </c>
      <c r="O299" s="7">
        <f t="shared" si="47"/>
        <v>9.1401082381238723</v>
      </c>
      <c r="P299" s="5">
        <v>26</v>
      </c>
      <c r="Q299" s="5">
        <v>0</v>
      </c>
      <c r="R299" s="5">
        <v>152</v>
      </c>
      <c r="S299" s="5">
        <f t="shared" si="48"/>
        <v>222.3</v>
      </c>
      <c r="T299" s="5">
        <f t="shared" si="49"/>
        <v>-70.300000000000011</v>
      </c>
      <c r="U299" s="5">
        <v>1663</v>
      </c>
      <c r="V299" s="5">
        <v>26</v>
      </c>
      <c r="W299" s="7">
        <v>20</v>
      </c>
      <c r="X299" s="5">
        <f>W299*H299/100</f>
        <v>332.6</v>
      </c>
      <c r="Y299" s="5">
        <v>30</v>
      </c>
      <c r="Z299" s="6">
        <v>0.1</v>
      </c>
      <c r="AA299" s="5">
        <f t="shared" si="50"/>
        <v>166.3</v>
      </c>
      <c r="AB299" s="5">
        <v>0</v>
      </c>
      <c r="AC299" s="5">
        <v>332.6</v>
      </c>
      <c r="AD299" s="5">
        <f t="shared" si="52"/>
        <v>222.3</v>
      </c>
      <c r="AE299" s="5">
        <f t="shared" si="53"/>
        <v>110.30000000000001</v>
      </c>
      <c r="AF299" s="5" t="str">
        <f t="shared" si="54"/>
        <v>Tuesday</v>
      </c>
    </row>
    <row r="300" spans="1:32" x14ac:dyDescent="0.35">
      <c r="A300">
        <v>299</v>
      </c>
      <c r="B300" t="s">
        <v>566</v>
      </c>
      <c r="C300" t="s">
        <v>567</v>
      </c>
      <c r="D300" s="2">
        <v>45297</v>
      </c>
      <c r="E300" s="4">
        <v>0.8</v>
      </c>
      <c r="F300" s="2">
        <v>45297</v>
      </c>
      <c r="G300" s="3">
        <v>0.86458333333333337</v>
      </c>
      <c r="H300" s="5">
        <v>1172</v>
      </c>
      <c r="I300" s="5">
        <v>50</v>
      </c>
      <c r="J300" t="s">
        <v>11</v>
      </c>
      <c r="K300" s="1">
        <v>0.1</v>
      </c>
      <c r="L300" s="5">
        <f t="shared" si="51"/>
        <v>117.2</v>
      </c>
      <c r="M300" s="1" t="s">
        <v>1622</v>
      </c>
      <c r="N300" s="5">
        <v>195</v>
      </c>
      <c r="O300" s="7">
        <f t="shared" si="47"/>
        <v>16.638225255972696</v>
      </c>
      <c r="P300" s="5">
        <v>16</v>
      </c>
      <c r="Q300" s="5">
        <v>100</v>
      </c>
      <c r="R300" s="5">
        <v>195</v>
      </c>
      <c r="S300" s="5">
        <f t="shared" si="48"/>
        <v>283.2</v>
      </c>
      <c r="T300" s="5">
        <f t="shared" si="49"/>
        <v>-88.199999999999989</v>
      </c>
      <c r="U300" s="5">
        <v>1172</v>
      </c>
      <c r="V300" s="5">
        <v>16</v>
      </c>
      <c r="W300" s="7">
        <v>20</v>
      </c>
      <c r="X300" s="5">
        <f>W300*H300/100</f>
        <v>234.4</v>
      </c>
      <c r="Y300" s="5">
        <v>50</v>
      </c>
      <c r="Z300" s="6">
        <v>0.1</v>
      </c>
      <c r="AA300" s="5">
        <f t="shared" si="50"/>
        <v>117.2</v>
      </c>
      <c r="AB300" s="5">
        <v>100</v>
      </c>
      <c r="AC300" s="5">
        <v>234.4</v>
      </c>
      <c r="AD300" s="5">
        <f t="shared" si="52"/>
        <v>283.2</v>
      </c>
      <c r="AE300" s="5">
        <f t="shared" si="53"/>
        <v>-48.799999999999983</v>
      </c>
      <c r="AF300" s="5" t="str">
        <f t="shared" si="54"/>
        <v>Saturday</v>
      </c>
    </row>
    <row r="301" spans="1:32" x14ac:dyDescent="0.35">
      <c r="A301">
        <v>300</v>
      </c>
      <c r="B301" t="s">
        <v>568</v>
      </c>
      <c r="C301" t="s">
        <v>569</v>
      </c>
      <c r="D301" s="2">
        <v>45325</v>
      </c>
      <c r="E301" s="4">
        <v>0.35347222222222224</v>
      </c>
      <c r="F301" s="2">
        <v>45325</v>
      </c>
      <c r="G301" s="3">
        <v>0.4284722222222222</v>
      </c>
      <c r="H301" s="5">
        <v>1543</v>
      </c>
      <c r="I301" s="5">
        <v>0</v>
      </c>
      <c r="J301" t="s">
        <v>11</v>
      </c>
      <c r="K301" s="1">
        <v>0.5</v>
      </c>
      <c r="L301" s="5">
        <f t="shared" si="51"/>
        <v>771.5</v>
      </c>
      <c r="M301" t="s">
        <v>1588</v>
      </c>
      <c r="N301" s="5">
        <v>55</v>
      </c>
      <c r="O301" s="7">
        <f t="shared" si="47"/>
        <v>3.5644847699287099</v>
      </c>
      <c r="P301" s="5">
        <v>36</v>
      </c>
      <c r="Q301" s="5">
        <v>0</v>
      </c>
      <c r="R301" s="5">
        <v>55</v>
      </c>
      <c r="S301" s="5">
        <f t="shared" si="48"/>
        <v>807.5</v>
      </c>
      <c r="T301" s="5">
        <f t="shared" si="49"/>
        <v>-752.5</v>
      </c>
      <c r="U301" s="5">
        <v>0</v>
      </c>
      <c r="V301" s="5">
        <v>0</v>
      </c>
      <c r="W301" s="7">
        <v>20</v>
      </c>
      <c r="X301" s="5">
        <v>0</v>
      </c>
      <c r="Y301" s="5">
        <v>0</v>
      </c>
      <c r="Z301" s="6">
        <v>0</v>
      </c>
      <c r="AA301" s="5">
        <f t="shared" si="50"/>
        <v>0</v>
      </c>
      <c r="AB301" s="5">
        <v>0</v>
      </c>
      <c r="AC301" s="5">
        <v>0</v>
      </c>
      <c r="AD301" s="5">
        <f t="shared" si="52"/>
        <v>0</v>
      </c>
      <c r="AE301" s="5">
        <f t="shared" si="53"/>
        <v>0</v>
      </c>
      <c r="AF301" s="5" t="str">
        <f t="shared" si="54"/>
        <v>Saturday</v>
      </c>
    </row>
    <row r="302" spans="1:32" x14ac:dyDescent="0.35">
      <c r="A302">
        <v>301</v>
      </c>
      <c r="B302" t="s">
        <v>570</v>
      </c>
      <c r="C302" t="s">
        <v>571</v>
      </c>
      <c r="D302" s="2">
        <v>45323</v>
      </c>
      <c r="E302" s="4">
        <v>0.81666666666666665</v>
      </c>
      <c r="F302" s="2">
        <v>45323</v>
      </c>
      <c r="G302" s="3">
        <v>0.89652777777777781</v>
      </c>
      <c r="H302" s="5">
        <v>736</v>
      </c>
      <c r="I302" s="5">
        <v>50</v>
      </c>
      <c r="J302" t="s">
        <v>17</v>
      </c>
      <c r="K302" s="1">
        <v>0.05</v>
      </c>
      <c r="L302" s="5">
        <f t="shared" si="51"/>
        <v>36.800000000000004</v>
      </c>
      <c r="M302" t="s">
        <v>1589</v>
      </c>
      <c r="N302" s="5">
        <v>171</v>
      </c>
      <c r="O302" s="7">
        <f t="shared" si="47"/>
        <v>23.233695652173914</v>
      </c>
      <c r="P302" s="5">
        <v>24</v>
      </c>
      <c r="Q302" s="5">
        <v>0</v>
      </c>
      <c r="R302" s="5">
        <v>171</v>
      </c>
      <c r="S302" s="5">
        <f t="shared" si="48"/>
        <v>110.80000000000001</v>
      </c>
      <c r="T302" s="5">
        <f t="shared" si="49"/>
        <v>60.199999999999989</v>
      </c>
      <c r="U302" s="5">
        <v>736</v>
      </c>
      <c r="V302" s="5">
        <v>24</v>
      </c>
      <c r="W302" s="7">
        <v>20</v>
      </c>
      <c r="X302" s="5">
        <f>W302*H302/100</f>
        <v>147.19999999999999</v>
      </c>
      <c r="Y302" s="5">
        <v>50</v>
      </c>
      <c r="Z302" s="6">
        <v>0.05</v>
      </c>
      <c r="AA302" s="5">
        <f t="shared" si="50"/>
        <v>36.800000000000004</v>
      </c>
      <c r="AB302" s="5">
        <v>0</v>
      </c>
      <c r="AC302" s="5">
        <v>147.19999999999999</v>
      </c>
      <c r="AD302" s="5">
        <f t="shared" si="52"/>
        <v>110.80000000000001</v>
      </c>
      <c r="AE302" s="5">
        <f t="shared" si="53"/>
        <v>36.399999999999977</v>
      </c>
      <c r="AF302" s="5" t="str">
        <f t="shared" si="54"/>
        <v>Thursday</v>
      </c>
    </row>
    <row r="303" spans="1:32" x14ac:dyDescent="0.35">
      <c r="A303">
        <v>302</v>
      </c>
      <c r="B303" t="s">
        <v>572</v>
      </c>
      <c r="C303" t="s">
        <v>573</v>
      </c>
      <c r="D303" s="2">
        <v>45294</v>
      </c>
      <c r="E303" s="4">
        <v>0.25972222222222224</v>
      </c>
      <c r="F303" s="2">
        <v>45294</v>
      </c>
      <c r="G303" s="3">
        <v>0.30763888888888891</v>
      </c>
      <c r="H303" s="5">
        <v>1136</v>
      </c>
      <c r="I303" s="5">
        <v>0</v>
      </c>
      <c r="J303" t="s">
        <v>11</v>
      </c>
      <c r="K303" s="1">
        <v>0.05</v>
      </c>
      <c r="L303" s="5">
        <f t="shared" si="51"/>
        <v>56.800000000000004</v>
      </c>
      <c r="M303" t="s">
        <v>1589</v>
      </c>
      <c r="N303" s="5">
        <v>165</v>
      </c>
      <c r="O303" s="7">
        <f t="shared" si="47"/>
        <v>14.524647887323944</v>
      </c>
      <c r="P303" s="5">
        <v>22</v>
      </c>
      <c r="Q303" s="5">
        <v>0</v>
      </c>
      <c r="R303" s="5">
        <v>165</v>
      </c>
      <c r="S303" s="5">
        <f t="shared" si="48"/>
        <v>78.800000000000011</v>
      </c>
      <c r="T303" s="5">
        <f t="shared" si="49"/>
        <v>86.199999999999989</v>
      </c>
      <c r="U303" s="5">
        <v>1136</v>
      </c>
      <c r="V303" s="5">
        <v>22</v>
      </c>
      <c r="W303" s="7">
        <v>20</v>
      </c>
      <c r="X303" s="5">
        <f>W303*H303/100</f>
        <v>227.2</v>
      </c>
      <c r="Y303" s="5">
        <v>0</v>
      </c>
      <c r="Z303" s="6">
        <v>0.05</v>
      </c>
      <c r="AA303" s="5">
        <f t="shared" si="50"/>
        <v>56.800000000000004</v>
      </c>
      <c r="AB303" s="5">
        <v>0</v>
      </c>
      <c r="AC303" s="5">
        <v>227.2</v>
      </c>
      <c r="AD303" s="5">
        <f t="shared" si="52"/>
        <v>78.800000000000011</v>
      </c>
      <c r="AE303" s="5">
        <f t="shared" si="53"/>
        <v>148.39999999999998</v>
      </c>
      <c r="AF303" s="5" t="str">
        <f t="shared" si="54"/>
        <v>Wednesday</v>
      </c>
    </row>
    <row r="304" spans="1:32" x14ac:dyDescent="0.35">
      <c r="A304">
        <v>303</v>
      </c>
      <c r="B304" t="s">
        <v>574</v>
      </c>
      <c r="C304" t="s">
        <v>462</v>
      </c>
      <c r="D304" s="2">
        <v>45319</v>
      </c>
      <c r="E304" s="4">
        <v>0.12222222222222222</v>
      </c>
      <c r="F304" s="2">
        <v>45319</v>
      </c>
      <c r="G304" s="3">
        <v>0.18402777777777779</v>
      </c>
      <c r="H304" s="5">
        <v>135</v>
      </c>
      <c r="I304" s="5">
        <v>20</v>
      </c>
      <c r="J304" t="s">
        <v>11</v>
      </c>
      <c r="K304" s="1">
        <v>0.5</v>
      </c>
      <c r="L304" s="5">
        <f t="shared" si="51"/>
        <v>67.5</v>
      </c>
      <c r="M304" t="s">
        <v>1588</v>
      </c>
      <c r="N304" s="5">
        <v>111</v>
      </c>
      <c r="O304" s="7">
        <f t="shared" si="47"/>
        <v>82.222222222222214</v>
      </c>
      <c r="P304" s="5">
        <v>20</v>
      </c>
      <c r="Q304" s="5">
        <v>50</v>
      </c>
      <c r="R304" s="5">
        <v>111</v>
      </c>
      <c r="S304" s="5">
        <f t="shared" si="48"/>
        <v>157.5</v>
      </c>
      <c r="T304" s="5">
        <f t="shared" si="49"/>
        <v>-46.5</v>
      </c>
      <c r="U304" s="5">
        <v>0</v>
      </c>
      <c r="V304" s="5">
        <v>0</v>
      </c>
      <c r="W304" s="7">
        <v>20</v>
      </c>
      <c r="X304" s="5">
        <v>0</v>
      </c>
      <c r="Y304" s="5">
        <v>0</v>
      </c>
      <c r="Z304" s="6">
        <v>0</v>
      </c>
      <c r="AA304" s="5">
        <f t="shared" si="50"/>
        <v>0</v>
      </c>
      <c r="AB304" s="5">
        <v>0</v>
      </c>
      <c r="AC304" s="5">
        <v>0</v>
      </c>
      <c r="AD304" s="5">
        <f t="shared" si="52"/>
        <v>0</v>
      </c>
      <c r="AE304" s="5">
        <f t="shared" si="53"/>
        <v>0</v>
      </c>
      <c r="AF304" s="5" t="str">
        <f t="shared" si="54"/>
        <v>Sunday</v>
      </c>
    </row>
    <row r="305" spans="1:32" x14ac:dyDescent="0.35">
      <c r="A305">
        <v>304</v>
      </c>
      <c r="B305" t="s">
        <v>575</v>
      </c>
      <c r="C305" t="s">
        <v>576</v>
      </c>
      <c r="D305" s="2">
        <v>45297</v>
      </c>
      <c r="E305" s="4">
        <v>0.91527777777777775</v>
      </c>
      <c r="F305" s="2">
        <v>45297</v>
      </c>
      <c r="G305" s="3">
        <v>0.96875</v>
      </c>
      <c r="H305" s="5">
        <v>200</v>
      </c>
      <c r="I305" s="5">
        <v>50</v>
      </c>
      <c r="J305" t="s">
        <v>17</v>
      </c>
      <c r="K305" s="1">
        <v>0.5</v>
      </c>
      <c r="L305" s="5">
        <f t="shared" si="51"/>
        <v>100</v>
      </c>
      <c r="M305" t="s">
        <v>1588</v>
      </c>
      <c r="N305" s="5">
        <v>193</v>
      </c>
      <c r="O305" s="7">
        <f t="shared" si="47"/>
        <v>96.5</v>
      </c>
      <c r="P305" s="5">
        <v>35</v>
      </c>
      <c r="Q305" s="5">
        <v>0</v>
      </c>
      <c r="R305" s="5">
        <v>193</v>
      </c>
      <c r="S305" s="5">
        <f t="shared" si="48"/>
        <v>185</v>
      </c>
      <c r="T305" s="5">
        <f t="shared" si="49"/>
        <v>8</v>
      </c>
      <c r="U305" s="5">
        <v>0</v>
      </c>
      <c r="V305" s="5">
        <v>0</v>
      </c>
      <c r="W305" s="7">
        <v>20</v>
      </c>
      <c r="X305" s="5">
        <v>0</v>
      </c>
      <c r="Y305" s="5">
        <v>0</v>
      </c>
      <c r="Z305" s="6">
        <v>0</v>
      </c>
      <c r="AA305" s="5">
        <f t="shared" si="50"/>
        <v>0</v>
      </c>
      <c r="AB305" s="5">
        <v>0</v>
      </c>
      <c r="AC305" s="5">
        <v>0</v>
      </c>
      <c r="AD305" s="5">
        <f t="shared" si="52"/>
        <v>0</v>
      </c>
      <c r="AE305" s="5">
        <f t="shared" si="53"/>
        <v>0</v>
      </c>
      <c r="AF305" s="5" t="str">
        <f t="shared" si="54"/>
        <v>Saturday</v>
      </c>
    </row>
    <row r="306" spans="1:32" x14ac:dyDescent="0.35">
      <c r="A306">
        <v>305</v>
      </c>
      <c r="B306" t="s">
        <v>577</v>
      </c>
      <c r="C306" t="s">
        <v>220</v>
      </c>
      <c r="D306" s="2">
        <v>45316</v>
      </c>
      <c r="E306" s="4">
        <v>0.47638888888888886</v>
      </c>
      <c r="F306" s="2">
        <v>45316</v>
      </c>
      <c r="G306" s="3">
        <v>0.50972222222222219</v>
      </c>
      <c r="H306" s="5">
        <v>1917</v>
      </c>
      <c r="I306" s="5">
        <v>50</v>
      </c>
      <c r="J306" t="s">
        <v>11</v>
      </c>
      <c r="K306" s="1">
        <v>0</v>
      </c>
      <c r="L306" s="5">
        <f t="shared" si="51"/>
        <v>0</v>
      </c>
      <c r="M306" t="s">
        <v>1587</v>
      </c>
      <c r="N306" s="5">
        <v>185</v>
      </c>
      <c r="O306" s="7">
        <f t="shared" si="47"/>
        <v>9.650495565988523</v>
      </c>
      <c r="P306" s="5">
        <v>31</v>
      </c>
      <c r="Q306" s="5">
        <v>0</v>
      </c>
      <c r="R306" s="5">
        <v>185</v>
      </c>
      <c r="S306" s="5">
        <f t="shared" si="48"/>
        <v>81</v>
      </c>
      <c r="T306" s="5">
        <f t="shared" si="49"/>
        <v>104</v>
      </c>
      <c r="U306" s="5">
        <v>1917</v>
      </c>
      <c r="V306" s="5">
        <v>31</v>
      </c>
      <c r="W306" s="7">
        <v>20</v>
      </c>
      <c r="X306" s="5">
        <f>W306*H306/100</f>
        <v>383.4</v>
      </c>
      <c r="Y306" s="5">
        <v>50</v>
      </c>
      <c r="Z306" s="6">
        <v>0</v>
      </c>
      <c r="AA306" s="5">
        <f t="shared" si="50"/>
        <v>0</v>
      </c>
      <c r="AB306" s="5">
        <v>0</v>
      </c>
      <c r="AC306" s="5">
        <v>383.4</v>
      </c>
      <c r="AD306" s="5">
        <f t="shared" si="52"/>
        <v>81</v>
      </c>
      <c r="AE306" s="5">
        <f t="shared" si="53"/>
        <v>302.39999999999998</v>
      </c>
      <c r="AF306" s="5" t="str">
        <f t="shared" si="54"/>
        <v>Thursday</v>
      </c>
    </row>
    <row r="307" spans="1:32" x14ac:dyDescent="0.35">
      <c r="A307">
        <v>306</v>
      </c>
      <c r="B307" t="s">
        <v>578</v>
      </c>
      <c r="C307" t="s">
        <v>579</v>
      </c>
      <c r="D307" s="2">
        <v>45303</v>
      </c>
      <c r="E307" s="4">
        <v>0.71736111111111112</v>
      </c>
      <c r="F307" s="2">
        <v>45303</v>
      </c>
      <c r="G307" s="3">
        <v>0.78749999999999998</v>
      </c>
      <c r="H307" s="5">
        <v>1209</v>
      </c>
      <c r="I307" s="5">
        <v>40</v>
      </c>
      <c r="J307" t="s">
        <v>11</v>
      </c>
      <c r="K307" s="1">
        <v>0.5</v>
      </c>
      <c r="L307" s="5">
        <f t="shared" si="51"/>
        <v>604.5</v>
      </c>
      <c r="M307" t="s">
        <v>1588</v>
      </c>
      <c r="N307" s="5">
        <v>138</v>
      </c>
      <c r="O307" s="7">
        <f t="shared" si="47"/>
        <v>11.41439205955335</v>
      </c>
      <c r="P307" s="5">
        <v>37</v>
      </c>
      <c r="Q307" s="5">
        <v>150</v>
      </c>
      <c r="R307" s="5">
        <v>138</v>
      </c>
      <c r="S307" s="5">
        <f t="shared" si="48"/>
        <v>831.5</v>
      </c>
      <c r="T307" s="5">
        <f t="shared" si="49"/>
        <v>-693.5</v>
      </c>
      <c r="U307" s="5">
        <v>0</v>
      </c>
      <c r="V307" s="5">
        <v>0</v>
      </c>
      <c r="W307" s="7">
        <v>20</v>
      </c>
      <c r="X307" s="5">
        <v>0</v>
      </c>
      <c r="Y307" s="5">
        <v>0</v>
      </c>
      <c r="Z307" s="6">
        <v>0</v>
      </c>
      <c r="AA307" s="5">
        <f t="shared" si="50"/>
        <v>0</v>
      </c>
      <c r="AB307" s="5">
        <v>0</v>
      </c>
      <c r="AC307" s="5">
        <v>0</v>
      </c>
      <c r="AD307" s="5">
        <f t="shared" si="52"/>
        <v>0</v>
      </c>
      <c r="AE307" s="5">
        <f t="shared" si="53"/>
        <v>0</v>
      </c>
      <c r="AF307" s="5" t="str">
        <f t="shared" si="54"/>
        <v>Friday</v>
      </c>
    </row>
    <row r="308" spans="1:32" x14ac:dyDescent="0.35">
      <c r="A308">
        <v>307</v>
      </c>
      <c r="B308" t="s">
        <v>580</v>
      </c>
      <c r="C308" t="s">
        <v>581</v>
      </c>
      <c r="D308" s="2">
        <v>45302</v>
      </c>
      <c r="E308" s="4">
        <v>3.4027777777777775E-2</v>
      </c>
      <c r="F308" s="2">
        <v>45302</v>
      </c>
      <c r="G308" s="3">
        <v>7.7083333333333337E-2</v>
      </c>
      <c r="H308" s="5">
        <v>1639</v>
      </c>
      <c r="I308" s="5">
        <v>30</v>
      </c>
      <c r="J308" t="s">
        <v>14</v>
      </c>
      <c r="K308" s="1">
        <v>0.05</v>
      </c>
      <c r="L308" s="5">
        <f t="shared" si="51"/>
        <v>81.95</v>
      </c>
      <c r="M308" t="s">
        <v>1589</v>
      </c>
      <c r="N308" s="5">
        <v>145</v>
      </c>
      <c r="O308" s="7">
        <f t="shared" si="47"/>
        <v>8.8468578401464306</v>
      </c>
      <c r="P308" s="5">
        <v>33</v>
      </c>
      <c r="Q308" s="5">
        <v>0</v>
      </c>
      <c r="R308" s="5">
        <v>145</v>
      </c>
      <c r="S308" s="5">
        <f t="shared" si="48"/>
        <v>144.94999999999999</v>
      </c>
      <c r="T308" s="5">
        <f t="shared" si="49"/>
        <v>5.0000000000011369E-2</v>
      </c>
      <c r="U308" s="5">
        <v>1639</v>
      </c>
      <c r="V308" s="5">
        <v>33</v>
      </c>
      <c r="W308" s="7">
        <v>20</v>
      </c>
      <c r="X308" s="5">
        <f>W308*H308/100</f>
        <v>327.8</v>
      </c>
      <c r="Y308" s="5">
        <v>30</v>
      </c>
      <c r="Z308" s="6">
        <v>0.05</v>
      </c>
      <c r="AA308" s="5">
        <f t="shared" si="50"/>
        <v>81.95</v>
      </c>
      <c r="AB308" s="5">
        <v>0</v>
      </c>
      <c r="AC308" s="5">
        <v>327.8</v>
      </c>
      <c r="AD308" s="5">
        <f t="shared" si="52"/>
        <v>144.94999999999999</v>
      </c>
      <c r="AE308" s="5">
        <f t="shared" si="53"/>
        <v>182.85000000000002</v>
      </c>
      <c r="AF308" s="5" t="str">
        <f t="shared" si="54"/>
        <v>Thursday</v>
      </c>
    </row>
    <row r="309" spans="1:32" x14ac:dyDescent="0.35">
      <c r="A309">
        <v>308</v>
      </c>
      <c r="B309" t="s">
        <v>582</v>
      </c>
      <c r="C309" t="s">
        <v>583</v>
      </c>
      <c r="D309" s="2">
        <v>45292</v>
      </c>
      <c r="E309" s="4">
        <v>0.56805555555555554</v>
      </c>
      <c r="F309" s="2">
        <v>45292</v>
      </c>
      <c r="G309" s="3">
        <v>0.61875000000000002</v>
      </c>
      <c r="H309" s="5">
        <v>1346</v>
      </c>
      <c r="I309" s="5">
        <v>0</v>
      </c>
      <c r="J309" t="s">
        <v>17</v>
      </c>
      <c r="K309" s="1">
        <v>0.5</v>
      </c>
      <c r="L309" s="5">
        <f t="shared" si="51"/>
        <v>673</v>
      </c>
      <c r="M309" t="s">
        <v>1588</v>
      </c>
      <c r="N309" s="5">
        <v>175</v>
      </c>
      <c r="O309" s="7">
        <f t="shared" si="47"/>
        <v>13.001485884101042</v>
      </c>
      <c r="P309" s="5">
        <v>38</v>
      </c>
      <c r="Q309" s="5">
        <v>0</v>
      </c>
      <c r="R309" s="5">
        <v>175</v>
      </c>
      <c r="S309" s="5">
        <f t="shared" si="48"/>
        <v>711</v>
      </c>
      <c r="T309" s="5">
        <f t="shared" si="49"/>
        <v>-536</v>
      </c>
      <c r="U309" s="5">
        <v>0</v>
      </c>
      <c r="V309" s="5">
        <v>0</v>
      </c>
      <c r="W309" s="7">
        <v>20</v>
      </c>
      <c r="X309" s="5">
        <v>0</v>
      </c>
      <c r="Y309" s="5">
        <v>0</v>
      </c>
      <c r="Z309" s="6">
        <v>0</v>
      </c>
      <c r="AA309" s="5">
        <f t="shared" si="50"/>
        <v>0</v>
      </c>
      <c r="AB309" s="5">
        <v>0</v>
      </c>
      <c r="AC309" s="5">
        <v>0</v>
      </c>
      <c r="AD309" s="5">
        <f t="shared" si="52"/>
        <v>0</v>
      </c>
      <c r="AE309" s="5">
        <f t="shared" si="53"/>
        <v>0</v>
      </c>
      <c r="AF309" s="5" t="str">
        <f t="shared" si="54"/>
        <v>Monday</v>
      </c>
    </row>
    <row r="310" spans="1:32" x14ac:dyDescent="0.35">
      <c r="A310">
        <v>309</v>
      </c>
      <c r="B310" t="s">
        <v>584</v>
      </c>
      <c r="C310" t="s">
        <v>585</v>
      </c>
      <c r="D310" s="2">
        <v>45327</v>
      </c>
      <c r="E310" s="4">
        <v>0.37291666666666667</v>
      </c>
      <c r="F310" s="2">
        <v>45327</v>
      </c>
      <c r="G310" s="3">
        <v>0.41875000000000001</v>
      </c>
      <c r="H310" s="5">
        <v>1461</v>
      </c>
      <c r="I310" s="5">
        <v>0</v>
      </c>
      <c r="J310" t="s">
        <v>14</v>
      </c>
      <c r="K310" s="1">
        <v>0</v>
      </c>
      <c r="L310" s="5">
        <f t="shared" si="51"/>
        <v>0</v>
      </c>
      <c r="M310" t="s">
        <v>1587</v>
      </c>
      <c r="N310" s="5">
        <v>139</v>
      </c>
      <c r="O310" s="7">
        <f t="shared" si="47"/>
        <v>9.5140314852840522</v>
      </c>
      <c r="P310" s="5">
        <v>18</v>
      </c>
      <c r="Q310" s="5">
        <v>50</v>
      </c>
      <c r="R310" s="5">
        <v>139</v>
      </c>
      <c r="S310" s="5">
        <f t="shared" si="48"/>
        <v>68</v>
      </c>
      <c r="T310" s="5">
        <f t="shared" si="49"/>
        <v>71</v>
      </c>
      <c r="U310" s="5">
        <v>1461</v>
      </c>
      <c r="V310" s="5">
        <v>18</v>
      </c>
      <c r="W310" s="7">
        <v>20</v>
      </c>
      <c r="X310" s="5">
        <f>W310*H310/100</f>
        <v>292.2</v>
      </c>
      <c r="Y310" s="5">
        <v>0</v>
      </c>
      <c r="Z310" s="6">
        <v>0</v>
      </c>
      <c r="AA310" s="5">
        <f t="shared" si="50"/>
        <v>0</v>
      </c>
      <c r="AB310" s="5">
        <v>50</v>
      </c>
      <c r="AC310" s="5">
        <v>292.2</v>
      </c>
      <c r="AD310" s="5">
        <f t="shared" si="52"/>
        <v>68</v>
      </c>
      <c r="AE310" s="5">
        <f t="shared" si="53"/>
        <v>224.2</v>
      </c>
      <c r="AF310" s="5" t="str">
        <f t="shared" si="54"/>
        <v>Monday</v>
      </c>
    </row>
    <row r="311" spans="1:32" x14ac:dyDescent="0.35">
      <c r="A311">
        <v>310</v>
      </c>
      <c r="B311" t="s">
        <v>586</v>
      </c>
      <c r="C311" t="s">
        <v>587</v>
      </c>
      <c r="D311" s="2">
        <v>45301</v>
      </c>
      <c r="E311" s="4">
        <v>0.99583333333333335</v>
      </c>
      <c r="F311" s="2">
        <v>45302</v>
      </c>
      <c r="G311" s="3">
        <v>7.7777777777777779E-2</v>
      </c>
      <c r="H311" s="5">
        <v>265</v>
      </c>
      <c r="I311" s="5">
        <v>40</v>
      </c>
      <c r="J311" t="s">
        <v>14</v>
      </c>
      <c r="K311" s="1">
        <v>0</v>
      </c>
      <c r="L311" s="5">
        <f t="shared" si="51"/>
        <v>0</v>
      </c>
      <c r="M311" t="s">
        <v>1587</v>
      </c>
      <c r="N311" s="5">
        <v>135</v>
      </c>
      <c r="O311" s="7">
        <f t="shared" si="47"/>
        <v>50.943396226415096</v>
      </c>
      <c r="P311" s="5">
        <v>13</v>
      </c>
      <c r="Q311" s="5">
        <v>0</v>
      </c>
      <c r="R311" s="5">
        <v>135</v>
      </c>
      <c r="S311" s="5">
        <f t="shared" si="48"/>
        <v>53</v>
      </c>
      <c r="T311" s="5">
        <f t="shared" si="49"/>
        <v>82</v>
      </c>
      <c r="U311" s="5">
        <v>265</v>
      </c>
      <c r="V311" s="5">
        <v>13</v>
      </c>
      <c r="W311" s="7">
        <v>20</v>
      </c>
      <c r="X311" s="5">
        <f>W311*H311/100</f>
        <v>53</v>
      </c>
      <c r="Y311" s="5">
        <v>40</v>
      </c>
      <c r="Z311" s="6">
        <v>0</v>
      </c>
      <c r="AA311" s="5">
        <f t="shared" si="50"/>
        <v>0</v>
      </c>
      <c r="AB311" s="5">
        <v>0</v>
      </c>
      <c r="AC311" s="5">
        <v>53</v>
      </c>
      <c r="AD311" s="5">
        <f t="shared" si="52"/>
        <v>53</v>
      </c>
      <c r="AE311" s="5">
        <f t="shared" si="53"/>
        <v>0</v>
      </c>
      <c r="AF311" s="5" t="str">
        <f t="shared" si="54"/>
        <v>Wednesday</v>
      </c>
    </row>
    <row r="312" spans="1:32" x14ac:dyDescent="0.35">
      <c r="A312">
        <v>311</v>
      </c>
      <c r="B312" t="s">
        <v>588</v>
      </c>
      <c r="C312" t="s">
        <v>589</v>
      </c>
      <c r="D312" s="2">
        <v>45329</v>
      </c>
      <c r="E312" s="4">
        <v>0.2</v>
      </c>
      <c r="F312" s="2">
        <v>45329</v>
      </c>
      <c r="G312" s="3">
        <v>0.24513888888888888</v>
      </c>
      <c r="H312" s="5">
        <v>482</v>
      </c>
      <c r="I312" s="5">
        <v>40</v>
      </c>
      <c r="J312" t="s">
        <v>14</v>
      </c>
      <c r="K312" s="1">
        <v>0</v>
      </c>
      <c r="L312" s="5">
        <f t="shared" si="51"/>
        <v>0</v>
      </c>
      <c r="M312" t="s">
        <v>1587</v>
      </c>
      <c r="N312" s="5">
        <v>187</v>
      </c>
      <c r="O312" s="7">
        <f t="shared" si="47"/>
        <v>38.796680497925315</v>
      </c>
      <c r="P312" s="5">
        <v>27</v>
      </c>
      <c r="Q312" s="5">
        <v>0</v>
      </c>
      <c r="R312" s="5">
        <v>187</v>
      </c>
      <c r="S312" s="5">
        <f t="shared" si="48"/>
        <v>67</v>
      </c>
      <c r="T312" s="5">
        <f t="shared" si="49"/>
        <v>120</v>
      </c>
      <c r="U312" s="5">
        <v>482</v>
      </c>
      <c r="V312" s="5">
        <v>27</v>
      </c>
      <c r="W312" s="7">
        <v>20</v>
      </c>
      <c r="X312" s="5">
        <f>W312*H312/100</f>
        <v>96.4</v>
      </c>
      <c r="Y312" s="5">
        <v>40</v>
      </c>
      <c r="Z312" s="6">
        <v>0</v>
      </c>
      <c r="AA312" s="5">
        <f t="shared" si="50"/>
        <v>0</v>
      </c>
      <c r="AB312" s="5">
        <v>0</v>
      </c>
      <c r="AC312" s="5">
        <v>96.4</v>
      </c>
      <c r="AD312" s="5">
        <f t="shared" si="52"/>
        <v>67</v>
      </c>
      <c r="AE312" s="5">
        <f t="shared" si="53"/>
        <v>29.400000000000006</v>
      </c>
      <c r="AF312" s="5" t="str">
        <f t="shared" si="54"/>
        <v>Wednesday</v>
      </c>
    </row>
    <row r="313" spans="1:32" x14ac:dyDescent="0.35">
      <c r="A313">
        <v>312</v>
      </c>
      <c r="B313" t="s">
        <v>590</v>
      </c>
      <c r="C313" t="s">
        <v>591</v>
      </c>
      <c r="D313" s="2">
        <v>45310</v>
      </c>
      <c r="E313" s="4">
        <v>0.38958333333333334</v>
      </c>
      <c r="F313" s="2">
        <v>45310</v>
      </c>
      <c r="G313" s="3">
        <v>0.46597222222222223</v>
      </c>
      <c r="H313" s="5">
        <v>1979</v>
      </c>
      <c r="I313" s="5">
        <v>30</v>
      </c>
      <c r="J313" t="s">
        <v>11</v>
      </c>
      <c r="K313" s="1">
        <v>0</v>
      </c>
      <c r="L313" s="5">
        <f t="shared" si="51"/>
        <v>0</v>
      </c>
      <c r="M313" t="s">
        <v>1587</v>
      </c>
      <c r="N313" s="5">
        <v>170</v>
      </c>
      <c r="O313" s="7">
        <f t="shared" si="47"/>
        <v>8.5901970692268819</v>
      </c>
      <c r="P313" s="5">
        <v>25</v>
      </c>
      <c r="Q313" s="5">
        <v>0</v>
      </c>
      <c r="R313" s="5">
        <v>170</v>
      </c>
      <c r="S313" s="5">
        <f t="shared" si="48"/>
        <v>55</v>
      </c>
      <c r="T313" s="5">
        <f t="shared" si="49"/>
        <v>115</v>
      </c>
      <c r="U313" s="5">
        <v>1979</v>
      </c>
      <c r="V313" s="5">
        <v>25</v>
      </c>
      <c r="W313" s="7">
        <v>20</v>
      </c>
      <c r="X313" s="5">
        <f>W313*H313/100</f>
        <v>395.8</v>
      </c>
      <c r="Y313" s="5">
        <v>30</v>
      </c>
      <c r="Z313" s="6">
        <v>0</v>
      </c>
      <c r="AA313" s="5">
        <f t="shared" si="50"/>
        <v>0</v>
      </c>
      <c r="AB313" s="5">
        <v>0</v>
      </c>
      <c r="AC313" s="5">
        <v>395.8</v>
      </c>
      <c r="AD313" s="5">
        <f t="shared" si="52"/>
        <v>55</v>
      </c>
      <c r="AE313" s="5">
        <f t="shared" si="53"/>
        <v>340.8</v>
      </c>
      <c r="AF313" s="5" t="str">
        <f t="shared" si="54"/>
        <v>Friday</v>
      </c>
    </row>
    <row r="314" spans="1:32" x14ac:dyDescent="0.35">
      <c r="A314">
        <v>313</v>
      </c>
      <c r="B314" t="s">
        <v>592</v>
      </c>
      <c r="C314" t="s">
        <v>593</v>
      </c>
      <c r="D314" s="2">
        <v>45329</v>
      </c>
      <c r="E314" s="4">
        <v>0.47986111111111113</v>
      </c>
      <c r="F314" s="2">
        <v>45329</v>
      </c>
      <c r="G314" s="3">
        <v>0.56111111111111112</v>
      </c>
      <c r="H314" s="5">
        <v>1499</v>
      </c>
      <c r="I314" s="5">
        <v>30</v>
      </c>
      <c r="J314" t="s">
        <v>11</v>
      </c>
      <c r="K314" s="1">
        <v>0.15</v>
      </c>
      <c r="L314" s="5">
        <f t="shared" si="51"/>
        <v>224.85</v>
      </c>
      <c r="M314" t="s">
        <v>1584</v>
      </c>
      <c r="N314" s="5">
        <v>125</v>
      </c>
      <c r="O314" s="7">
        <f t="shared" si="47"/>
        <v>8.3388925950633759</v>
      </c>
      <c r="P314" s="5">
        <v>42</v>
      </c>
      <c r="Q314" s="5">
        <v>0</v>
      </c>
      <c r="R314" s="5">
        <v>125</v>
      </c>
      <c r="S314" s="5">
        <f t="shared" si="48"/>
        <v>296.85000000000002</v>
      </c>
      <c r="T314" s="5">
        <f t="shared" si="49"/>
        <v>-171.85000000000002</v>
      </c>
      <c r="U314" s="5">
        <v>1499</v>
      </c>
      <c r="V314" s="5">
        <v>42</v>
      </c>
      <c r="W314" s="7">
        <v>20</v>
      </c>
      <c r="X314" s="5">
        <f>W314*H314/100</f>
        <v>299.8</v>
      </c>
      <c r="Y314" s="5">
        <v>30</v>
      </c>
      <c r="Z314" s="6">
        <v>0.15</v>
      </c>
      <c r="AA314" s="5">
        <f t="shared" si="50"/>
        <v>224.85</v>
      </c>
      <c r="AB314" s="5">
        <v>0</v>
      </c>
      <c r="AC314" s="5">
        <v>299.8</v>
      </c>
      <c r="AD314" s="5">
        <f t="shared" si="52"/>
        <v>296.85000000000002</v>
      </c>
      <c r="AE314" s="5">
        <f t="shared" si="53"/>
        <v>2.9499999999999886</v>
      </c>
      <c r="AF314" s="5" t="str">
        <f t="shared" si="54"/>
        <v>Wednesday</v>
      </c>
    </row>
    <row r="315" spans="1:32" x14ac:dyDescent="0.35">
      <c r="A315">
        <v>314</v>
      </c>
      <c r="B315" t="s">
        <v>594</v>
      </c>
      <c r="C315" t="s">
        <v>63</v>
      </c>
      <c r="D315" s="2">
        <v>45324</v>
      </c>
      <c r="E315" s="4">
        <v>0.24791666666666667</v>
      </c>
      <c r="F315" s="2">
        <v>45324</v>
      </c>
      <c r="G315" s="3">
        <v>0.28263888888888888</v>
      </c>
      <c r="H315" s="5">
        <v>1594</v>
      </c>
      <c r="I315" s="5">
        <v>50</v>
      </c>
      <c r="J315" t="s">
        <v>14</v>
      </c>
      <c r="K315" s="1">
        <v>0.5</v>
      </c>
      <c r="L315" s="5">
        <f t="shared" si="51"/>
        <v>797</v>
      </c>
      <c r="M315" t="s">
        <v>1588</v>
      </c>
      <c r="N315" s="5">
        <v>141</v>
      </c>
      <c r="O315" s="7">
        <f t="shared" si="47"/>
        <v>8.8456712672521967</v>
      </c>
      <c r="P315" s="5">
        <v>38</v>
      </c>
      <c r="Q315" s="5">
        <v>0</v>
      </c>
      <c r="R315" s="5">
        <v>141</v>
      </c>
      <c r="S315" s="5">
        <f t="shared" si="48"/>
        <v>885</v>
      </c>
      <c r="T315" s="5">
        <f t="shared" si="49"/>
        <v>-744</v>
      </c>
      <c r="U315" s="5">
        <v>0</v>
      </c>
      <c r="V315" s="5">
        <v>0</v>
      </c>
      <c r="W315" s="7">
        <v>20</v>
      </c>
      <c r="X315" s="5">
        <v>0</v>
      </c>
      <c r="Y315" s="5">
        <v>0</v>
      </c>
      <c r="Z315" s="6">
        <v>0</v>
      </c>
      <c r="AA315" s="5">
        <f t="shared" si="50"/>
        <v>0</v>
      </c>
      <c r="AB315" s="5">
        <v>0</v>
      </c>
      <c r="AC315" s="5">
        <v>0</v>
      </c>
      <c r="AD315" s="5">
        <f t="shared" si="52"/>
        <v>0</v>
      </c>
      <c r="AE315" s="5">
        <f t="shared" si="53"/>
        <v>0</v>
      </c>
      <c r="AF315" s="5" t="str">
        <f t="shared" si="54"/>
        <v>Friday</v>
      </c>
    </row>
    <row r="316" spans="1:32" x14ac:dyDescent="0.35">
      <c r="A316">
        <v>315</v>
      </c>
      <c r="B316" t="s">
        <v>595</v>
      </c>
      <c r="C316" t="s">
        <v>596</v>
      </c>
      <c r="D316" s="2">
        <v>45298</v>
      </c>
      <c r="E316" s="4">
        <v>0.53541666666666665</v>
      </c>
      <c r="F316" s="2">
        <v>45298</v>
      </c>
      <c r="G316" s="3">
        <v>0.55694444444444446</v>
      </c>
      <c r="H316" s="5">
        <v>889</v>
      </c>
      <c r="I316" s="5">
        <v>20</v>
      </c>
      <c r="J316" t="s">
        <v>14</v>
      </c>
      <c r="K316" s="1">
        <v>0.1</v>
      </c>
      <c r="L316" s="5">
        <f t="shared" si="51"/>
        <v>88.9</v>
      </c>
      <c r="M316" s="1" t="s">
        <v>1622</v>
      </c>
      <c r="N316" s="5">
        <v>119</v>
      </c>
      <c r="O316" s="7">
        <f t="shared" si="47"/>
        <v>13.385826771653544</v>
      </c>
      <c r="P316" s="5">
        <v>48</v>
      </c>
      <c r="Q316" s="5">
        <v>0</v>
      </c>
      <c r="R316" s="5">
        <v>119</v>
      </c>
      <c r="S316" s="5">
        <f t="shared" si="48"/>
        <v>156.9</v>
      </c>
      <c r="T316" s="5">
        <f t="shared" si="49"/>
        <v>-37.900000000000006</v>
      </c>
      <c r="U316" s="5">
        <v>889</v>
      </c>
      <c r="V316" s="5">
        <v>48</v>
      </c>
      <c r="W316" s="7">
        <v>20</v>
      </c>
      <c r="X316" s="5">
        <f>W316*H316/100</f>
        <v>177.8</v>
      </c>
      <c r="Y316" s="5">
        <v>20</v>
      </c>
      <c r="Z316" s="6">
        <v>0.1</v>
      </c>
      <c r="AA316" s="5">
        <f t="shared" si="50"/>
        <v>88.9</v>
      </c>
      <c r="AB316" s="5">
        <v>0</v>
      </c>
      <c r="AC316" s="5">
        <v>177.8</v>
      </c>
      <c r="AD316" s="5">
        <f t="shared" si="52"/>
        <v>156.9</v>
      </c>
      <c r="AE316" s="5">
        <f t="shared" si="53"/>
        <v>20.900000000000006</v>
      </c>
      <c r="AF316" s="5" t="str">
        <f t="shared" si="54"/>
        <v>Sunday</v>
      </c>
    </row>
    <row r="317" spans="1:32" x14ac:dyDescent="0.35">
      <c r="A317">
        <v>316</v>
      </c>
      <c r="B317" t="s">
        <v>597</v>
      </c>
      <c r="C317" t="s">
        <v>598</v>
      </c>
      <c r="D317" s="2">
        <v>45305</v>
      </c>
      <c r="E317" s="4">
        <v>0.19652777777777777</v>
      </c>
      <c r="F317" s="2">
        <v>45305</v>
      </c>
      <c r="G317" s="3">
        <v>0.23819444444444443</v>
      </c>
      <c r="H317" s="5">
        <v>1765</v>
      </c>
      <c r="I317" s="5">
        <v>30</v>
      </c>
      <c r="J317" t="s">
        <v>14</v>
      </c>
      <c r="K317" s="1">
        <v>0.5</v>
      </c>
      <c r="L317" s="5">
        <f t="shared" si="51"/>
        <v>882.5</v>
      </c>
      <c r="M317" t="s">
        <v>1588</v>
      </c>
      <c r="N317" s="5">
        <v>197</v>
      </c>
      <c r="O317" s="7">
        <f t="shared" si="47"/>
        <v>11.161473087818695</v>
      </c>
      <c r="P317" s="5">
        <v>19</v>
      </c>
      <c r="Q317" s="5">
        <v>50</v>
      </c>
      <c r="R317" s="5">
        <v>197</v>
      </c>
      <c r="S317" s="5">
        <f t="shared" si="48"/>
        <v>981.5</v>
      </c>
      <c r="T317" s="5">
        <f t="shared" si="49"/>
        <v>-784.5</v>
      </c>
      <c r="U317" s="5">
        <v>0</v>
      </c>
      <c r="V317" s="5">
        <v>0</v>
      </c>
      <c r="W317" s="7">
        <v>20</v>
      </c>
      <c r="X317" s="5">
        <v>0</v>
      </c>
      <c r="Y317" s="5">
        <v>0</v>
      </c>
      <c r="Z317" s="6">
        <v>0</v>
      </c>
      <c r="AA317" s="5">
        <f t="shared" si="50"/>
        <v>0</v>
      </c>
      <c r="AB317" s="5">
        <v>0</v>
      </c>
      <c r="AC317" s="5">
        <v>0</v>
      </c>
      <c r="AD317" s="5">
        <f t="shared" si="52"/>
        <v>0</v>
      </c>
      <c r="AE317" s="5">
        <f t="shared" si="53"/>
        <v>0</v>
      </c>
      <c r="AF317" s="5" t="str">
        <f t="shared" si="54"/>
        <v>Sunday</v>
      </c>
    </row>
    <row r="318" spans="1:32" x14ac:dyDescent="0.35">
      <c r="A318">
        <v>317</v>
      </c>
      <c r="B318" t="s">
        <v>599</v>
      </c>
      <c r="C318" t="s">
        <v>600</v>
      </c>
      <c r="D318" s="2">
        <v>45316</v>
      </c>
      <c r="E318" s="4">
        <v>0.94374999999999998</v>
      </c>
      <c r="F318" s="2">
        <v>45316</v>
      </c>
      <c r="G318" s="3">
        <v>0.98472222222222228</v>
      </c>
      <c r="H318" s="5">
        <v>130</v>
      </c>
      <c r="I318" s="5">
        <v>40</v>
      </c>
      <c r="J318" t="s">
        <v>11</v>
      </c>
      <c r="K318" s="1">
        <v>0.15</v>
      </c>
      <c r="L318" s="5">
        <f t="shared" si="51"/>
        <v>19.5</v>
      </c>
      <c r="M318" t="s">
        <v>1584</v>
      </c>
      <c r="N318" s="5">
        <v>182</v>
      </c>
      <c r="O318" s="7">
        <f t="shared" si="47"/>
        <v>140</v>
      </c>
      <c r="P318" s="5">
        <v>18</v>
      </c>
      <c r="Q318" s="5">
        <v>0</v>
      </c>
      <c r="R318" s="5">
        <v>182</v>
      </c>
      <c r="S318" s="5">
        <f t="shared" si="48"/>
        <v>77.5</v>
      </c>
      <c r="T318" s="5">
        <f t="shared" si="49"/>
        <v>104.5</v>
      </c>
      <c r="U318" s="5">
        <v>130</v>
      </c>
      <c r="V318" s="5">
        <v>18</v>
      </c>
      <c r="W318" s="7">
        <v>20</v>
      </c>
      <c r="X318" s="5">
        <f>W318*H318/100</f>
        <v>26</v>
      </c>
      <c r="Y318" s="5">
        <v>40</v>
      </c>
      <c r="Z318" s="6">
        <v>0.15</v>
      </c>
      <c r="AA318" s="5">
        <f t="shared" si="50"/>
        <v>19.5</v>
      </c>
      <c r="AB318" s="5">
        <v>0</v>
      </c>
      <c r="AC318" s="5">
        <v>26</v>
      </c>
      <c r="AD318" s="5">
        <f t="shared" si="52"/>
        <v>77.5</v>
      </c>
      <c r="AE318" s="5">
        <f t="shared" si="53"/>
        <v>-51.5</v>
      </c>
      <c r="AF318" s="5" t="str">
        <f t="shared" si="54"/>
        <v>Thursday</v>
      </c>
    </row>
    <row r="319" spans="1:32" x14ac:dyDescent="0.35">
      <c r="A319">
        <v>318</v>
      </c>
      <c r="B319" t="s">
        <v>601</v>
      </c>
      <c r="C319" t="s">
        <v>234</v>
      </c>
      <c r="D319" s="2">
        <v>45294</v>
      </c>
      <c r="E319" s="4">
        <v>0.38124999999999998</v>
      </c>
      <c r="F319" s="2">
        <v>45294</v>
      </c>
      <c r="G319" s="3">
        <v>0.45416666666666666</v>
      </c>
      <c r="H319" s="5">
        <v>1498</v>
      </c>
      <c r="I319" s="5">
        <v>30</v>
      </c>
      <c r="J319" t="s">
        <v>14</v>
      </c>
      <c r="K319" s="1">
        <v>0</v>
      </c>
      <c r="L319" s="5">
        <f t="shared" si="51"/>
        <v>0</v>
      </c>
      <c r="M319" t="s">
        <v>1587</v>
      </c>
      <c r="N319" s="5">
        <v>72</v>
      </c>
      <c r="O319" s="7">
        <f t="shared" si="47"/>
        <v>4.8064085447263016</v>
      </c>
      <c r="P319" s="5">
        <v>40</v>
      </c>
      <c r="Q319" s="5">
        <v>0</v>
      </c>
      <c r="R319" s="5">
        <v>72</v>
      </c>
      <c r="S319" s="5">
        <f t="shared" si="48"/>
        <v>70</v>
      </c>
      <c r="T319" s="5">
        <f t="shared" si="49"/>
        <v>2</v>
      </c>
      <c r="U319" s="5">
        <v>1498</v>
      </c>
      <c r="V319" s="5">
        <v>40</v>
      </c>
      <c r="W319" s="7">
        <v>20</v>
      </c>
      <c r="X319" s="5">
        <f>W319*H319/100</f>
        <v>299.60000000000002</v>
      </c>
      <c r="Y319" s="5">
        <v>30</v>
      </c>
      <c r="Z319" s="6">
        <v>0</v>
      </c>
      <c r="AA319" s="5">
        <f t="shared" si="50"/>
        <v>0</v>
      </c>
      <c r="AB319" s="5">
        <v>0</v>
      </c>
      <c r="AC319" s="5">
        <v>299.60000000000002</v>
      </c>
      <c r="AD319" s="5">
        <f t="shared" si="52"/>
        <v>70</v>
      </c>
      <c r="AE319" s="5">
        <f t="shared" si="53"/>
        <v>229.60000000000002</v>
      </c>
      <c r="AF319" s="5" t="str">
        <f t="shared" si="54"/>
        <v>Wednesday</v>
      </c>
    </row>
    <row r="320" spans="1:32" x14ac:dyDescent="0.35">
      <c r="A320">
        <v>319</v>
      </c>
      <c r="B320" t="s">
        <v>602</v>
      </c>
      <c r="C320" t="s">
        <v>603</v>
      </c>
      <c r="D320" s="2">
        <v>45305</v>
      </c>
      <c r="E320" s="4">
        <v>0.96805555555555556</v>
      </c>
      <c r="F320" s="2">
        <v>45306</v>
      </c>
      <c r="G320" s="3">
        <v>1.8749999999999999E-2</v>
      </c>
      <c r="H320" s="5">
        <v>110</v>
      </c>
      <c r="I320" s="5">
        <v>0</v>
      </c>
      <c r="J320" t="s">
        <v>14</v>
      </c>
      <c r="K320" s="1">
        <v>0.15</v>
      </c>
      <c r="L320" s="5">
        <f t="shared" si="51"/>
        <v>16.5</v>
      </c>
      <c r="M320" t="s">
        <v>1584</v>
      </c>
      <c r="N320" s="5">
        <v>186</v>
      </c>
      <c r="O320" s="7">
        <f t="shared" si="47"/>
        <v>169.09090909090909</v>
      </c>
      <c r="P320" s="5">
        <v>37</v>
      </c>
      <c r="Q320" s="5">
        <v>50</v>
      </c>
      <c r="R320" s="5">
        <v>186</v>
      </c>
      <c r="S320" s="5">
        <f t="shared" si="48"/>
        <v>103.5</v>
      </c>
      <c r="T320" s="5">
        <f t="shared" si="49"/>
        <v>82.5</v>
      </c>
      <c r="U320" s="5">
        <v>110</v>
      </c>
      <c r="V320" s="5">
        <v>37</v>
      </c>
      <c r="W320" s="7">
        <v>20</v>
      </c>
      <c r="X320" s="5">
        <f>W320*H320/100</f>
        <v>22</v>
      </c>
      <c r="Y320" s="5">
        <v>0</v>
      </c>
      <c r="Z320" s="6">
        <v>0.15</v>
      </c>
      <c r="AA320" s="5">
        <f t="shared" si="50"/>
        <v>16.5</v>
      </c>
      <c r="AB320" s="5">
        <v>50</v>
      </c>
      <c r="AC320" s="5">
        <v>22</v>
      </c>
      <c r="AD320" s="5">
        <f t="shared" si="52"/>
        <v>103.5</v>
      </c>
      <c r="AE320" s="5">
        <f t="shared" si="53"/>
        <v>-81.5</v>
      </c>
      <c r="AF320" s="5" t="str">
        <f t="shared" si="54"/>
        <v>Sunday</v>
      </c>
    </row>
    <row r="321" spans="1:32" x14ac:dyDescent="0.35">
      <c r="A321">
        <v>320</v>
      </c>
      <c r="B321" t="s">
        <v>604</v>
      </c>
      <c r="C321" t="s">
        <v>605</v>
      </c>
      <c r="D321" s="2">
        <v>45300</v>
      </c>
      <c r="E321" s="4">
        <v>0.92500000000000004</v>
      </c>
      <c r="F321" s="2">
        <v>45300</v>
      </c>
      <c r="G321" s="3">
        <v>0.95347222222222228</v>
      </c>
      <c r="H321" s="5">
        <v>1425</v>
      </c>
      <c r="I321" s="5">
        <v>20</v>
      </c>
      <c r="J321" t="s">
        <v>17</v>
      </c>
      <c r="K321" s="1">
        <v>0.05</v>
      </c>
      <c r="L321" s="5">
        <f t="shared" si="51"/>
        <v>71.25</v>
      </c>
      <c r="M321" t="s">
        <v>1589</v>
      </c>
      <c r="N321" s="5">
        <v>107</v>
      </c>
      <c r="O321" s="7">
        <f t="shared" si="47"/>
        <v>7.5087719298245617</v>
      </c>
      <c r="P321" s="5">
        <v>12</v>
      </c>
      <c r="Q321" s="5">
        <v>0</v>
      </c>
      <c r="R321" s="5">
        <v>107</v>
      </c>
      <c r="S321" s="5">
        <f t="shared" si="48"/>
        <v>103.25</v>
      </c>
      <c r="T321" s="5">
        <f t="shared" si="49"/>
        <v>3.75</v>
      </c>
      <c r="U321" s="5">
        <v>1425</v>
      </c>
      <c r="V321" s="5">
        <v>12</v>
      </c>
      <c r="W321" s="7">
        <v>20</v>
      </c>
      <c r="X321" s="5">
        <f>W321*H321/100</f>
        <v>285</v>
      </c>
      <c r="Y321" s="5">
        <v>20</v>
      </c>
      <c r="Z321" s="6">
        <v>0.05</v>
      </c>
      <c r="AA321" s="5">
        <f t="shared" si="50"/>
        <v>71.25</v>
      </c>
      <c r="AB321" s="5">
        <v>0</v>
      </c>
      <c r="AC321" s="5">
        <v>285</v>
      </c>
      <c r="AD321" s="5">
        <f t="shared" si="52"/>
        <v>103.25</v>
      </c>
      <c r="AE321" s="5">
        <f t="shared" si="53"/>
        <v>181.75</v>
      </c>
      <c r="AF321" s="5" t="str">
        <f t="shared" si="54"/>
        <v>Tuesday</v>
      </c>
    </row>
    <row r="322" spans="1:32" x14ac:dyDescent="0.35">
      <c r="A322">
        <v>321</v>
      </c>
      <c r="B322" t="s">
        <v>606</v>
      </c>
      <c r="C322" t="s">
        <v>591</v>
      </c>
      <c r="D322" s="2">
        <v>45328</v>
      </c>
      <c r="E322" s="4">
        <v>0.10625</v>
      </c>
      <c r="F322" s="2">
        <v>45328</v>
      </c>
      <c r="G322" s="3">
        <v>0.16180555555555556</v>
      </c>
      <c r="H322" s="5">
        <v>195</v>
      </c>
      <c r="I322" s="5">
        <v>50</v>
      </c>
      <c r="J322" t="s">
        <v>17</v>
      </c>
      <c r="K322" s="1">
        <v>0.05</v>
      </c>
      <c r="L322" s="5">
        <f t="shared" si="51"/>
        <v>9.75</v>
      </c>
      <c r="M322" t="s">
        <v>1589</v>
      </c>
      <c r="N322" s="5">
        <v>95</v>
      </c>
      <c r="O322" s="7">
        <f t="shared" ref="O322:O385" si="56">N322/H322*100</f>
        <v>48.717948717948715</v>
      </c>
      <c r="P322" s="5">
        <v>23</v>
      </c>
      <c r="Q322" s="5">
        <v>100</v>
      </c>
      <c r="R322" s="5">
        <v>95</v>
      </c>
      <c r="S322" s="5">
        <f t="shared" ref="S322:S385" si="57">L322+P322+Q322+I322</f>
        <v>182.75</v>
      </c>
      <c r="T322" s="5">
        <f t="shared" ref="T322:T385" si="58">R322-S322</f>
        <v>-87.75</v>
      </c>
      <c r="U322" s="5">
        <v>195</v>
      </c>
      <c r="V322" s="5">
        <v>23</v>
      </c>
      <c r="W322" s="7">
        <v>20</v>
      </c>
      <c r="X322" s="5">
        <f>W322*H322/100</f>
        <v>39</v>
      </c>
      <c r="Y322" s="5">
        <v>50</v>
      </c>
      <c r="Z322" s="6">
        <v>0.05</v>
      </c>
      <c r="AA322" s="5">
        <f t="shared" ref="AA322:AA385" si="59">Z322*H322</f>
        <v>9.75</v>
      </c>
      <c r="AB322" s="5">
        <v>100</v>
      </c>
      <c r="AC322" s="5">
        <v>39</v>
      </c>
      <c r="AD322" s="5">
        <f t="shared" si="52"/>
        <v>182.75</v>
      </c>
      <c r="AE322" s="5">
        <f t="shared" si="53"/>
        <v>-143.75</v>
      </c>
      <c r="AF322" s="5" t="str">
        <f t="shared" si="54"/>
        <v>Tuesday</v>
      </c>
    </row>
    <row r="323" spans="1:32" x14ac:dyDescent="0.35">
      <c r="A323">
        <v>322</v>
      </c>
      <c r="B323" t="s">
        <v>607</v>
      </c>
      <c r="C323" t="s">
        <v>608</v>
      </c>
      <c r="D323" s="2">
        <v>45325</v>
      </c>
      <c r="E323" s="4">
        <v>0.46041666666666664</v>
      </c>
      <c r="F323" s="2">
        <v>45325</v>
      </c>
      <c r="G323" s="3">
        <v>0.51458333333333328</v>
      </c>
      <c r="H323" s="5">
        <v>1313</v>
      </c>
      <c r="I323" s="5">
        <v>0</v>
      </c>
      <c r="J323" t="s">
        <v>11</v>
      </c>
      <c r="K323" s="1">
        <v>0.5</v>
      </c>
      <c r="L323" s="5">
        <f t="shared" ref="L323:L386" si="60">K323*H323</f>
        <v>656.5</v>
      </c>
      <c r="M323" t="s">
        <v>1588</v>
      </c>
      <c r="N323" s="5">
        <v>71</v>
      </c>
      <c r="O323" s="7">
        <f t="shared" si="56"/>
        <v>5.4074638233054078</v>
      </c>
      <c r="P323" s="5">
        <v>34</v>
      </c>
      <c r="Q323" s="5">
        <v>150</v>
      </c>
      <c r="R323" s="5">
        <v>71</v>
      </c>
      <c r="S323" s="5">
        <f t="shared" si="57"/>
        <v>840.5</v>
      </c>
      <c r="T323" s="5">
        <f t="shared" si="58"/>
        <v>-769.5</v>
      </c>
      <c r="U323" s="5">
        <v>0</v>
      </c>
      <c r="V323" s="5">
        <v>0</v>
      </c>
      <c r="W323" s="7">
        <v>20</v>
      </c>
      <c r="X323" s="5">
        <v>0</v>
      </c>
      <c r="Y323" s="5">
        <v>0</v>
      </c>
      <c r="Z323" s="6">
        <v>0</v>
      </c>
      <c r="AA323" s="5">
        <f t="shared" si="59"/>
        <v>0</v>
      </c>
      <c r="AB323" s="5">
        <v>0</v>
      </c>
      <c r="AC323" s="5">
        <v>0</v>
      </c>
      <c r="AD323" s="5">
        <f t="shared" ref="AD323:AD386" si="61">V323+Y323+AA323+AB323</f>
        <v>0</v>
      </c>
      <c r="AE323" s="5">
        <f t="shared" ref="AE323:AE386" si="62">AC323-AD323</f>
        <v>0</v>
      </c>
      <c r="AF323" s="5" t="str">
        <f t="shared" ref="AF323:AF386" si="63">TEXT(D323,"dddd")</f>
        <v>Saturday</v>
      </c>
    </row>
    <row r="324" spans="1:32" x14ac:dyDescent="0.35">
      <c r="A324">
        <v>323</v>
      </c>
      <c r="B324" t="s">
        <v>609</v>
      </c>
      <c r="C324" t="s">
        <v>610</v>
      </c>
      <c r="D324" s="2">
        <v>45300</v>
      </c>
      <c r="E324" s="4">
        <v>0.59097222222222223</v>
      </c>
      <c r="F324" s="2">
        <v>45300</v>
      </c>
      <c r="G324" s="3">
        <v>0.62777777777777777</v>
      </c>
      <c r="H324" s="5">
        <v>552</v>
      </c>
      <c r="I324" s="5">
        <v>0</v>
      </c>
      <c r="J324" t="s">
        <v>17</v>
      </c>
      <c r="K324" s="1">
        <v>0.5</v>
      </c>
      <c r="L324" s="5">
        <f t="shared" si="60"/>
        <v>276</v>
      </c>
      <c r="M324" t="s">
        <v>1588</v>
      </c>
      <c r="N324" s="5">
        <v>57</v>
      </c>
      <c r="O324" s="7">
        <f t="shared" si="56"/>
        <v>10.326086956521738</v>
      </c>
      <c r="P324" s="5">
        <v>24</v>
      </c>
      <c r="Q324" s="5">
        <v>0</v>
      </c>
      <c r="R324" s="5">
        <v>57</v>
      </c>
      <c r="S324" s="5">
        <f t="shared" si="57"/>
        <v>300</v>
      </c>
      <c r="T324" s="5">
        <f t="shared" si="58"/>
        <v>-243</v>
      </c>
      <c r="U324" s="5">
        <v>0</v>
      </c>
      <c r="V324" s="5">
        <v>0</v>
      </c>
      <c r="W324" s="7">
        <v>20</v>
      </c>
      <c r="X324" s="5">
        <v>0</v>
      </c>
      <c r="Y324" s="5">
        <v>0</v>
      </c>
      <c r="Z324" s="6">
        <v>0</v>
      </c>
      <c r="AA324" s="5">
        <f t="shared" si="59"/>
        <v>0</v>
      </c>
      <c r="AB324" s="5">
        <v>0</v>
      </c>
      <c r="AC324" s="5">
        <v>0</v>
      </c>
      <c r="AD324" s="5">
        <f t="shared" si="61"/>
        <v>0</v>
      </c>
      <c r="AE324" s="5">
        <f t="shared" si="62"/>
        <v>0</v>
      </c>
      <c r="AF324" s="5" t="str">
        <f t="shared" si="63"/>
        <v>Tuesday</v>
      </c>
    </row>
    <row r="325" spans="1:32" x14ac:dyDescent="0.35">
      <c r="A325">
        <v>324</v>
      </c>
      <c r="B325" t="s">
        <v>611</v>
      </c>
      <c r="C325" t="s">
        <v>612</v>
      </c>
      <c r="D325" s="2">
        <v>45315</v>
      </c>
      <c r="E325" s="4">
        <v>0.90208333333333335</v>
      </c>
      <c r="F325" s="2">
        <v>45315</v>
      </c>
      <c r="G325" s="3">
        <v>0.93888888888888888</v>
      </c>
      <c r="H325" s="5">
        <v>291</v>
      </c>
      <c r="I325" s="5">
        <v>20</v>
      </c>
      <c r="J325" t="s">
        <v>17</v>
      </c>
      <c r="K325" s="1">
        <v>0.1</v>
      </c>
      <c r="L325" s="5">
        <f t="shared" si="60"/>
        <v>29.1</v>
      </c>
      <c r="M325" s="1" t="s">
        <v>1622</v>
      </c>
      <c r="N325" s="5">
        <v>172</v>
      </c>
      <c r="O325" s="7">
        <f t="shared" si="56"/>
        <v>59.106529209621996</v>
      </c>
      <c r="P325" s="5">
        <v>11</v>
      </c>
      <c r="Q325" s="5">
        <v>100</v>
      </c>
      <c r="R325" s="5">
        <v>172</v>
      </c>
      <c r="S325" s="5">
        <f t="shared" si="57"/>
        <v>160.1</v>
      </c>
      <c r="T325" s="5">
        <f t="shared" si="58"/>
        <v>11.900000000000006</v>
      </c>
      <c r="U325" s="5">
        <v>291</v>
      </c>
      <c r="V325" s="5">
        <v>11</v>
      </c>
      <c r="W325" s="7">
        <v>20</v>
      </c>
      <c r="X325" s="5">
        <f t="shared" ref="X325:X333" si="64">W325*H325/100</f>
        <v>58.2</v>
      </c>
      <c r="Y325" s="5">
        <v>20</v>
      </c>
      <c r="Z325" s="6">
        <v>0.1</v>
      </c>
      <c r="AA325" s="5">
        <f t="shared" si="59"/>
        <v>29.1</v>
      </c>
      <c r="AB325" s="5">
        <v>100</v>
      </c>
      <c r="AC325" s="5">
        <v>58.2</v>
      </c>
      <c r="AD325" s="5">
        <f t="shared" si="61"/>
        <v>160.1</v>
      </c>
      <c r="AE325" s="5">
        <f t="shared" si="62"/>
        <v>-101.89999999999999</v>
      </c>
      <c r="AF325" s="5" t="str">
        <f t="shared" si="63"/>
        <v>Wednesday</v>
      </c>
    </row>
    <row r="326" spans="1:32" x14ac:dyDescent="0.35">
      <c r="A326">
        <v>325</v>
      </c>
      <c r="B326" t="s">
        <v>613</v>
      </c>
      <c r="C326" t="s">
        <v>393</v>
      </c>
      <c r="D326" s="2">
        <v>45298</v>
      </c>
      <c r="E326" s="4">
        <v>0.27291666666666664</v>
      </c>
      <c r="F326" s="2">
        <v>45298</v>
      </c>
      <c r="G326" s="3">
        <v>0.3347222222222222</v>
      </c>
      <c r="H326" s="5">
        <v>585</v>
      </c>
      <c r="I326" s="5">
        <v>50</v>
      </c>
      <c r="J326" t="s">
        <v>17</v>
      </c>
      <c r="K326" s="1">
        <v>0.1</v>
      </c>
      <c r="L326" s="5">
        <f t="shared" si="60"/>
        <v>58.5</v>
      </c>
      <c r="M326" s="1" t="s">
        <v>1622</v>
      </c>
      <c r="N326" s="5">
        <v>69</v>
      </c>
      <c r="O326" s="7">
        <f t="shared" si="56"/>
        <v>11.794871794871794</v>
      </c>
      <c r="P326" s="5">
        <v>33</v>
      </c>
      <c r="Q326" s="5">
        <v>0</v>
      </c>
      <c r="R326" s="5">
        <v>69</v>
      </c>
      <c r="S326" s="5">
        <f t="shared" si="57"/>
        <v>141.5</v>
      </c>
      <c r="T326" s="5">
        <f t="shared" si="58"/>
        <v>-72.5</v>
      </c>
      <c r="U326" s="5">
        <v>585</v>
      </c>
      <c r="V326" s="5">
        <v>33</v>
      </c>
      <c r="W326" s="7">
        <v>20</v>
      </c>
      <c r="X326" s="5">
        <f t="shared" si="64"/>
        <v>117</v>
      </c>
      <c r="Y326" s="5">
        <v>50</v>
      </c>
      <c r="Z326" s="6">
        <v>0.1</v>
      </c>
      <c r="AA326" s="5">
        <f t="shared" si="59"/>
        <v>58.5</v>
      </c>
      <c r="AB326" s="5">
        <v>0</v>
      </c>
      <c r="AC326" s="5">
        <v>117</v>
      </c>
      <c r="AD326" s="5">
        <f t="shared" si="61"/>
        <v>141.5</v>
      </c>
      <c r="AE326" s="5">
        <f t="shared" si="62"/>
        <v>-24.5</v>
      </c>
      <c r="AF326" s="5" t="str">
        <f t="shared" si="63"/>
        <v>Sunday</v>
      </c>
    </row>
    <row r="327" spans="1:32" x14ac:dyDescent="0.35">
      <c r="A327">
        <v>326</v>
      </c>
      <c r="B327" t="s">
        <v>614</v>
      </c>
      <c r="C327" t="s">
        <v>460</v>
      </c>
      <c r="D327" s="2">
        <v>45326</v>
      </c>
      <c r="E327" s="4">
        <v>0.67569444444444449</v>
      </c>
      <c r="F327" s="2">
        <v>45326</v>
      </c>
      <c r="G327" s="3">
        <v>0.70347222222222228</v>
      </c>
      <c r="H327" s="5">
        <v>1389</v>
      </c>
      <c r="I327" s="5">
        <v>40</v>
      </c>
      <c r="J327" t="s">
        <v>11</v>
      </c>
      <c r="K327" s="1">
        <v>0.05</v>
      </c>
      <c r="L327" s="5">
        <f t="shared" si="60"/>
        <v>69.45</v>
      </c>
      <c r="M327" t="s">
        <v>1589</v>
      </c>
      <c r="N327" s="5">
        <v>127</v>
      </c>
      <c r="O327" s="7">
        <f t="shared" si="56"/>
        <v>9.143268538516919</v>
      </c>
      <c r="P327" s="5">
        <v>23</v>
      </c>
      <c r="Q327" s="5">
        <v>50</v>
      </c>
      <c r="R327" s="5">
        <v>127</v>
      </c>
      <c r="S327" s="5">
        <f t="shared" si="57"/>
        <v>182.45</v>
      </c>
      <c r="T327" s="5">
        <f t="shared" si="58"/>
        <v>-55.449999999999989</v>
      </c>
      <c r="U327" s="5">
        <v>1389</v>
      </c>
      <c r="V327" s="5">
        <v>23</v>
      </c>
      <c r="W327" s="7">
        <v>20</v>
      </c>
      <c r="X327" s="5">
        <f t="shared" si="64"/>
        <v>277.8</v>
      </c>
      <c r="Y327" s="5">
        <v>40</v>
      </c>
      <c r="Z327" s="6">
        <v>0.05</v>
      </c>
      <c r="AA327" s="5">
        <f t="shared" si="59"/>
        <v>69.45</v>
      </c>
      <c r="AB327" s="5">
        <v>50</v>
      </c>
      <c r="AC327" s="5">
        <v>277.8</v>
      </c>
      <c r="AD327" s="5">
        <f t="shared" si="61"/>
        <v>182.45</v>
      </c>
      <c r="AE327" s="5">
        <f t="shared" si="62"/>
        <v>95.350000000000023</v>
      </c>
      <c r="AF327" s="5" t="str">
        <f t="shared" si="63"/>
        <v>Sunday</v>
      </c>
    </row>
    <row r="328" spans="1:32" x14ac:dyDescent="0.35">
      <c r="A328">
        <v>327</v>
      </c>
      <c r="B328" t="s">
        <v>615</v>
      </c>
      <c r="C328" t="s">
        <v>183</v>
      </c>
      <c r="D328" s="2">
        <v>45310</v>
      </c>
      <c r="E328" s="4">
        <v>0.25486111111111109</v>
      </c>
      <c r="F328" s="2">
        <v>45310</v>
      </c>
      <c r="G328" s="3">
        <v>0.28402777777777777</v>
      </c>
      <c r="H328" s="5">
        <v>1547</v>
      </c>
      <c r="I328" s="5">
        <v>50</v>
      </c>
      <c r="J328" t="s">
        <v>17</v>
      </c>
      <c r="K328" s="1">
        <v>0</v>
      </c>
      <c r="L328" s="5">
        <f t="shared" si="60"/>
        <v>0</v>
      </c>
      <c r="M328" t="s">
        <v>1587</v>
      </c>
      <c r="N328" s="5">
        <v>88</v>
      </c>
      <c r="O328" s="7">
        <f t="shared" si="56"/>
        <v>5.6884292178409828</v>
      </c>
      <c r="P328" s="5">
        <v>16</v>
      </c>
      <c r="Q328" s="5">
        <v>0</v>
      </c>
      <c r="R328" s="5">
        <v>88</v>
      </c>
      <c r="S328" s="5">
        <f t="shared" si="57"/>
        <v>66</v>
      </c>
      <c r="T328" s="5">
        <f t="shared" si="58"/>
        <v>22</v>
      </c>
      <c r="U328" s="5">
        <v>1547</v>
      </c>
      <c r="V328" s="5">
        <v>16</v>
      </c>
      <c r="W328" s="7">
        <v>20</v>
      </c>
      <c r="X328" s="5">
        <f t="shared" si="64"/>
        <v>309.39999999999998</v>
      </c>
      <c r="Y328" s="5">
        <v>50</v>
      </c>
      <c r="Z328" s="6">
        <v>0</v>
      </c>
      <c r="AA328" s="5">
        <f t="shared" si="59"/>
        <v>0</v>
      </c>
      <c r="AB328" s="5">
        <v>0</v>
      </c>
      <c r="AC328" s="5">
        <v>309.39999999999998</v>
      </c>
      <c r="AD328" s="5">
        <f t="shared" si="61"/>
        <v>66</v>
      </c>
      <c r="AE328" s="5">
        <f t="shared" si="62"/>
        <v>243.39999999999998</v>
      </c>
      <c r="AF328" s="5" t="str">
        <f t="shared" si="63"/>
        <v>Friday</v>
      </c>
    </row>
    <row r="329" spans="1:32" x14ac:dyDescent="0.35">
      <c r="A329">
        <v>328</v>
      </c>
      <c r="B329" t="s">
        <v>616</v>
      </c>
      <c r="C329" t="s">
        <v>617</v>
      </c>
      <c r="D329" s="2">
        <v>45294</v>
      </c>
      <c r="E329" s="4">
        <v>0.9819444444444444</v>
      </c>
      <c r="F329" s="2">
        <v>45295</v>
      </c>
      <c r="G329" s="3">
        <v>5.2083333333333336E-2</v>
      </c>
      <c r="H329" s="5">
        <v>1251</v>
      </c>
      <c r="I329" s="5">
        <v>30</v>
      </c>
      <c r="J329" t="s">
        <v>11</v>
      </c>
      <c r="K329" s="1">
        <v>0.15</v>
      </c>
      <c r="L329" s="5">
        <f t="shared" si="60"/>
        <v>187.65</v>
      </c>
      <c r="M329" t="s">
        <v>1584</v>
      </c>
      <c r="N329" s="5">
        <v>86</v>
      </c>
      <c r="O329" s="7">
        <f t="shared" si="56"/>
        <v>6.8745003996802554</v>
      </c>
      <c r="P329" s="5">
        <v>45</v>
      </c>
      <c r="Q329" s="5">
        <v>0</v>
      </c>
      <c r="R329" s="5">
        <v>86</v>
      </c>
      <c r="S329" s="5">
        <f t="shared" si="57"/>
        <v>262.64999999999998</v>
      </c>
      <c r="T329" s="5">
        <f t="shared" si="58"/>
        <v>-176.64999999999998</v>
      </c>
      <c r="U329" s="5">
        <v>1251</v>
      </c>
      <c r="V329" s="5">
        <v>45</v>
      </c>
      <c r="W329" s="7">
        <v>20</v>
      </c>
      <c r="X329" s="5">
        <f t="shared" si="64"/>
        <v>250.2</v>
      </c>
      <c r="Y329" s="5">
        <v>30</v>
      </c>
      <c r="Z329" s="6">
        <v>0.15</v>
      </c>
      <c r="AA329" s="5">
        <f t="shared" si="59"/>
        <v>187.65</v>
      </c>
      <c r="AB329" s="5">
        <v>0</v>
      </c>
      <c r="AC329" s="5">
        <v>250.2</v>
      </c>
      <c r="AD329" s="5">
        <f t="shared" si="61"/>
        <v>262.64999999999998</v>
      </c>
      <c r="AE329" s="5">
        <f t="shared" si="62"/>
        <v>-12.449999999999989</v>
      </c>
      <c r="AF329" s="5" t="str">
        <f t="shared" si="63"/>
        <v>Wednesday</v>
      </c>
    </row>
    <row r="330" spans="1:32" x14ac:dyDescent="0.35">
      <c r="A330">
        <v>329</v>
      </c>
      <c r="B330" t="s">
        <v>618</v>
      </c>
      <c r="C330" t="s">
        <v>619</v>
      </c>
      <c r="D330" s="2">
        <v>45293</v>
      </c>
      <c r="E330" s="4">
        <v>8.7499999999999994E-2</v>
      </c>
      <c r="F330" s="2">
        <v>45293</v>
      </c>
      <c r="G330" s="3">
        <v>0.15902777777777777</v>
      </c>
      <c r="H330" s="5">
        <v>337</v>
      </c>
      <c r="I330" s="5">
        <v>0</v>
      </c>
      <c r="J330" t="s">
        <v>14</v>
      </c>
      <c r="K330" s="1">
        <v>0.1</v>
      </c>
      <c r="L330" s="5">
        <f t="shared" si="60"/>
        <v>33.700000000000003</v>
      </c>
      <c r="M330" s="1" t="s">
        <v>1622</v>
      </c>
      <c r="N330" s="5">
        <v>124</v>
      </c>
      <c r="O330" s="7">
        <f t="shared" si="56"/>
        <v>36.795252225519285</v>
      </c>
      <c r="P330" s="5">
        <v>33</v>
      </c>
      <c r="Q330" s="5">
        <v>0</v>
      </c>
      <c r="R330" s="5">
        <v>124</v>
      </c>
      <c r="S330" s="5">
        <f t="shared" si="57"/>
        <v>66.7</v>
      </c>
      <c r="T330" s="5">
        <f t="shared" si="58"/>
        <v>57.3</v>
      </c>
      <c r="U330" s="5">
        <v>337</v>
      </c>
      <c r="V330" s="5">
        <v>33</v>
      </c>
      <c r="W330" s="7">
        <v>20</v>
      </c>
      <c r="X330" s="5">
        <f t="shared" si="64"/>
        <v>67.400000000000006</v>
      </c>
      <c r="Y330" s="5">
        <v>0</v>
      </c>
      <c r="Z330" s="6">
        <v>0.1</v>
      </c>
      <c r="AA330" s="5">
        <f t="shared" si="59"/>
        <v>33.700000000000003</v>
      </c>
      <c r="AB330" s="5">
        <v>0</v>
      </c>
      <c r="AC330" s="5">
        <v>67.400000000000006</v>
      </c>
      <c r="AD330" s="5">
        <f t="shared" si="61"/>
        <v>66.7</v>
      </c>
      <c r="AE330" s="5">
        <f t="shared" si="62"/>
        <v>0.70000000000000284</v>
      </c>
      <c r="AF330" s="5" t="str">
        <f t="shared" si="63"/>
        <v>Tuesday</v>
      </c>
    </row>
    <row r="331" spans="1:32" x14ac:dyDescent="0.35">
      <c r="A331">
        <v>330</v>
      </c>
      <c r="B331" t="s">
        <v>620</v>
      </c>
      <c r="C331" t="s">
        <v>621</v>
      </c>
      <c r="D331" s="2">
        <v>45308</v>
      </c>
      <c r="E331" s="4">
        <v>0.61041666666666672</v>
      </c>
      <c r="F331" s="2">
        <v>45308</v>
      </c>
      <c r="G331" s="3">
        <v>0.68055555555555558</v>
      </c>
      <c r="H331" s="5">
        <v>1478</v>
      </c>
      <c r="I331" s="5">
        <v>30</v>
      </c>
      <c r="J331" t="s">
        <v>17</v>
      </c>
      <c r="K331" s="1">
        <v>0.1</v>
      </c>
      <c r="L331" s="5">
        <f t="shared" si="60"/>
        <v>147.80000000000001</v>
      </c>
      <c r="M331" s="1" t="s">
        <v>1622</v>
      </c>
      <c r="N331" s="5">
        <v>167</v>
      </c>
      <c r="O331" s="7">
        <f t="shared" si="56"/>
        <v>11.299052774018945</v>
      </c>
      <c r="P331" s="5">
        <v>36</v>
      </c>
      <c r="Q331" s="5">
        <v>0</v>
      </c>
      <c r="R331" s="5">
        <v>167</v>
      </c>
      <c r="S331" s="5">
        <f t="shared" si="57"/>
        <v>213.8</v>
      </c>
      <c r="T331" s="5">
        <f t="shared" si="58"/>
        <v>-46.800000000000011</v>
      </c>
      <c r="U331" s="5">
        <v>1478</v>
      </c>
      <c r="V331" s="5">
        <v>36</v>
      </c>
      <c r="W331" s="7">
        <v>20</v>
      </c>
      <c r="X331" s="5">
        <f t="shared" si="64"/>
        <v>295.60000000000002</v>
      </c>
      <c r="Y331" s="5">
        <v>30</v>
      </c>
      <c r="Z331" s="6">
        <v>0.1</v>
      </c>
      <c r="AA331" s="5">
        <f t="shared" si="59"/>
        <v>147.80000000000001</v>
      </c>
      <c r="AB331" s="5">
        <v>0</v>
      </c>
      <c r="AC331" s="5">
        <v>295.60000000000002</v>
      </c>
      <c r="AD331" s="5">
        <f t="shared" si="61"/>
        <v>213.8</v>
      </c>
      <c r="AE331" s="5">
        <f t="shared" si="62"/>
        <v>81.800000000000011</v>
      </c>
      <c r="AF331" s="5" t="str">
        <f t="shared" si="63"/>
        <v>Wednesday</v>
      </c>
    </row>
    <row r="332" spans="1:32" x14ac:dyDescent="0.35">
      <c r="A332">
        <v>331</v>
      </c>
      <c r="B332" t="s">
        <v>622</v>
      </c>
      <c r="C332" t="s">
        <v>623</v>
      </c>
      <c r="D332" s="2">
        <v>45315</v>
      </c>
      <c r="E332" s="4">
        <v>0.12708333333333333</v>
      </c>
      <c r="F332" s="2">
        <v>45315</v>
      </c>
      <c r="G332" s="3">
        <v>0.19166666666666668</v>
      </c>
      <c r="H332" s="5">
        <v>1235</v>
      </c>
      <c r="I332" s="5">
        <v>40</v>
      </c>
      <c r="J332" t="s">
        <v>11</v>
      </c>
      <c r="K332" s="1">
        <v>0</v>
      </c>
      <c r="L332" s="5">
        <f t="shared" si="60"/>
        <v>0</v>
      </c>
      <c r="M332" t="s">
        <v>1587</v>
      </c>
      <c r="N332" s="5">
        <v>153</v>
      </c>
      <c r="O332" s="7">
        <f t="shared" si="56"/>
        <v>12.388663967611336</v>
      </c>
      <c r="P332" s="5">
        <v>46</v>
      </c>
      <c r="Q332" s="5">
        <v>0</v>
      </c>
      <c r="R332" s="5">
        <v>153</v>
      </c>
      <c r="S332" s="5">
        <f t="shared" si="57"/>
        <v>86</v>
      </c>
      <c r="T332" s="5">
        <f t="shared" si="58"/>
        <v>67</v>
      </c>
      <c r="U332" s="5">
        <v>1235</v>
      </c>
      <c r="V332" s="5">
        <v>46</v>
      </c>
      <c r="W332" s="7">
        <v>20</v>
      </c>
      <c r="X332" s="5">
        <f t="shared" si="64"/>
        <v>247</v>
      </c>
      <c r="Y332" s="5">
        <v>40</v>
      </c>
      <c r="Z332" s="6">
        <v>0</v>
      </c>
      <c r="AA332" s="5">
        <f t="shared" si="59"/>
        <v>0</v>
      </c>
      <c r="AB332" s="5">
        <v>0</v>
      </c>
      <c r="AC332" s="5">
        <v>247</v>
      </c>
      <c r="AD332" s="5">
        <f t="shared" si="61"/>
        <v>86</v>
      </c>
      <c r="AE332" s="5">
        <f t="shared" si="62"/>
        <v>161</v>
      </c>
      <c r="AF332" s="5" t="str">
        <f t="shared" si="63"/>
        <v>Wednesday</v>
      </c>
    </row>
    <row r="333" spans="1:32" x14ac:dyDescent="0.35">
      <c r="A333">
        <v>332</v>
      </c>
      <c r="B333" t="s">
        <v>624</v>
      </c>
      <c r="C333" t="s">
        <v>61</v>
      </c>
      <c r="D333" s="2">
        <v>45315</v>
      </c>
      <c r="E333" s="4">
        <v>0.78194444444444444</v>
      </c>
      <c r="F333" s="2">
        <v>45315</v>
      </c>
      <c r="G333" s="3">
        <v>0.81597222222222221</v>
      </c>
      <c r="H333" s="5">
        <v>1951</v>
      </c>
      <c r="I333" s="5">
        <v>30</v>
      </c>
      <c r="J333" t="s">
        <v>17</v>
      </c>
      <c r="K333" s="1">
        <v>0</v>
      </c>
      <c r="L333" s="5">
        <f t="shared" si="60"/>
        <v>0</v>
      </c>
      <c r="M333" t="s">
        <v>1587</v>
      </c>
      <c r="N333" s="5">
        <v>80</v>
      </c>
      <c r="O333" s="7">
        <f t="shared" si="56"/>
        <v>4.1004613018964626</v>
      </c>
      <c r="P333" s="5">
        <v>47</v>
      </c>
      <c r="Q333" s="5">
        <v>0</v>
      </c>
      <c r="R333" s="5">
        <v>80</v>
      </c>
      <c r="S333" s="5">
        <f t="shared" si="57"/>
        <v>77</v>
      </c>
      <c r="T333" s="5">
        <f t="shared" si="58"/>
        <v>3</v>
      </c>
      <c r="U333" s="5">
        <v>1951</v>
      </c>
      <c r="V333" s="5">
        <v>47</v>
      </c>
      <c r="W333" s="7">
        <v>20</v>
      </c>
      <c r="X333" s="5">
        <f t="shared" si="64"/>
        <v>390.2</v>
      </c>
      <c r="Y333" s="5">
        <v>30</v>
      </c>
      <c r="Z333" s="6">
        <v>0</v>
      </c>
      <c r="AA333" s="5">
        <f t="shared" si="59"/>
        <v>0</v>
      </c>
      <c r="AB333" s="5">
        <v>0</v>
      </c>
      <c r="AC333" s="5">
        <v>390.2</v>
      </c>
      <c r="AD333" s="5">
        <f t="shared" si="61"/>
        <v>77</v>
      </c>
      <c r="AE333" s="5">
        <f t="shared" si="62"/>
        <v>313.2</v>
      </c>
      <c r="AF333" s="5" t="str">
        <f t="shared" si="63"/>
        <v>Wednesday</v>
      </c>
    </row>
    <row r="334" spans="1:32" x14ac:dyDescent="0.35">
      <c r="A334">
        <v>333</v>
      </c>
      <c r="B334" t="s">
        <v>625</v>
      </c>
      <c r="C334" t="s">
        <v>206</v>
      </c>
      <c r="D334" s="2">
        <v>45294</v>
      </c>
      <c r="E334" s="4">
        <v>0.65138888888888891</v>
      </c>
      <c r="F334" s="2">
        <v>45294</v>
      </c>
      <c r="G334" s="3">
        <v>0.72152777777777777</v>
      </c>
      <c r="H334" s="5">
        <v>1569</v>
      </c>
      <c r="I334" s="5">
        <v>50</v>
      </c>
      <c r="J334" t="s">
        <v>14</v>
      </c>
      <c r="K334" s="1">
        <v>0.5</v>
      </c>
      <c r="L334" s="5">
        <f t="shared" si="60"/>
        <v>784.5</v>
      </c>
      <c r="M334" t="s">
        <v>1588</v>
      </c>
      <c r="N334" s="5">
        <v>172</v>
      </c>
      <c r="O334" s="7">
        <f t="shared" si="56"/>
        <v>10.962396430847674</v>
      </c>
      <c r="P334" s="5">
        <v>39</v>
      </c>
      <c r="Q334" s="5">
        <v>150</v>
      </c>
      <c r="R334" s="5">
        <v>172</v>
      </c>
      <c r="S334" s="5">
        <f t="shared" si="57"/>
        <v>1023.5</v>
      </c>
      <c r="T334" s="5">
        <f t="shared" si="58"/>
        <v>-851.5</v>
      </c>
      <c r="U334" s="5">
        <v>0</v>
      </c>
      <c r="V334" s="5">
        <v>0</v>
      </c>
      <c r="W334" s="7">
        <v>20</v>
      </c>
      <c r="X334" s="5">
        <v>0</v>
      </c>
      <c r="Y334" s="5">
        <v>0</v>
      </c>
      <c r="Z334" s="6">
        <v>0</v>
      </c>
      <c r="AA334" s="5">
        <f t="shared" si="59"/>
        <v>0</v>
      </c>
      <c r="AB334" s="5">
        <v>0</v>
      </c>
      <c r="AC334" s="5">
        <v>0</v>
      </c>
      <c r="AD334" s="5">
        <f t="shared" si="61"/>
        <v>0</v>
      </c>
      <c r="AE334" s="5">
        <f t="shared" si="62"/>
        <v>0</v>
      </c>
      <c r="AF334" s="5" t="str">
        <f t="shared" si="63"/>
        <v>Wednesday</v>
      </c>
    </row>
    <row r="335" spans="1:32" x14ac:dyDescent="0.35">
      <c r="A335">
        <v>334</v>
      </c>
      <c r="B335" t="s">
        <v>626</v>
      </c>
      <c r="C335" t="s">
        <v>458</v>
      </c>
      <c r="D335" s="2">
        <v>45301</v>
      </c>
      <c r="E335" s="4">
        <v>0.74722222222222223</v>
      </c>
      <c r="F335" s="2">
        <v>45301</v>
      </c>
      <c r="G335" s="3">
        <v>0.81805555555555554</v>
      </c>
      <c r="H335" s="5">
        <v>1466</v>
      </c>
      <c r="I335" s="5">
        <v>30</v>
      </c>
      <c r="J335" t="s">
        <v>11</v>
      </c>
      <c r="K335" s="1">
        <v>0.15</v>
      </c>
      <c r="L335" s="5">
        <f t="shared" si="60"/>
        <v>219.9</v>
      </c>
      <c r="M335" t="s">
        <v>1584</v>
      </c>
      <c r="N335" s="5">
        <v>103</v>
      </c>
      <c r="O335" s="7">
        <f t="shared" si="56"/>
        <v>7.0259208731241474</v>
      </c>
      <c r="P335" s="5">
        <v>36</v>
      </c>
      <c r="Q335" s="5">
        <v>0</v>
      </c>
      <c r="R335" s="5">
        <v>103</v>
      </c>
      <c r="S335" s="5">
        <f t="shared" si="57"/>
        <v>285.89999999999998</v>
      </c>
      <c r="T335" s="5">
        <f t="shared" si="58"/>
        <v>-182.89999999999998</v>
      </c>
      <c r="U335" s="5">
        <v>1466</v>
      </c>
      <c r="V335" s="5">
        <v>36</v>
      </c>
      <c r="W335" s="7">
        <v>20</v>
      </c>
      <c r="X335" s="5">
        <f t="shared" ref="X335:X340" si="65">W335*H335/100</f>
        <v>293.2</v>
      </c>
      <c r="Y335" s="5">
        <v>30</v>
      </c>
      <c r="Z335" s="6">
        <v>0.15</v>
      </c>
      <c r="AA335" s="5">
        <f t="shared" si="59"/>
        <v>219.9</v>
      </c>
      <c r="AB335" s="5">
        <v>0</v>
      </c>
      <c r="AC335" s="5">
        <v>293.2</v>
      </c>
      <c r="AD335" s="5">
        <f t="shared" si="61"/>
        <v>285.89999999999998</v>
      </c>
      <c r="AE335" s="5">
        <f t="shared" si="62"/>
        <v>7.3000000000000114</v>
      </c>
      <c r="AF335" s="5" t="str">
        <f t="shared" si="63"/>
        <v>Wednesday</v>
      </c>
    </row>
    <row r="336" spans="1:32" x14ac:dyDescent="0.35">
      <c r="A336">
        <v>335</v>
      </c>
      <c r="B336" t="s">
        <v>627</v>
      </c>
      <c r="C336" t="s">
        <v>628</v>
      </c>
      <c r="D336" s="2">
        <v>45294</v>
      </c>
      <c r="E336" s="4">
        <v>0.23958333333333334</v>
      </c>
      <c r="F336" s="2">
        <v>45294</v>
      </c>
      <c r="G336" s="3">
        <v>0.30902777777777779</v>
      </c>
      <c r="H336" s="5">
        <v>1268</v>
      </c>
      <c r="I336" s="5">
        <v>40</v>
      </c>
      <c r="J336" t="s">
        <v>11</v>
      </c>
      <c r="K336" s="1">
        <v>0</v>
      </c>
      <c r="L336" s="5">
        <f t="shared" si="60"/>
        <v>0</v>
      </c>
      <c r="M336" t="s">
        <v>1587</v>
      </c>
      <c r="N336" s="5">
        <v>83</v>
      </c>
      <c r="O336" s="7">
        <f t="shared" si="56"/>
        <v>6.5457413249211349</v>
      </c>
      <c r="P336" s="5">
        <v>48</v>
      </c>
      <c r="Q336" s="5">
        <v>50</v>
      </c>
      <c r="R336" s="5">
        <v>83</v>
      </c>
      <c r="S336" s="5">
        <f t="shared" si="57"/>
        <v>138</v>
      </c>
      <c r="T336" s="5">
        <f t="shared" si="58"/>
        <v>-55</v>
      </c>
      <c r="U336" s="5">
        <v>1268</v>
      </c>
      <c r="V336" s="5">
        <v>48</v>
      </c>
      <c r="W336" s="7">
        <v>20</v>
      </c>
      <c r="X336" s="5">
        <f t="shared" si="65"/>
        <v>253.6</v>
      </c>
      <c r="Y336" s="5">
        <v>40</v>
      </c>
      <c r="Z336" s="6">
        <v>0</v>
      </c>
      <c r="AA336" s="5">
        <f t="shared" si="59"/>
        <v>0</v>
      </c>
      <c r="AB336" s="5">
        <v>50</v>
      </c>
      <c r="AC336" s="5">
        <v>253.6</v>
      </c>
      <c r="AD336" s="5">
        <f t="shared" si="61"/>
        <v>138</v>
      </c>
      <c r="AE336" s="5">
        <f t="shared" si="62"/>
        <v>115.6</v>
      </c>
      <c r="AF336" s="5" t="str">
        <f t="shared" si="63"/>
        <v>Wednesday</v>
      </c>
    </row>
    <row r="337" spans="1:32" x14ac:dyDescent="0.35">
      <c r="A337">
        <v>336</v>
      </c>
      <c r="B337" t="s">
        <v>629</v>
      </c>
      <c r="C337" t="s">
        <v>630</v>
      </c>
      <c r="D337" s="2">
        <v>45305</v>
      </c>
      <c r="E337" s="4">
        <v>0.40763888888888888</v>
      </c>
      <c r="F337" s="2">
        <v>45305</v>
      </c>
      <c r="G337" s="3">
        <v>0.48194444444444445</v>
      </c>
      <c r="H337" s="5">
        <v>1188</v>
      </c>
      <c r="I337" s="5">
        <v>40</v>
      </c>
      <c r="J337" t="s">
        <v>11</v>
      </c>
      <c r="K337" s="1">
        <v>0.1</v>
      </c>
      <c r="L337" s="5">
        <f t="shared" si="60"/>
        <v>118.80000000000001</v>
      </c>
      <c r="M337" s="1" t="s">
        <v>1622</v>
      </c>
      <c r="N337" s="5">
        <v>171</v>
      </c>
      <c r="O337" s="7">
        <f t="shared" si="56"/>
        <v>14.393939393939394</v>
      </c>
      <c r="P337" s="5">
        <v>24</v>
      </c>
      <c r="Q337" s="5">
        <v>0</v>
      </c>
      <c r="R337" s="5">
        <v>171</v>
      </c>
      <c r="S337" s="5">
        <f t="shared" si="57"/>
        <v>182.8</v>
      </c>
      <c r="T337" s="5">
        <f t="shared" si="58"/>
        <v>-11.800000000000011</v>
      </c>
      <c r="U337" s="5">
        <v>1188</v>
      </c>
      <c r="V337" s="5">
        <v>24</v>
      </c>
      <c r="W337" s="7">
        <v>20</v>
      </c>
      <c r="X337" s="5">
        <f t="shared" si="65"/>
        <v>237.6</v>
      </c>
      <c r="Y337" s="5">
        <v>40</v>
      </c>
      <c r="Z337" s="6">
        <v>0.1</v>
      </c>
      <c r="AA337" s="5">
        <f t="shared" si="59"/>
        <v>118.80000000000001</v>
      </c>
      <c r="AB337" s="5">
        <v>0</v>
      </c>
      <c r="AC337" s="5">
        <v>237.6</v>
      </c>
      <c r="AD337" s="5">
        <f t="shared" si="61"/>
        <v>182.8</v>
      </c>
      <c r="AE337" s="5">
        <f t="shared" si="62"/>
        <v>54.799999999999983</v>
      </c>
      <c r="AF337" s="5" t="str">
        <f t="shared" si="63"/>
        <v>Sunday</v>
      </c>
    </row>
    <row r="338" spans="1:32" x14ac:dyDescent="0.35">
      <c r="A338">
        <v>337</v>
      </c>
      <c r="B338" t="s">
        <v>631</v>
      </c>
      <c r="C338" t="s">
        <v>495</v>
      </c>
      <c r="D338" s="2">
        <v>45315</v>
      </c>
      <c r="E338" s="4">
        <v>9.5138888888888884E-2</v>
      </c>
      <c r="F338" s="2">
        <v>45315</v>
      </c>
      <c r="G338" s="3">
        <v>0.13472222222222222</v>
      </c>
      <c r="H338" s="5">
        <v>1370</v>
      </c>
      <c r="I338" s="5">
        <v>40</v>
      </c>
      <c r="J338" t="s">
        <v>14</v>
      </c>
      <c r="K338" s="1">
        <v>0.1</v>
      </c>
      <c r="L338" s="5">
        <f t="shared" si="60"/>
        <v>137</v>
      </c>
      <c r="M338" s="1" t="s">
        <v>1622</v>
      </c>
      <c r="N338" s="5">
        <v>162</v>
      </c>
      <c r="O338" s="7">
        <f t="shared" si="56"/>
        <v>11.824817518248175</v>
      </c>
      <c r="P338" s="5">
        <v>35</v>
      </c>
      <c r="Q338" s="5">
        <v>0</v>
      </c>
      <c r="R338" s="5">
        <v>162</v>
      </c>
      <c r="S338" s="5">
        <f t="shared" si="57"/>
        <v>212</v>
      </c>
      <c r="T338" s="5">
        <f t="shared" si="58"/>
        <v>-50</v>
      </c>
      <c r="U338" s="5">
        <v>1370</v>
      </c>
      <c r="V338" s="5">
        <v>35</v>
      </c>
      <c r="W338" s="7">
        <v>20</v>
      </c>
      <c r="X338" s="5">
        <f t="shared" si="65"/>
        <v>274</v>
      </c>
      <c r="Y338" s="5">
        <v>40</v>
      </c>
      <c r="Z338" s="6">
        <v>0.1</v>
      </c>
      <c r="AA338" s="5">
        <f t="shared" si="59"/>
        <v>137</v>
      </c>
      <c r="AB338" s="5">
        <v>0</v>
      </c>
      <c r="AC338" s="5">
        <v>274</v>
      </c>
      <c r="AD338" s="5">
        <f t="shared" si="61"/>
        <v>212</v>
      </c>
      <c r="AE338" s="5">
        <f t="shared" si="62"/>
        <v>62</v>
      </c>
      <c r="AF338" s="5" t="str">
        <f t="shared" si="63"/>
        <v>Wednesday</v>
      </c>
    </row>
    <row r="339" spans="1:32" x14ac:dyDescent="0.35">
      <c r="A339">
        <v>338</v>
      </c>
      <c r="B339" t="s">
        <v>632</v>
      </c>
      <c r="C339" t="s">
        <v>633</v>
      </c>
      <c r="D339" s="2">
        <v>45309</v>
      </c>
      <c r="E339" s="4">
        <v>0.28333333333333333</v>
      </c>
      <c r="F339" s="2">
        <v>45309</v>
      </c>
      <c r="G339" s="3">
        <v>0.30486111111111114</v>
      </c>
      <c r="H339" s="5">
        <v>834</v>
      </c>
      <c r="I339" s="5">
        <v>50</v>
      </c>
      <c r="J339" t="s">
        <v>14</v>
      </c>
      <c r="K339" s="1">
        <v>0.05</v>
      </c>
      <c r="L339" s="5">
        <f t="shared" si="60"/>
        <v>41.7</v>
      </c>
      <c r="M339" t="s">
        <v>1589</v>
      </c>
      <c r="N339" s="5">
        <v>111</v>
      </c>
      <c r="O339" s="7">
        <f t="shared" si="56"/>
        <v>13.309352517985612</v>
      </c>
      <c r="P339" s="5">
        <v>10</v>
      </c>
      <c r="Q339" s="5">
        <v>0</v>
      </c>
      <c r="R339" s="5">
        <v>111</v>
      </c>
      <c r="S339" s="5">
        <f t="shared" si="57"/>
        <v>101.7</v>
      </c>
      <c r="T339" s="5">
        <f t="shared" si="58"/>
        <v>9.2999999999999972</v>
      </c>
      <c r="U339" s="5">
        <v>834</v>
      </c>
      <c r="V339" s="5">
        <v>10</v>
      </c>
      <c r="W339" s="7">
        <v>20</v>
      </c>
      <c r="X339" s="5">
        <f t="shared" si="65"/>
        <v>166.8</v>
      </c>
      <c r="Y339" s="5">
        <v>50</v>
      </c>
      <c r="Z339" s="6">
        <v>0.05</v>
      </c>
      <c r="AA339" s="5">
        <f t="shared" si="59"/>
        <v>41.7</v>
      </c>
      <c r="AB339" s="5">
        <v>0</v>
      </c>
      <c r="AC339" s="5">
        <v>166.8</v>
      </c>
      <c r="AD339" s="5">
        <f t="shared" si="61"/>
        <v>101.7</v>
      </c>
      <c r="AE339" s="5">
        <f t="shared" si="62"/>
        <v>65.100000000000009</v>
      </c>
      <c r="AF339" s="5" t="str">
        <f t="shared" si="63"/>
        <v>Thursday</v>
      </c>
    </row>
    <row r="340" spans="1:32" x14ac:dyDescent="0.35">
      <c r="A340">
        <v>339</v>
      </c>
      <c r="B340" t="s">
        <v>634</v>
      </c>
      <c r="C340" t="s">
        <v>47</v>
      </c>
      <c r="D340" s="2">
        <v>45321</v>
      </c>
      <c r="E340" s="4">
        <v>0.52847222222222223</v>
      </c>
      <c r="F340" s="2">
        <v>45321</v>
      </c>
      <c r="G340" s="3">
        <v>0.57847222222222228</v>
      </c>
      <c r="H340" s="5">
        <v>1090</v>
      </c>
      <c r="I340" s="5">
        <v>40</v>
      </c>
      <c r="J340" t="s">
        <v>14</v>
      </c>
      <c r="K340" s="1">
        <v>0</v>
      </c>
      <c r="L340" s="5">
        <f t="shared" si="60"/>
        <v>0</v>
      </c>
      <c r="M340" t="s">
        <v>1587</v>
      </c>
      <c r="N340" s="5">
        <v>72</v>
      </c>
      <c r="O340" s="7">
        <f t="shared" si="56"/>
        <v>6.6055045871559637</v>
      </c>
      <c r="P340" s="5">
        <v>13</v>
      </c>
      <c r="Q340" s="5">
        <v>0</v>
      </c>
      <c r="R340" s="5">
        <v>72</v>
      </c>
      <c r="S340" s="5">
        <f t="shared" si="57"/>
        <v>53</v>
      </c>
      <c r="T340" s="5">
        <f t="shared" si="58"/>
        <v>19</v>
      </c>
      <c r="U340" s="5">
        <v>1090</v>
      </c>
      <c r="V340" s="5">
        <v>13</v>
      </c>
      <c r="W340" s="7">
        <v>20</v>
      </c>
      <c r="X340" s="5">
        <f t="shared" si="65"/>
        <v>218</v>
      </c>
      <c r="Y340" s="5">
        <v>40</v>
      </c>
      <c r="Z340" s="6">
        <v>0</v>
      </c>
      <c r="AA340" s="5">
        <f t="shared" si="59"/>
        <v>0</v>
      </c>
      <c r="AB340" s="5">
        <v>0</v>
      </c>
      <c r="AC340" s="5">
        <v>218</v>
      </c>
      <c r="AD340" s="5">
        <f t="shared" si="61"/>
        <v>53</v>
      </c>
      <c r="AE340" s="5">
        <f t="shared" si="62"/>
        <v>165</v>
      </c>
      <c r="AF340" s="5" t="str">
        <f t="shared" si="63"/>
        <v>Tuesday</v>
      </c>
    </row>
    <row r="341" spans="1:32" x14ac:dyDescent="0.35">
      <c r="A341">
        <v>340</v>
      </c>
      <c r="B341" t="s">
        <v>635</v>
      </c>
      <c r="C341" t="s">
        <v>636</v>
      </c>
      <c r="D341" s="2">
        <v>45325</v>
      </c>
      <c r="E341" s="4">
        <v>0.81944444444444442</v>
      </c>
      <c r="F341" s="2">
        <v>45325</v>
      </c>
      <c r="G341" s="3">
        <v>0.84513888888888888</v>
      </c>
      <c r="H341" s="5">
        <v>1613</v>
      </c>
      <c r="I341" s="5">
        <v>0</v>
      </c>
      <c r="J341" t="s">
        <v>11</v>
      </c>
      <c r="K341" s="1">
        <v>0.5</v>
      </c>
      <c r="L341" s="5">
        <f t="shared" si="60"/>
        <v>806.5</v>
      </c>
      <c r="M341" t="s">
        <v>1588</v>
      </c>
      <c r="N341" s="5">
        <v>95</v>
      </c>
      <c r="O341" s="7">
        <f t="shared" si="56"/>
        <v>5.8896466212027283</v>
      </c>
      <c r="P341" s="5">
        <v>38</v>
      </c>
      <c r="Q341" s="5">
        <v>0</v>
      </c>
      <c r="R341" s="5">
        <v>95</v>
      </c>
      <c r="S341" s="5">
        <f t="shared" si="57"/>
        <v>844.5</v>
      </c>
      <c r="T341" s="5">
        <f t="shared" si="58"/>
        <v>-749.5</v>
      </c>
      <c r="U341" s="5">
        <v>0</v>
      </c>
      <c r="V341" s="5">
        <v>0</v>
      </c>
      <c r="W341" s="7">
        <v>20</v>
      </c>
      <c r="X341" s="5">
        <v>0</v>
      </c>
      <c r="Y341" s="5">
        <v>0</v>
      </c>
      <c r="Z341" s="6">
        <v>0</v>
      </c>
      <c r="AA341" s="5">
        <f t="shared" si="59"/>
        <v>0</v>
      </c>
      <c r="AB341" s="5">
        <v>0</v>
      </c>
      <c r="AC341" s="5">
        <v>0</v>
      </c>
      <c r="AD341" s="5">
        <f t="shared" si="61"/>
        <v>0</v>
      </c>
      <c r="AE341" s="5">
        <f t="shared" si="62"/>
        <v>0</v>
      </c>
      <c r="AF341" s="5" t="str">
        <f t="shared" si="63"/>
        <v>Saturday</v>
      </c>
    </row>
    <row r="342" spans="1:32" x14ac:dyDescent="0.35">
      <c r="A342">
        <v>341</v>
      </c>
      <c r="B342" t="s">
        <v>637</v>
      </c>
      <c r="C342" t="s">
        <v>638</v>
      </c>
      <c r="D342" s="2">
        <v>45327</v>
      </c>
      <c r="E342" s="4">
        <v>9.583333333333334E-2</v>
      </c>
      <c r="F342" s="2">
        <v>45327</v>
      </c>
      <c r="G342" s="3">
        <v>0.125</v>
      </c>
      <c r="H342" s="5">
        <v>924</v>
      </c>
      <c r="I342" s="5">
        <v>40</v>
      </c>
      <c r="J342" t="s">
        <v>14</v>
      </c>
      <c r="K342" s="1">
        <v>0.15</v>
      </c>
      <c r="L342" s="5">
        <f t="shared" si="60"/>
        <v>138.6</v>
      </c>
      <c r="M342" t="s">
        <v>1584</v>
      </c>
      <c r="N342" s="5">
        <v>105</v>
      </c>
      <c r="O342" s="7">
        <f t="shared" si="56"/>
        <v>11.363636363636363</v>
      </c>
      <c r="P342" s="5">
        <v>10</v>
      </c>
      <c r="Q342" s="5">
        <v>0</v>
      </c>
      <c r="R342" s="5">
        <v>105</v>
      </c>
      <c r="S342" s="5">
        <f t="shared" si="57"/>
        <v>188.6</v>
      </c>
      <c r="T342" s="5">
        <f t="shared" si="58"/>
        <v>-83.6</v>
      </c>
      <c r="U342" s="5">
        <v>924</v>
      </c>
      <c r="V342" s="5">
        <v>10</v>
      </c>
      <c r="W342" s="7">
        <v>20</v>
      </c>
      <c r="X342" s="5">
        <f>W342*H342/100</f>
        <v>184.8</v>
      </c>
      <c r="Y342" s="5">
        <v>40</v>
      </c>
      <c r="Z342" s="6">
        <v>0.15</v>
      </c>
      <c r="AA342" s="5">
        <f t="shared" si="59"/>
        <v>138.6</v>
      </c>
      <c r="AB342" s="5">
        <v>0</v>
      </c>
      <c r="AC342" s="5">
        <v>184.8</v>
      </c>
      <c r="AD342" s="5">
        <f t="shared" si="61"/>
        <v>188.6</v>
      </c>
      <c r="AE342" s="5">
        <f t="shared" si="62"/>
        <v>-3.7999999999999829</v>
      </c>
      <c r="AF342" s="5" t="str">
        <f t="shared" si="63"/>
        <v>Monday</v>
      </c>
    </row>
    <row r="343" spans="1:32" x14ac:dyDescent="0.35">
      <c r="A343">
        <v>342</v>
      </c>
      <c r="B343" t="s">
        <v>639</v>
      </c>
      <c r="C343" t="s">
        <v>640</v>
      </c>
      <c r="D343" s="2">
        <v>45307</v>
      </c>
      <c r="E343" s="4">
        <v>0.5625</v>
      </c>
      <c r="F343" s="2">
        <v>45307</v>
      </c>
      <c r="G343" s="3">
        <v>0.64166666666666672</v>
      </c>
      <c r="H343" s="5">
        <v>1562</v>
      </c>
      <c r="I343" s="5">
        <v>30</v>
      </c>
      <c r="J343" t="s">
        <v>17</v>
      </c>
      <c r="K343" s="1">
        <v>0.5</v>
      </c>
      <c r="L343" s="5">
        <f t="shared" si="60"/>
        <v>781</v>
      </c>
      <c r="M343" t="s">
        <v>1588</v>
      </c>
      <c r="N343" s="5">
        <v>184</v>
      </c>
      <c r="O343" s="7">
        <f t="shared" si="56"/>
        <v>11.779769526248399</v>
      </c>
      <c r="P343" s="5">
        <v>31</v>
      </c>
      <c r="Q343" s="5">
        <v>0</v>
      </c>
      <c r="R343" s="5">
        <v>184</v>
      </c>
      <c r="S343" s="5">
        <f t="shared" si="57"/>
        <v>842</v>
      </c>
      <c r="T343" s="5">
        <f t="shared" si="58"/>
        <v>-658</v>
      </c>
      <c r="U343" s="5">
        <v>0</v>
      </c>
      <c r="V343" s="5">
        <v>0</v>
      </c>
      <c r="W343" s="7">
        <v>20</v>
      </c>
      <c r="X343" s="5">
        <v>0</v>
      </c>
      <c r="Y343" s="5">
        <v>0</v>
      </c>
      <c r="Z343" s="6">
        <v>0</v>
      </c>
      <c r="AA343" s="5">
        <f t="shared" si="59"/>
        <v>0</v>
      </c>
      <c r="AB343" s="5">
        <v>0</v>
      </c>
      <c r="AC343" s="5">
        <v>0</v>
      </c>
      <c r="AD343" s="5">
        <f t="shared" si="61"/>
        <v>0</v>
      </c>
      <c r="AE343" s="5">
        <f t="shared" si="62"/>
        <v>0</v>
      </c>
      <c r="AF343" s="5" t="str">
        <f t="shared" si="63"/>
        <v>Tuesday</v>
      </c>
    </row>
    <row r="344" spans="1:32" x14ac:dyDescent="0.35">
      <c r="A344">
        <v>343</v>
      </c>
      <c r="B344" t="s">
        <v>641</v>
      </c>
      <c r="C344" t="s">
        <v>642</v>
      </c>
      <c r="D344" s="2">
        <v>45305</v>
      </c>
      <c r="E344" s="4">
        <v>1.9444444444444445E-2</v>
      </c>
      <c r="F344" s="2">
        <v>45305</v>
      </c>
      <c r="G344" s="3">
        <v>6.3888888888888884E-2</v>
      </c>
      <c r="H344" s="5">
        <v>205</v>
      </c>
      <c r="I344" s="5">
        <v>30</v>
      </c>
      <c r="J344" t="s">
        <v>14</v>
      </c>
      <c r="K344" s="1">
        <v>0.1</v>
      </c>
      <c r="L344" s="5">
        <f t="shared" si="60"/>
        <v>20.5</v>
      </c>
      <c r="M344" s="1" t="s">
        <v>1622</v>
      </c>
      <c r="N344" s="5">
        <v>167</v>
      </c>
      <c r="O344" s="7">
        <f t="shared" si="56"/>
        <v>81.463414634146332</v>
      </c>
      <c r="P344" s="5">
        <v>20</v>
      </c>
      <c r="Q344" s="5">
        <v>0</v>
      </c>
      <c r="R344" s="5">
        <v>167</v>
      </c>
      <c r="S344" s="5">
        <f t="shared" si="57"/>
        <v>70.5</v>
      </c>
      <c r="T344" s="5">
        <f t="shared" si="58"/>
        <v>96.5</v>
      </c>
      <c r="U344" s="5">
        <v>205</v>
      </c>
      <c r="V344" s="5">
        <v>20</v>
      </c>
      <c r="W344" s="7">
        <v>20</v>
      </c>
      <c r="X344" s="5">
        <f>W344*H344/100</f>
        <v>41</v>
      </c>
      <c r="Y344" s="5">
        <v>30</v>
      </c>
      <c r="Z344" s="6">
        <v>0.1</v>
      </c>
      <c r="AA344" s="5">
        <f t="shared" si="59"/>
        <v>20.5</v>
      </c>
      <c r="AB344" s="5">
        <v>0</v>
      </c>
      <c r="AC344" s="5">
        <v>41</v>
      </c>
      <c r="AD344" s="5">
        <f t="shared" si="61"/>
        <v>70.5</v>
      </c>
      <c r="AE344" s="5">
        <f t="shared" si="62"/>
        <v>-29.5</v>
      </c>
      <c r="AF344" s="5" t="str">
        <f t="shared" si="63"/>
        <v>Sunday</v>
      </c>
    </row>
    <row r="345" spans="1:32" x14ac:dyDescent="0.35">
      <c r="A345">
        <v>344</v>
      </c>
      <c r="B345" t="s">
        <v>643</v>
      </c>
      <c r="C345" t="s">
        <v>644</v>
      </c>
      <c r="D345" s="2">
        <v>45304</v>
      </c>
      <c r="E345" s="4">
        <v>0.49513888888888891</v>
      </c>
      <c r="F345" s="2">
        <v>45304</v>
      </c>
      <c r="G345" s="3">
        <v>0.53125</v>
      </c>
      <c r="H345" s="5">
        <v>280</v>
      </c>
      <c r="I345" s="5">
        <v>30</v>
      </c>
      <c r="J345" t="s">
        <v>11</v>
      </c>
      <c r="K345" s="1">
        <v>0.5</v>
      </c>
      <c r="L345" s="5">
        <f t="shared" si="60"/>
        <v>140</v>
      </c>
      <c r="M345" t="s">
        <v>1588</v>
      </c>
      <c r="N345" s="5">
        <v>180</v>
      </c>
      <c r="O345" s="7">
        <f t="shared" si="56"/>
        <v>64.285714285714292</v>
      </c>
      <c r="P345" s="5">
        <v>19</v>
      </c>
      <c r="Q345" s="5">
        <v>0</v>
      </c>
      <c r="R345" s="5">
        <v>180</v>
      </c>
      <c r="S345" s="5">
        <f t="shared" si="57"/>
        <v>189</v>
      </c>
      <c r="T345" s="5">
        <f t="shared" si="58"/>
        <v>-9</v>
      </c>
      <c r="U345" s="5">
        <v>0</v>
      </c>
      <c r="V345" s="5">
        <v>0</v>
      </c>
      <c r="W345" s="7">
        <v>20</v>
      </c>
      <c r="X345" s="5">
        <v>0</v>
      </c>
      <c r="Y345" s="5">
        <v>0</v>
      </c>
      <c r="Z345" s="6">
        <v>0</v>
      </c>
      <c r="AA345" s="5">
        <f t="shared" si="59"/>
        <v>0</v>
      </c>
      <c r="AB345" s="5">
        <v>0</v>
      </c>
      <c r="AC345" s="5">
        <v>0</v>
      </c>
      <c r="AD345" s="5">
        <f t="shared" si="61"/>
        <v>0</v>
      </c>
      <c r="AE345" s="5">
        <f t="shared" si="62"/>
        <v>0</v>
      </c>
      <c r="AF345" s="5" t="str">
        <f t="shared" si="63"/>
        <v>Saturday</v>
      </c>
    </row>
    <row r="346" spans="1:32" x14ac:dyDescent="0.35">
      <c r="A346">
        <v>345</v>
      </c>
      <c r="B346" t="s">
        <v>645</v>
      </c>
      <c r="C346" t="s">
        <v>547</v>
      </c>
      <c r="D346" s="2">
        <v>45327</v>
      </c>
      <c r="E346" s="4">
        <v>0.94791666666666663</v>
      </c>
      <c r="F346" s="2">
        <v>45328</v>
      </c>
      <c r="G346" s="3">
        <v>0</v>
      </c>
      <c r="H346" s="5">
        <v>283</v>
      </c>
      <c r="I346" s="5">
        <v>50</v>
      </c>
      <c r="J346" t="s">
        <v>17</v>
      </c>
      <c r="K346" s="1">
        <v>0.1</v>
      </c>
      <c r="L346" s="5">
        <f t="shared" si="60"/>
        <v>28.3</v>
      </c>
      <c r="M346" s="1" t="s">
        <v>1622</v>
      </c>
      <c r="N346" s="5">
        <v>162</v>
      </c>
      <c r="O346" s="7">
        <f t="shared" si="56"/>
        <v>57.243816254416956</v>
      </c>
      <c r="P346" s="5">
        <v>26</v>
      </c>
      <c r="Q346" s="5">
        <v>0</v>
      </c>
      <c r="R346" s="5">
        <v>162</v>
      </c>
      <c r="S346" s="5">
        <f t="shared" si="57"/>
        <v>104.3</v>
      </c>
      <c r="T346" s="5">
        <f t="shared" si="58"/>
        <v>57.7</v>
      </c>
      <c r="U346" s="5">
        <v>283</v>
      </c>
      <c r="V346" s="5">
        <v>26</v>
      </c>
      <c r="W346" s="7">
        <v>20</v>
      </c>
      <c r="X346" s="5">
        <f t="shared" ref="X346:X351" si="66">W346*H346/100</f>
        <v>56.6</v>
      </c>
      <c r="Y346" s="5">
        <v>50</v>
      </c>
      <c r="Z346" s="6">
        <v>0.1</v>
      </c>
      <c r="AA346" s="5">
        <f t="shared" si="59"/>
        <v>28.3</v>
      </c>
      <c r="AB346" s="5">
        <v>0</v>
      </c>
      <c r="AC346" s="5">
        <v>56.6</v>
      </c>
      <c r="AD346" s="5">
        <f t="shared" si="61"/>
        <v>104.3</v>
      </c>
      <c r="AE346" s="5">
        <f t="shared" si="62"/>
        <v>-47.699999999999996</v>
      </c>
      <c r="AF346" s="5" t="str">
        <f t="shared" si="63"/>
        <v>Monday</v>
      </c>
    </row>
    <row r="347" spans="1:32" x14ac:dyDescent="0.35">
      <c r="A347">
        <v>346</v>
      </c>
      <c r="B347" t="s">
        <v>646</v>
      </c>
      <c r="C347" t="s">
        <v>647</v>
      </c>
      <c r="D347" s="2">
        <v>45300</v>
      </c>
      <c r="E347" s="4">
        <v>4.2361111111111113E-2</v>
      </c>
      <c r="F347" s="2">
        <v>45300</v>
      </c>
      <c r="G347" s="3">
        <v>7.2916666666666671E-2</v>
      </c>
      <c r="H347" s="5">
        <v>325</v>
      </c>
      <c r="I347" s="5">
        <v>30</v>
      </c>
      <c r="J347" t="s">
        <v>14</v>
      </c>
      <c r="K347" s="1">
        <v>0.1</v>
      </c>
      <c r="L347" s="5">
        <f t="shared" si="60"/>
        <v>32.5</v>
      </c>
      <c r="M347" s="1" t="s">
        <v>1622</v>
      </c>
      <c r="N347" s="5">
        <v>93</v>
      </c>
      <c r="O347" s="7">
        <f t="shared" si="56"/>
        <v>28.615384615384613</v>
      </c>
      <c r="P347" s="5">
        <v>45</v>
      </c>
      <c r="Q347" s="5">
        <v>100</v>
      </c>
      <c r="R347" s="5">
        <v>93</v>
      </c>
      <c r="S347" s="5">
        <f t="shared" si="57"/>
        <v>207.5</v>
      </c>
      <c r="T347" s="5">
        <f t="shared" si="58"/>
        <v>-114.5</v>
      </c>
      <c r="U347" s="5">
        <v>325</v>
      </c>
      <c r="V347" s="5">
        <v>45</v>
      </c>
      <c r="W347" s="7">
        <v>20</v>
      </c>
      <c r="X347" s="5">
        <f t="shared" si="66"/>
        <v>65</v>
      </c>
      <c r="Y347" s="5">
        <v>30</v>
      </c>
      <c r="Z347" s="6">
        <v>0.1</v>
      </c>
      <c r="AA347" s="5">
        <f t="shared" si="59"/>
        <v>32.5</v>
      </c>
      <c r="AB347" s="5">
        <v>100</v>
      </c>
      <c r="AC347" s="5">
        <v>65</v>
      </c>
      <c r="AD347" s="5">
        <f t="shared" si="61"/>
        <v>207.5</v>
      </c>
      <c r="AE347" s="5">
        <f t="shared" si="62"/>
        <v>-142.5</v>
      </c>
      <c r="AF347" s="5" t="str">
        <f t="shared" si="63"/>
        <v>Tuesday</v>
      </c>
    </row>
    <row r="348" spans="1:32" x14ac:dyDescent="0.35">
      <c r="A348">
        <v>347</v>
      </c>
      <c r="B348" t="s">
        <v>648</v>
      </c>
      <c r="C348" t="s">
        <v>649</v>
      </c>
      <c r="D348" s="2">
        <v>45307</v>
      </c>
      <c r="E348" s="4">
        <v>0.79791666666666672</v>
      </c>
      <c r="F348" s="2">
        <v>45307</v>
      </c>
      <c r="G348" s="3">
        <v>0.81944444444444442</v>
      </c>
      <c r="H348" s="5">
        <v>876</v>
      </c>
      <c r="I348" s="5">
        <v>50</v>
      </c>
      <c r="J348" t="s">
        <v>17</v>
      </c>
      <c r="K348" s="1">
        <v>0.1</v>
      </c>
      <c r="L348" s="5">
        <f t="shared" si="60"/>
        <v>87.600000000000009</v>
      </c>
      <c r="M348" s="1" t="s">
        <v>1622</v>
      </c>
      <c r="N348" s="5">
        <v>177</v>
      </c>
      <c r="O348" s="7">
        <f t="shared" si="56"/>
        <v>20.205479452054796</v>
      </c>
      <c r="P348" s="5">
        <v>35</v>
      </c>
      <c r="Q348" s="5">
        <v>0</v>
      </c>
      <c r="R348" s="5">
        <v>177</v>
      </c>
      <c r="S348" s="5">
        <f t="shared" si="57"/>
        <v>172.60000000000002</v>
      </c>
      <c r="T348" s="5">
        <f t="shared" si="58"/>
        <v>4.3999999999999773</v>
      </c>
      <c r="U348" s="5">
        <v>876</v>
      </c>
      <c r="V348" s="5">
        <v>35</v>
      </c>
      <c r="W348" s="7">
        <v>20</v>
      </c>
      <c r="X348" s="5">
        <f t="shared" si="66"/>
        <v>175.2</v>
      </c>
      <c r="Y348" s="5">
        <v>50</v>
      </c>
      <c r="Z348" s="6">
        <v>0.1</v>
      </c>
      <c r="AA348" s="5">
        <f t="shared" si="59"/>
        <v>87.600000000000009</v>
      </c>
      <c r="AB348" s="5">
        <v>0</v>
      </c>
      <c r="AC348" s="5">
        <v>175.2</v>
      </c>
      <c r="AD348" s="5">
        <f t="shared" si="61"/>
        <v>172.60000000000002</v>
      </c>
      <c r="AE348" s="5">
        <f t="shared" si="62"/>
        <v>2.5999999999999659</v>
      </c>
      <c r="AF348" s="5" t="str">
        <f t="shared" si="63"/>
        <v>Tuesday</v>
      </c>
    </row>
    <row r="349" spans="1:32" x14ac:dyDescent="0.35">
      <c r="A349">
        <v>348</v>
      </c>
      <c r="B349" t="s">
        <v>650</v>
      </c>
      <c r="C349" t="s">
        <v>465</v>
      </c>
      <c r="D349" s="2">
        <v>45304</v>
      </c>
      <c r="E349" s="4">
        <v>0.27847222222222223</v>
      </c>
      <c r="F349" s="2">
        <v>45304</v>
      </c>
      <c r="G349" s="3">
        <v>0.34097222222222223</v>
      </c>
      <c r="H349" s="5">
        <v>889</v>
      </c>
      <c r="I349" s="5">
        <v>50</v>
      </c>
      <c r="J349" t="s">
        <v>17</v>
      </c>
      <c r="K349" s="1">
        <v>0.1</v>
      </c>
      <c r="L349" s="5">
        <f t="shared" si="60"/>
        <v>88.9</v>
      </c>
      <c r="M349" s="1" t="s">
        <v>1622</v>
      </c>
      <c r="N349" s="5">
        <v>157</v>
      </c>
      <c r="O349" s="7">
        <f t="shared" si="56"/>
        <v>17.660292463442069</v>
      </c>
      <c r="P349" s="5">
        <v>30</v>
      </c>
      <c r="Q349" s="5">
        <v>100</v>
      </c>
      <c r="R349" s="5">
        <v>157</v>
      </c>
      <c r="S349" s="5">
        <f t="shared" si="57"/>
        <v>268.89999999999998</v>
      </c>
      <c r="T349" s="5">
        <f t="shared" si="58"/>
        <v>-111.89999999999998</v>
      </c>
      <c r="U349" s="5">
        <v>889</v>
      </c>
      <c r="V349" s="5">
        <v>30</v>
      </c>
      <c r="W349" s="7">
        <v>20</v>
      </c>
      <c r="X349" s="5">
        <f t="shared" si="66"/>
        <v>177.8</v>
      </c>
      <c r="Y349" s="5">
        <v>50</v>
      </c>
      <c r="Z349" s="6">
        <v>0.1</v>
      </c>
      <c r="AA349" s="5">
        <f t="shared" si="59"/>
        <v>88.9</v>
      </c>
      <c r="AB349" s="5">
        <v>100</v>
      </c>
      <c r="AC349" s="5">
        <v>177.8</v>
      </c>
      <c r="AD349" s="5">
        <f t="shared" si="61"/>
        <v>268.89999999999998</v>
      </c>
      <c r="AE349" s="5">
        <f t="shared" si="62"/>
        <v>-91.099999999999966</v>
      </c>
      <c r="AF349" s="5" t="str">
        <f t="shared" si="63"/>
        <v>Saturday</v>
      </c>
    </row>
    <row r="350" spans="1:32" x14ac:dyDescent="0.35">
      <c r="A350">
        <v>349</v>
      </c>
      <c r="B350" t="s">
        <v>651</v>
      </c>
      <c r="C350" t="s">
        <v>652</v>
      </c>
      <c r="D350" s="2">
        <v>45326</v>
      </c>
      <c r="E350" s="4">
        <v>0.66319444444444442</v>
      </c>
      <c r="F350" s="2">
        <v>45326</v>
      </c>
      <c r="G350" s="3">
        <v>0.73611111111111116</v>
      </c>
      <c r="H350" s="5">
        <v>1212</v>
      </c>
      <c r="I350" s="5">
        <v>40</v>
      </c>
      <c r="J350" t="s">
        <v>11</v>
      </c>
      <c r="K350" s="1">
        <v>0.1</v>
      </c>
      <c r="L350" s="5">
        <f t="shared" si="60"/>
        <v>121.2</v>
      </c>
      <c r="M350" s="1" t="s">
        <v>1622</v>
      </c>
      <c r="N350" s="5">
        <v>66</v>
      </c>
      <c r="O350" s="7">
        <f t="shared" si="56"/>
        <v>5.4455445544554459</v>
      </c>
      <c r="P350" s="5">
        <v>22</v>
      </c>
      <c r="Q350" s="5">
        <v>100</v>
      </c>
      <c r="R350" s="5">
        <v>66</v>
      </c>
      <c r="S350" s="5">
        <f t="shared" si="57"/>
        <v>283.2</v>
      </c>
      <c r="T350" s="5">
        <f t="shared" si="58"/>
        <v>-217.2</v>
      </c>
      <c r="U350" s="5">
        <v>1212</v>
      </c>
      <c r="V350" s="5">
        <v>22</v>
      </c>
      <c r="W350" s="7">
        <v>20</v>
      </c>
      <c r="X350" s="5">
        <f t="shared" si="66"/>
        <v>242.4</v>
      </c>
      <c r="Y350" s="5">
        <v>40</v>
      </c>
      <c r="Z350" s="6">
        <v>0.1</v>
      </c>
      <c r="AA350" s="5">
        <f t="shared" si="59"/>
        <v>121.2</v>
      </c>
      <c r="AB350" s="5">
        <v>100</v>
      </c>
      <c r="AC350" s="5">
        <v>242.4</v>
      </c>
      <c r="AD350" s="5">
        <f t="shared" si="61"/>
        <v>283.2</v>
      </c>
      <c r="AE350" s="5">
        <f t="shared" si="62"/>
        <v>-40.799999999999983</v>
      </c>
      <c r="AF350" s="5" t="str">
        <f t="shared" si="63"/>
        <v>Sunday</v>
      </c>
    </row>
    <row r="351" spans="1:32" x14ac:dyDescent="0.35">
      <c r="A351">
        <v>350</v>
      </c>
      <c r="B351" t="s">
        <v>653</v>
      </c>
      <c r="C351" t="s">
        <v>435</v>
      </c>
      <c r="D351" s="2">
        <v>45329</v>
      </c>
      <c r="E351" s="4">
        <v>0.70902777777777781</v>
      </c>
      <c r="F351" s="2">
        <v>45329</v>
      </c>
      <c r="G351" s="3">
        <v>0.77361111111111114</v>
      </c>
      <c r="H351" s="5">
        <v>787</v>
      </c>
      <c r="I351" s="5">
        <v>0</v>
      </c>
      <c r="J351" t="s">
        <v>17</v>
      </c>
      <c r="K351" s="1">
        <v>0.05</v>
      </c>
      <c r="L351" s="5">
        <f t="shared" si="60"/>
        <v>39.35</v>
      </c>
      <c r="M351" t="s">
        <v>1589</v>
      </c>
      <c r="N351" s="5">
        <v>108</v>
      </c>
      <c r="O351" s="7">
        <f t="shared" si="56"/>
        <v>13.722998729351971</v>
      </c>
      <c r="P351" s="5">
        <v>18</v>
      </c>
      <c r="Q351" s="5">
        <v>0</v>
      </c>
      <c r="R351" s="5">
        <v>108</v>
      </c>
      <c r="S351" s="5">
        <f t="shared" si="57"/>
        <v>57.35</v>
      </c>
      <c r="T351" s="5">
        <f t="shared" si="58"/>
        <v>50.65</v>
      </c>
      <c r="U351" s="5">
        <v>787</v>
      </c>
      <c r="V351" s="5">
        <v>18</v>
      </c>
      <c r="W351" s="7">
        <v>20</v>
      </c>
      <c r="X351" s="5">
        <f t="shared" si="66"/>
        <v>157.4</v>
      </c>
      <c r="Y351" s="5">
        <v>0</v>
      </c>
      <c r="Z351" s="6">
        <v>0.05</v>
      </c>
      <c r="AA351" s="5">
        <f t="shared" si="59"/>
        <v>39.35</v>
      </c>
      <c r="AB351" s="5">
        <v>0</v>
      </c>
      <c r="AC351" s="5">
        <v>157.4</v>
      </c>
      <c r="AD351" s="5">
        <f t="shared" si="61"/>
        <v>57.35</v>
      </c>
      <c r="AE351" s="5">
        <f t="shared" si="62"/>
        <v>100.05000000000001</v>
      </c>
      <c r="AF351" s="5" t="str">
        <f t="shared" si="63"/>
        <v>Wednesday</v>
      </c>
    </row>
    <row r="352" spans="1:32" x14ac:dyDescent="0.35">
      <c r="A352">
        <v>351</v>
      </c>
      <c r="B352" t="s">
        <v>654</v>
      </c>
      <c r="C352" t="s">
        <v>655</v>
      </c>
      <c r="D352" s="2">
        <v>45323</v>
      </c>
      <c r="E352" s="4">
        <v>0.62430555555555556</v>
      </c>
      <c r="F352" s="2">
        <v>45323</v>
      </c>
      <c r="G352" s="3">
        <v>0.68055555555555558</v>
      </c>
      <c r="H352" s="5">
        <v>629</v>
      </c>
      <c r="I352" s="5">
        <v>40</v>
      </c>
      <c r="J352" t="s">
        <v>17</v>
      </c>
      <c r="K352" s="1">
        <v>0.5</v>
      </c>
      <c r="L352" s="5">
        <f t="shared" si="60"/>
        <v>314.5</v>
      </c>
      <c r="M352" t="s">
        <v>1588</v>
      </c>
      <c r="N352" s="5">
        <v>187</v>
      </c>
      <c r="O352" s="7">
        <f t="shared" si="56"/>
        <v>29.72972972972973</v>
      </c>
      <c r="P352" s="5">
        <v>20</v>
      </c>
      <c r="Q352" s="5">
        <v>0</v>
      </c>
      <c r="R352" s="5">
        <v>187</v>
      </c>
      <c r="S352" s="5">
        <f t="shared" si="57"/>
        <v>374.5</v>
      </c>
      <c r="T352" s="5">
        <f t="shared" si="58"/>
        <v>-187.5</v>
      </c>
      <c r="U352" s="5">
        <v>0</v>
      </c>
      <c r="V352" s="5">
        <v>0</v>
      </c>
      <c r="W352" s="7">
        <v>20</v>
      </c>
      <c r="X352" s="5">
        <v>0</v>
      </c>
      <c r="Y352" s="5">
        <v>0</v>
      </c>
      <c r="Z352" s="6">
        <v>0</v>
      </c>
      <c r="AA352" s="5">
        <f t="shared" si="59"/>
        <v>0</v>
      </c>
      <c r="AB352" s="5">
        <v>0</v>
      </c>
      <c r="AC352" s="5">
        <v>0</v>
      </c>
      <c r="AD352" s="5">
        <f t="shared" si="61"/>
        <v>0</v>
      </c>
      <c r="AE352" s="5">
        <f t="shared" si="62"/>
        <v>0</v>
      </c>
      <c r="AF352" s="5" t="str">
        <f t="shared" si="63"/>
        <v>Thursday</v>
      </c>
    </row>
    <row r="353" spans="1:32" x14ac:dyDescent="0.35">
      <c r="A353">
        <v>352</v>
      </c>
      <c r="B353" t="s">
        <v>656</v>
      </c>
      <c r="C353" t="s">
        <v>418</v>
      </c>
      <c r="D353" s="2">
        <v>45294</v>
      </c>
      <c r="E353" s="4">
        <v>0.3659722222222222</v>
      </c>
      <c r="F353" s="2">
        <v>45294</v>
      </c>
      <c r="G353" s="3">
        <v>0.41111111111111109</v>
      </c>
      <c r="H353" s="5">
        <v>1494</v>
      </c>
      <c r="I353" s="5">
        <v>40</v>
      </c>
      <c r="J353" t="s">
        <v>11</v>
      </c>
      <c r="K353" s="1">
        <v>0.05</v>
      </c>
      <c r="L353" s="5">
        <f t="shared" si="60"/>
        <v>74.7</v>
      </c>
      <c r="M353" t="s">
        <v>1589</v>
      </c>
      <c r="N353" s="5">
        <v>148</v>
      </c>
      <c r="O353" s="7">
        <f t="shared" si="56"/>
        <v>9.9062918340026762</v>
      </c>
      <c r="P353" s="5">
        <v>20</v>
      </c>
      <c r="Q353" s="5">
        <v>0</v>
      </c>
      <c r="R353" s="5">
        <v>148</v>
      </c>
      <c r="S353" s="5">
        <f t="shared" si="57"/>
        <v>134.69999999999999</v>
      </c>
      <c r="T353" s="5">
        <f t="shared" si="58"/>
        <v>13.300000000000011</v>
      </c>
      <c r="U353" s="5">
        <v>1494</v>
      </c>
      <c r="V353" s="5">
        <v>20</v>
      </c>
      <c r="W353" s="7">
        <v>20</v>
      </c>
      <c r="X353" s="5">
        <f t="shared" ref="X353:X359" si="67">W353*H353/100</f>
        <v>298.8</v>
      </c>
      <c r="Y353" s="5">
        <v>40</v>
      </c>
      <c r="Z353" s="6">
        <v>0.05</v>
      </c>
      <c r="AA353" s="5">
        <f t="shared" si="59"/>
        <v>74.7</v>
      </c>
      <c r="AB353" s="5">
        <v>0</v>
      </c>
      <c r="AC353" s="5">
        <v>298.8</v>
      </c>
      <c r="AD353" s="5">
        <f t="shared" si="61"/>
        <v>134.69999999999999</v>
      </c>
      <c r="AE353" s="5">
        <f t="shared" si="62"/>
        <v>164.10000000000002</v>
      </c>
      <c r="AF353" s="5" t="str">
        <f t="shared" si="63"/>
        <v>Wednesday</v>
      </c>
    </row>
    <row r="354" spans="1:32" x14ac:dyDescent="0.35">
      <c r="A354">
        <v>353</v>
      </c>
      <c r="B354" t="s">
        <v>657</v>
      </c>
      <c r="C354" t="s">
        <v>658</v>
      </c>
      <c r="D354" s="2">
        <v>45314</v>
      </c>
      <c r="E354" s="4">
        <v>0.9194444444444444</v>
      </c>
      <c r="F354" s="2">
        <v>45314</v>
      </c>
      <c r="G354" s="3">
        <v>0.98611111111111116</v>
      </c>
      <c r="H354" s="5">
        <v>1071</v>
      </c>
      <c r="I354" s="5">
        <v>50</v>
      </c>
      <c r="J354" t="s">
        <v>11</v>
      </c>
      <c r="K354" s="1">
        <v>0.05</v>
      </c>
      <c r="L354" s="5">
        <f t="shared" si="60"/>
        <v>53.550000000000004</v>
      </c>
      <c r="M354" t="s">
        <v>1589</v>
      </c>
      <c r="N354" s="5">
        <v>133</v>
      </c>
      <c r="O354" s="7">
        <f t="shared" si="56"/>
        <v>12.418300653594772</v>
      </c>
      <c r="P354" s="5">
        <v>15</v>
      </c>
      <c r="Q354" s="5">
        <v>100</v>
      </c>
      <c r="R354" s="5">
        <v>133</v>
      </c>
      <c r="S354" s="5">
        <f t="shared" si="57"/>
        <v>218.55</v>
      </c>
      <c r="T354" s="5">
        <f t="shared" si="58"/>
        <v>-85.550000000000011</v>
      </c>
      <c r="U354" s="5">
        <v>1071</v>
      </c>
      <c r="V354" s="5">
        <v>15</v>
      </c>
      <c r="W354" s="7">
        <v>20</v>
      </c>
      <c r="X354" s="5">
        <f t="shared" si="67"/>
        <v>214.2</v>
      </c>
      <c r="Y354" s="5">
        <v>50</v>
      </c>
      <c r="Z354" s="6">
        <v>0.05</v>
      </c>
      <c r="AA354" s="5">
        <f t="shared" si="59"/>
        <v>53.550000000000004</v>
      </c>
      <c r="AB354" s="5">
        <v>100</v>
      </c>
      <c r="AC354" s="5">
        <v>214.2</v>
      </c>
      <c r="AD354" s="5">
        <f t="shared" si="61"/>
        <v>218.55</v>
      </c>
      <c r="AE354" s="5">
        <f t="shared" si="62"/>
        <v>-4.3500000000000227</v>
      </c>
      <c r="AF354" s="5" t="str">
        <f t="shared" si="63"/>
        <v>Tuesday</v>
      </c>
    </row>
    <row r="355" spans="1:32" x14ac:dyDescent="0.35">
      <c r="A355">
        <v>354</v>
      </c>
      <c r="B355" t="s">
        <v>659</v>
      </c>
      <c r="C355" t="s">
        <v>660</v>
      </c>
      <c r="D355" s="2">
        <v>45298</v>
      </c>
      <c r="E355" s="4">
        <v>0.43055555555555558</v>
      </c>
      <c r="F355" s="2">
        <v>45298</v>
      </c>
      <c r="G355" s="3">
        <v>0.49861111111111112</v>
      </c>
      <c r="H355" s="5">
        <v>1035</v>
      </c>
      <c r="I355" s="5">
        <v>50</v>
      </c>
      <c r="J355" t="s">
        <v>11</v>
      </c>
      <c r="K355" s="1">
        <v>0</v>
      </c>
      <c r="L355" s="5">
        <f t="shared" si="60"/>
        <v>0</v>
      </c>
      <c r="M355" t="s">
        <v>1587</v>
      </c>
      <c r="N355" s="5">
        <v>195</v>
      </c>
      <c r="O355" s="7">
        <f t="shared" si="56"/>
        <v>18.840579710144929</v>
      </c>
      <c r="P355" s="5">
        <v>10</v>
      </c>
      <c r="Q355" s="5">
        <v>50</v>
      </c>
      <c r="R355" s="5">
        <v>195</v>
      </c>
      <c r="S355" s="5">
        <f t="shared" si="57"/>
        <v>110</v>
      </c>
      <c r="T355" s="5">
        <f t="shared" si="58"/>
        <v>85</v>
      </c>
      <c r="U355" s="5">
        <v>1035</v>
      </c>
      <c r="V355" s="5">
        <v>10</v>
      </c>
      <c r="W355" s="7">
        <v>20</v>
      </c>
      <c r="X355" s="5">
        <f t="shared" si="67"/>
        <v>207</v>
      </c>
      <c r="Y355" s="5">
        <v>50</v>
      </c>
      <c r="Z355" s="6">
        <v>0</v>
      </c>
      <c r="AA355" s="5">
        <f t="shared" si="59"/>
        <v>0</v>
      </c>
      <c r="AB355" s="5">
        <v>50</v>
      </c>
      <c r="AC355" s="5">
        <v>207</v>
      </c>
      <c r="AD355" s="5">
        <f t="shared" si="61"/>
        <v>110</v>
      </c>
      <c r="AE355" s="5">
        <f t="shared" si="62"/>
        <v>97</v>
      </c>
      <c r="AF355" s="5" t="str">
        <f t="shared" si="63"/>
        <v>Sunday</v>
      </c>
    </row>
    <row r="356" spans="1:32" x14ac:dyDescent="0.35">
      <c r="A356">
        <v>355</v>
      </c>
      <c r="B356" t="s">
        <v>661</v>
      </c>
      <c r="C356" t="s">
        <v>662</v>
      </c>
      <c r="D356" s="2">
        <v>45329</v>
      </c>
      <c r="E356" s="4">
        <v>4.0972222222222222E-2</v>
      </c>
      <c r="F356" s="2">
        <v>45329</v>
      </c>
      <c r="G356" s="3">
        <v>0.1076388888888889</v>
      </c>
      <c r="H356" s="5">
        <v>1522</v>
      </c>
      <c r="I356" s="5">
        <v>30</v>
      </c>
      <c r="J356" t="s">
        <v>17</v>
      </c>
      <c r="K356" s="1">
        <v>0</v>
      </c>
      <c r="L356" s="5">
        <f t="shared" si="60"/>
        <v>0</v>
      </c>
      <c r="M356" t="s">
        <v>1587</v>
      </c>
      <c r="N356" s="5">
        <v>94</v>
      </c>
      <c r="O356" s="7">
        <f t="shared" si="56"/>
        <v>6.1760840998685937</v>
      </c>
      <c r="P356" s="5">
        <v>15</v>
      </c>
      <c r="Q356" s="5">
        <v>0</v>
      </c>
      <c r="R356" s="5">
        <v>94</v>
      </c>
      <c r="S356" s="5">
        <f t="shared" si="57"/>
        <v>45</v>
      </c>
      <c r="T356" s="5">
        <f t="shared" si="58"/>
        <v>49</v>
      </c>
      <c r="U356" s="5">
        <v>1522</v>
      </c>
      <c r="V356" s="5">
        <v>15</v>
      </c>
      <c r="W356" s="7">
        <v>20</v>
      </c>
      <c r="X356" s="5">
        <f t="shared" si="67"/>
        <v>304.39999999999998</v>
      </c>
      <c r="Y356" s="5">
        <v>30</v>
      </c>
      <c r="Z356" s="6">
        <v>0</v>
      </c>
      <c r="AA356" s="5">
        <f t="shared" si="59"/>
        <v>0</v>
      </c>
      <c r="AB356" s="5">
        <v>0</v>
      </c>
      <c r="AC356" s="5">
        <v>304.39999999999998</v>
      </c>
      <c r="AD356" s="5">
        <f t="shared" si="61"/>
        <v>45</v>
      </c>
      <c r="AE356" s="5">
        <f t="shared" si="62"/>
        <v>259.39999999999998</v>
      </c>
      <c r="AF356" s="5" t="str">
        <f t="shared" si="63"/>
        <v>Wednesday</v>
      </c>
    </row>
    <row r="357" spans="1:32" x14ac:dyDescent="0.35">
      <c r="A357">
        <v>356</v>
      </c>
      <c r="B357" t="s">
        <v>663</v>
      </c>
      <c r="C357" t="s">
        <v>664</v>
      </c>
      <c r="D357" s="2">
        <v>45296</v>
      </c>
      <c r="E357" s="4">
        <v>0.66805555555555551</v>
      </c>
      <c r="F357" s="2">
        <v>45296</v>
      </c>
      <c r="G357" s="3">
        <v>0.72083333333333333</v>
      </c>
      <c r="H357" s="5">
        <v>205</v>
      </c>
      <c r="I357" s="5">
        <v>30</v>
      </c>
      <c r="J357" t="s">
        <v>17</v>
      </c>
      <c r="K357" s="1">
        <v>0</v>
      </c>
      <c r="L357" s="5">
        <f t="shared" si="60"/>
        <v>0</v>
      </c>
      <c r="M357" t="s">
        <v>1587</v>
      </c>
      <c r="N357" s="5">
        <v>157</v>
      </c>
      <c r="O357" s="7">
        <f t="shared" si="56"/>
        <v>76.585365853658544</v>
      </c>
      <c r="P357" s="5">
        <v>22</v>
      </c>
      <c r="Q357" s="5">
        <v>0</v>
      </c>
      <c r="R357" s="5">
        <v>157</v>
      </c>
      <c r="S357" s="5">
        <f t="shared" si="57"/>
        <v>52</v>
      </c>
      <c r="T357" s="5">
        <f t="shared" si="58"/>
        <v>105</v>
      </c>
      <c r="U357" s="5">
        <v>205</v>
      </c>
      <c r="V357" s="5">
        <v>22</v>
      </c>
      <c r="W357" s="7">
        <v>20</v>
      </c>
      <c r="X357" s="5">
        <f t="shared" si="67"/>
        <v>41</v>
      </c>
      <c r="Y357" s="5">
        <v>30</v>
      </c>
      <c r="Z357" s="6">
        <v>0</v>
      </c>
      <c r="AA357" s="5">
        <f t="shared" si="59"/>
        <v>0</v>
      </c>
      <c r="AB357" s="5">
        <v>0</v>
      </c>
      <c r="AC357" s="5">
        <v>41</v>
      </c>
      <c r="AD357" s="5">
        <f t="shared" si="61"/>
        <v>52</v>
      </c>
      <c r="AE357" s="5">
        <f t="shared" si="62"/>
        <v>-11</v>
      </c>
      <c r="AF357" s="5" t="str">
        <f t="shared" si="63"/>
        <v>Friday</v>
      </c>
    </row>
    <row r="358" spans="1:32" x14ac:dyDescent="0.35">
      <c r="A358">
        <v>357</v>
      </c>
      <c r="B358" t="s">
        <v>665</v>
      </c>
      <c r="C358" t="s">
        <v>55</v>
      </c>
      <c r="D358" s="2">
        <v>45317</v>
      </c>
      <c r="E358" s="4">
        <v>5.9722222222222225E-2</v>
      </c>
      <c r="F358" s="2">
        <v>45317</v>
      </c>
      <c r="G358" s="3">
        <v>0.13750000000000001</v>
      </c>
      <c r="H358" s="5">
        <v>1394</v>
      </c>
      <c r="I358" s="5">
        <v>40</v>
      </c>
      <c r="J358" t="s">
        <v>17</v>
      </c>
      <c r="K358" s="1">
        <v>0.15</v>
      </c>
      <c r="L358" s="5">
        <f t="shared" si="60"/>
        <v>209.1</v>
      </c>
      <c r="M358" t="s">
        <v>1584</v>
      </c>
      <c r="N358" s="5">
        <v>111</v>
      </c>
      <c r="O358" s="7">
        <f t="shared" si="56"/>
        <v>7.9626972740315631</v>
      </c>
      <c r="P358" s="5">
        <v>31</v>
      </c>
      <c r="Q358" s="5">
        <v>0</v>
      </c>
      <c r="R358" s="5">
        <v>111</v>
      </c>
      <c r="S358" s="5">
        <f t="shared" si="57"/>
        <v>280.10000000000002</v>
      </c>
      <c r="T358" s="5">
        <f t="shared" si="58"/>
        <v>-169.10000000000002</v>
      </c>
      <c r="U358" s="5">
        <v>1394</v>
      </c>
      <c r="V358" s="5">
        <v>31</v>
      </c>
      <c r="W358" s="7">
        <v>20</v>
      </c>
      <c r="X358" s="5">
        <f t="shared" si="67"/>
        <v>278.8</v>
      </c>
      <c r="Y358" s="5">
        <v>40</v>
      </c>
      <c r="Z358" s="6">
        <v>0.15</v>
      </c>
      <c r="AA358" s="5">
        <f t="shared" si="59"/>
        <v>209.1</v>
      </c>
      <c r="AB358" s="5">
        <v>0</v>
      </c>
      <c r="AC358" s="5">
        <v>278.8</v>
      </c>
      <c r="AD358" s="5">
        <f t="shared" si="61"/>
        <v>280.10000000000002</v>
      </c>
      <c r="AE358" s="5">
        <f t="shared" si="62"/>
        <v>-1.3000000000000114</v>
      </c>
      <c r="AF358" s="5" t="str">
        <f t="shared" si="63"/>
        <v>Friday</v>
      </c>
    </row>
    <row r="359" spans="1:32" x14ac:dyDescent="0.35">
      <c r="A359">
        <v>358</v>
      </c>
      <c r="B359" t="s">
        <v>497</v>
      </c>
      <c r="C359" t="s">
        <v>666</v>
      </c>
      <c r="D359" s="2">
        <v>45296</v>
      </c>
      <c r="E359" s="4">
        <v>0.36944444444444446</v>
      </c>
      <c r="F359" s="2">
        <v>45296</v>
      </c>
      <c r="G359" s="3">
        <v>0.39097222222222222</v>
      </c>
      <c r="H359" s="5">
        <v>930</v>
      </c>
      <c r="I359" s="5">
        <v>20</v>
      </c>
      <c r="J359" t="s">
        <v>11</v>
      </c>
      <c r="K359" s="1">
        <v>0</v>
      </c>
      <c r="L359" s="5">
        <f t="shared" si="60"/>
        <v>0</v>
      </c>
      <c r="M359" t="s">
        <v>1587</v>
      </c>
      <c r="N359" s="5">
        <v>108</v>
      </c>
      <c r="O359" s="7">
        <f t="shared" si="56"/>
        <v>11.612903225806452</v>
      </c>
      <c r="P359" s="5">
        <v>40</v>
      </c>
      <c r="Q359" s="5">
        <v>0</v>
      </c>
      <c r="R359" s="5">
        <v>108</v>
      </c>
      <c r="S359" s="5">
        <f t="shared" si="57"/>
        <v>60</v>
      </c>
      <c r="T359" s="5">
        <f t="shared" si="58"/>
        <v>48</v>
      </c>
      <c r="U359" s="5">
        <v>930</v>
      </c>
      <c r="V359" s="5">
        <v>40</v>
      </c>
      <c r="W359" s="7">
        <v>20</v>
      </c>
      <c r="X359" s="5">
        <f t="shared" si="67"/>
        <v>186</v>
      </c>
      <c r="Y359" s="5">
        <v>20</v>
      </c>
      <c r="Z359" s="6">
        <v>0</v>
      </c>
      <c r="AA359" s="5">
        <f t="shared" si="59"/>
        <v>0</v>
      </c>
      <c r="AB359" s="5">
        <v>0</v>
      </c>
      <c r="AC359" s="5">
        <v>186</v>
      </c>
      <c r="AD359" s="5">
        <f t="shared" si="61"/>
        <v>60</v>
      </c>
      <c r="AE359" s="5">
        <f t="shared" si="62"/>
        <v>126</v>
      </c>
      <c r="AF359" s="5" t="str">
        <f t="shared" si="63"/>
        <v>Friday</v>
      </c>
    </row>
    <row r="360" spans="1:32" x14ac:dyDescent="0.35">
      <c r="A360">
        <v>359</v>
      </c>
      <c r="B360" t="s">
        <v>667</v>
      </c>
      <c r="C360" t="s">
        <v>668</v>
      </c>
      <c r="D360" s="2">
        <v>45293</v>
      </c>
      <c r="E360" s="4">
        <v>0.34791666666666665</v>
      </c>
      <c r="F360" s="2">
        <v>45293</v>
      </c>
      <c r="G360" s="3">
        <v>0.39861111111111114</v>
      </c>
      <c r="H360" s="5">
        <v>1626</v>
      </c>
      <c r="I360" s="5">
        <v>20</v>
      </c>
      <c r="J360" t="s">
        <v>14</v>
      </c>
      <c r="K360" s="1">
        <v>0.5</v>
      </c>
      <c r="L360" s="5">
        <f t="shared" si="60"/>
        <v>813</v>
      </c>
      <c r="M360" t="s">
        <v>1588</v>
      </c>
      <c r="N360" s="5">
        <v>187</v>
      </c>
      <c r="O360" s="7">
        <f t="shared" si="56"/>
        <v>11.500615006150062</v>
      </c>
      <c r="P360" s="5">
        <v>31</v>
      </c>
      <c r="Q360" s="5">
        <v>0</v>
      </c>
      <c r="R360" s="5">
        <v>187</v>
      </c>
      <c r="S360" s="5">
        <f t="shared" si="57"/>
        <v>864</v>
      </c>
      <c r="T360" s="5">
        <f t="shared" si="58"/>
        <v>-677</v>
      </c>
      <c r="U360" s="5">
        <v>0</v>
      </c>
      <c r="V360" s="5">
        <v>0</v>
      </c>
      <c r="W360" s="7">
        <v>20</v>
      </c>
      <c r="X360" s="5">
        <v>0</v>
      </c>
      <c r="Y360" s="5">
        <v>0</v>
      </c>
      <c r="Z360" s="6">
        <v>0</v>
      </c>
      <c r="AA360" s="5">
        <f t="shared" si="59"/>
        <v>0</v>
      </c>
      <c r="AB360" s="5">
        <v>0</v>
      </c>
      <c r="AC360" s="5">
        <v>0</v>
      </c>
      <c r="AD360" s="5">
        <f t="shared" si="61"/>
        <v>0</v>
      </c>
      <c r="AE360" s="5">
        <f t="shared" si="62"/>
        <v>0</v>
      </c>
      <c r="AF360" s="5" t="str">
        <f t="shared" si="63"/>
        <v>Tuesday</v>
      </c>
    </row>
    <row r="361" spans="1:32" x14ac:dyDescent="0.35">
      <c r="A361">
        <v>360</v>
      </c>
      <c r="B361" t="s">
        <v>669</v>
      </c>
      <c r="C361" t="s">
        <v>670</v>
      </c>
      <c r="D361" s="2">
        <v>45317</v>
      </c>
      <c r="E361" s="4">
        <v>0.10833333333333334</v>
      </c>
      <c r="F361" s="2">
        <v>45317</v>
      </c>
      <c r="G361" s="3">
        <v>0.17291666666666666</v>
      </c>
      <c r="H361" s="5">
        <v>778</v>
      </c>
      <c r="I361" s="5">
        <v>30</v>
      </c>
      <c r="J361" t="s">
        <v>17</v>
      </c>
      <c r="K361" s="1">
        <v>0.05</v>
      </c>
      <c r="L361" s="5">
        <f t="shared" si="60"/>
        <v>38.900000000000006</v>
      </c>
      <c r="M361" t="s">
        <v>1589</v>
      </c>
      <c r="N361" s="5">
        <v>60</v>
      </c>
      <c r="O361" s="7">
        <f t="shared" si="56"/>
        <v>7.7120822622107967</v>
      </c>
      <c r="P361" s="5">
        <v>46</v>
      </c>
      <c r="Q361" s="5">
        <v>0</v>
      </c>
      <c r="R361" s="5">
        <v>60</v>
      </c>
      <c r="S361" s="5">
        <f t="shared" si="57"/>
        <v>114.9</v>
      </c>
      <c r="T361" s="5">
        <f t="shared" si="58"/>
        <v>-54.900000000000006</v>
      </c>
      <c r="U361" s="5">
        <v>778</v>
      </c>
      <c r="V361" s="5">
        <v>46</v>
      </c>
      <c r="W361" s="7">
        <v>20</v>
      </c>
      <c r="X361" s="5">
        <f>W361*H361/100</f>
        <v>155.6</v>
      </c>
      <c r="Y361" s="5">
        <v>30</v>
      </c>
      <c r="Z361" s="6">
        <v>0.05</v>
      </c>
      <c r="AA361" s="5">
        <f t="shared" si="59"/>
        <v>38.900000000000006</v>
      </c>
      <c r="AB361" s="5">
        <v>0</v>
      </c>
      <c r="AC361" s="5">
        <v>155.6</v>
      </c>
      <c r="AD361" s="5">
        <f t="shared" si="61"/>
        <v>114.9</v>
      </c>
      <c r="AE361" s="5">
        <f t="shared" si="62"/>
        <v>40.699999999999989</v>
      </c>
      <c r="AF361" s="5" t="str">
        <f t="shared" si="63"/>
        <v>Friday</v>
      </c>
    </row>
    <row r="362" spans="1:32" x14ac:dyDescent="0.35">
      <c r="A362">
        <v>361</v>
      </c>
      <c r="B362" t="s">
        <v>671</v>
      </c>
      <c r="C362" t="s">
        <v>672</v>
      </c>
      <c r="D362" s="2">
        <v>45303</v>
      </c>
      <c r="E362" s="4">
        <v>0.4201388888888889</v>
      </c>
      <c r="F362" s="2">
        <v>45303</v>
      </c>
      <c r="G362" s="3">
        <v>0.49652777777777779</v>
      </c>
      <c r="H362" s="5">
        <v>1648</v>
      </c>
      <c r="I362" s="5">
        <v>20</v>
      </c>
      <c r="J362" t="s">
        <v>14</v>
      </c>
      <c r="K362" s="1">
        <v>0.5</v>
      </c>
      <c r="L362" s="5">
        <f t="shared" si="60"/>
        <v>824</v>
      </c>
      <c r="M362" t="s">
        <v>1588</v>
      </c>
      <c r="N362" s="5">
        <v>151</v>
      </c>
      <c r="O362" s="7">
        <f t="shared" si="56"/>
        <v>9.1626213592233015</v>
      </c>
      <c r="P362" s="5">
        <v>36</v>
      </c>
      <c r="Q362" s="5">
        <v>0</v>
      </c>
      <c r="R362" s="5">
        <v>151</v>
      </c>
      <c r="S362" s="5">
        <f t="shared" si="57"/>
        <v>880</v>
      </c>
      <c r="T362" s="5">
        <f t="shared" si="58"/>
        <v>-729</v>
      </c>
      <c r="U362" s="5">
        <v>0</v>
      </c>
      <c r="V362" s="5">
        <v>0</v>
      </c>
      <c r="W362" s="7">
        <v>20</v>
      </c>
      <c r="X362" s="5">
        <v>0</v>
      </c>
      <c r="Y362" s="5">
        <v>0</v>
      </c>
      <c r="Z362" s="6">
        <v>0</v>
      </c>
      <c r="AA362" s="5">
        <f t="shared" si="59"/>
        <v>0</v>
      </c>
      <c r="AB362" s="5">
        <v>0</v>
      </c>
      <c r="AC362" s="5">
        <v>0</v>
      </c>
      <c r="AD362" s="5">
        <f t="shared" si="61"/>
        <v>0</v>
      </c>
      <c r="AE362" s="5">
        <f t="shared" si="62"/>
        <v>0</v>
      </c>
      <c r="AF362" s="5" t="str">
        <f t="shared" si="63"/>
        <v>Friday</v>
      </c>
    </row>
    <row r="363" spans="1:32" x14ac:dyDescent="0.35">
      <c r="A363">
        <v>362</v>
      </c>
      <c r="B363" t="s">
        <v>673</v>
      </c>
      <c r="C363" t="s">
        <v>674</v>
      </c>
      <c r="D363" s="2">
        <v>45324</v>
      </c>
      <c r="E363" s="4">
        <v>0.6743055555555556</v>
      </c>
      <c r="F363" s="2">
        <v>45324</v>
      </c>
      <c r="G363" s="3">
        <v>0.74861111111111112</v>
      </c>
      <c r="H363" s="5">
        <v>948</v>
      </c>
      <c r="I363" s="5">
        <v>30</v>
      </c>
      <c r="J363" t="s">
        <v>11</v>
      </c>
      <c r="K363" s="1">
        <v>0</v>
      </c>
      <c r="L363" s="5">
        <f t="shared" si="60"/>
        <v>0</v>
      </c>
      <c r="M363" t="s">
        <v>1587</v>
      </c>
      <c r="N363" s="5">
        <v>119</v>
      </c>
      <c r="O363" s="7">
        <f t="shared" si="56"/>
        <v>12.552742616033754</v>
      </c>
      <c r="P363" s="5">
        <v>23</v>
      </c>
      <c r="Q363" s="5">
        <v>0</v>
      </c>
      <c r="R363" s="5">
        <v>119</v>
      </c>
      <c r="S363" s="5">
        <f t="shared" si="57"/>
        <v>53</v>
      </c>
      <c r="T363" s="5">
        <f t="shared" si="58"/>
        <v>66</v>
      </c>
      <c r="U363" s="5">
        <v>948</v>
      </c>
      <c r="V363" s="5">
        <v>23</v>
      </c>
      <c r="W363" s="7">
        <v>20</v>
      </c>
      <c r="X363" s="5">
        <f>W363*H363/100</f>
        <v>189.6</v>
      </c>
      <c r="Y363" s="5">
        <v>30</v>
      </c>
      <c r="Z363" s="6">
        <v>0</v>
      </c>
      <c r="AA363" s="5">
        <f t="shared" si="59"/>
        <v>0</v>
      </c>
      <c r="AB363" s="5">
        <v>0</v>
      </c>
      <c r="AC363" s="5">
        <v>189.6</v>
      </c>
      <c r="AD363" s="5">
        <f t="shared" si="61"/>
        <v>53</v>
      </c>
      <c r="AE363" s="5">
        <f t="shared" si="62"/>
        <v>136.6</v>
      </c>
      <c r="AF363" s="5" t="str">
        <f t="shared" si="63"/>
        <v>Friday</v>
      </c>
    </row>
    <row r="364" spans="1:32" x14ac:dyDescent="0.35">
      <c r="A364">
        <v>363</v>
      </c>
      <c r="B364" t="s">
        <v>675</v>
      </c>
      <c r="C364" t="s">
        <v>418</v>
      </c>
      <c r="D364" s="2">
        <v>45319</v>
      </c>
      <c r="E364" s="4">
        <v>0.43055555555555558</v>
      </c>
      <c r="F364" s="2">
        <v>45319</v>
      </c>
      <c r="G364" s="3">
        <v>0.47013888888888888</v>
      </c>
      <c r="H364" s="5">
        <v>1155</v>
      </c>
      <c r="I364" s="5">
        <v>50</v>
      </c>
      <c r="J364" t="s">
        <v>17</v>
      </c>
      <c r="K364" s="1">
        <v>0.15</v>
      </c>
      <c r="L364" s="5">
        <f t="shared" si="60"/>
        <v>173.25</v>
      </c>
      <c r="M364" t="s">
        <v>1584</v>
      </c>
      <c r="N364" s="5">
        <v>172</v>
      </c>
      <c r="O364" s="7">
        <f t="shared" si="56"/>
        <v>14.891774891774892</v>
      </c>
      <c r="P364" s="5">
        <v>14</v>
      </c>
      <c r="Q364" s="5">
        <v>150</v>
      </c>
      <c r="R364" s="5">
        <v>172</v>
      </c>
      <c r="S364" s="5">
        <f t="shared" si="57"/>
        <v>387.25</v>
      </c>
      <c r="T364" s="5">
        <f t="shared" si="58"/>
        <v>-215.25</v>
      </c>
      <c r="U364" s="5">
        <v>1155</v>
      </c>
      <c r="V364" s="5">
        <v>14</v>
      </c>
      <c r="W364" s="7">
        <v>20</v>
      </c>
      <c r="X364" s="5">
        <f>W364*H364/100</f>
        <v>231</v>
      </c>
      <c r="Y364" s="5">
        <v>50</v>
      </c>
      <c r="Z364" s="6">
        <v>0.15</v>
      </c>
      <c r="AA364" s="5">
        <f t="shared" si="59"/>
        <v>173.25</v>
      </c>
      <c r="AB364" s="5">
        <v>150</v>
      </c>
      <c r="AC364" s="5">
        <v>231</v>
      </c>
      <c r="AD364" s="5">
        <f t="shared" si="61"/>
        <v>387.25</v>
      </c>
      <c r="AE364" s="5">
        <f t="shared" si="62"/>
        <v>-156.25</v>
      </c>
      <c r="AF364" s="5" t="str">
        <f t="shared" si="63"/>
        <v>Sunday</v>
      </c>
    </row>
    <row r="365" spans="1:32" x14ac:dyDescent="0.35">
      <c r="A365">
        <v>364</v>
      </c>
      <c r="B365" t="s">
        <v>676</v>
      </c>
      <c r="C365" t="s">
        <v>677</v>
      </c>
      <c r="D365" s="2">
        <v>45321</v>
      </c>
      <c r="E365" s="4">
        <v>0.61041666666666672</v>
      </c>
      <c r="F365" s="2">
        <v>45321</v>
      </c>
      <c r="G365" s="3">
        <v>0.66805555555555551</v>
      </c>
      <c r="H365" s="5">
        <v>492</v>
      </c>
      <c r="I365" s="5">
        <v>40</v>
      </c>
      <c r="J365" t="s">
        <v>14</v>
      </c>
      <c r="K365" s="1">
        <v>0.15</v>
      </c>
      <c r="L365" s="5">
        <f t="shared" si="60"/>
        <v>73.8</v>
      </c>
      <c r="M365" t="s">
        <v>1584</v>
      </c>
      <c r="N365" s="5">
        <v>83</v>
      </c>
      <c r="O365" s="7">
        <f t="shared" si="56"/>
        <v>16.869918699186993</v>
      </c>
      <c r="P365" s="5">
        <v>45</v>
      </c>
      <c r="Q365" s="5">
        <v>0</v>
      </c>
      <c r="R365" s="5">
        <v>83</v>
      </c>
      <c r="S365" s="5">
        <f t="shared" si="57"/>
        <v>158.80000000000001</v>
      </c>
      <c r="T365" s="5">
        <f t="shared" si="58"/>
        <v>-75.800000000000011</v>
      </c>
      <c r="U365" s="5">
        <v>492</v>
      </c>
      <c r="V365" s="5">
        <v>45</v>
      </c>
      <c r="W365" s="7">
        <v>20</v>
      </c>
      <c r="X365" s="5">
        <f>W365*H365/100</f>
        <v>98.4</v>
      </c>
      <c r="Y365" s="5">
        <v>40</v>
      </c>
      <c r="Z365" s="6">
        <v>0.15</v>
      </c>
      <c r="AA365" s="5">
        <f t="shared" si="59"/>
        <v>73.8</v>
      </c>
      <c r="AB365" s="5">
        <v>0</v>
      </c>
      <c r="AC365" s="5">
        <v>98.4</v>
      </c>
      <c r="AD365" s="5">
        <f t="shared" si="61"/>
        <v>158.80000000000001</v>
      </c>
      <c r="AE365" s="5">
        <f t="shared" si="62"/>
        <v>-60.400000000000006</v>
      </c>
      <c r="AF365" s="5" t="str">
        <f t="shared" si="63"/>
        <v>Tuesday</v>
      </c>
    </row>
    <row r="366" spans="1:32" x14ac:dyDescent="0.35">
      <c r="A366">
        <v>365</v>
      </c>
      <c r="B366" t="s">
        <v>678</v>
      </c>
      <c r="C366" t="s">
        <v>458</v>
      </c>
      <c r="D366" s="2">
        <v>45307</v>
      </c>
      <c r="E366" s="4">
        <v>0.59097222222222223</v>
      </c>
      <c r="F366" s="2">
        <v>45307</v>
      </c>
      <c r="G366" s="3">
        <v>0.66249999999999998</v>
      </c>
      <c r="H366" s="5">
        <v>139</v>
      </c>
      <c r="I366" s="5">
        <v>0</v>
      </c>
      <c r="J366" t="s">
        <v>17</v>
      </c>
      <c r="K366" s="1">
        <v>0.05</v>
      </c>
      <c r="L366" s="5">
        <f t="shared" si="60"/>
        <v>6.95</v>
      </c>
      <c r="M366" t="s">
        <v>1589</v>
      </c>
      <c r="N366" s="5">
        <v>150</v>
      </c>
      <c r="O366" s="7">
        <f t="shared" si="56"/>
        <v>107.91366906474819</v>
      </c>
      <c r="P366" s="5">
        <v>41</v>
      </c>
      <c r="Q366" s="5">
        <v>0</v>
      </c>
      <c r="R366" s="5">
        <v>150</v>
      </c>
      <c r="S366" s="5">
        <f t="shared" si="57"/>
        <v>47.95</v>
      </c>
      <c r="T366" s="5">
        <f t="shared" si="58"/>
        <v>102.05</v>
      </c>
      <c r="U366" s="5">
        <v>139</v>
      </c>
      <c r="V366" s="5">
        <v>41</v>
      </c>
      <c r="W366" s="7">
        <v>20</v>
      </c>
      <c r="X366" s="5">
        <f>W366*H366/100</f>
        <v>27.8</v>
      </c>
      <c r="Y366" s="5">
        <v>0</v>
      </c>
      <c r="Z366" s="6">
        <v>0.05</v>
      </c>
      <c r="AA366" s="5">
        <f t="shared" si="59"/>
        <v>6.95</v>
      </c>
      <c r="AB366" s="5">
        <v>0</v>
      </c>
      <c r="AC366" s="5">
        <v>27.8</v>
      </c>
      <c r="AD366" s="5">
        <f t="shared" si="61"/>
        <v>47.95</v>
      </c>
      <c r="AE366" s="5">
        <f t="shared" si="62"/>
        <v>-20.150000000000002</v>
      </c>
      <c r="AF366" s="5" t="str">
        <f t="shared" si="63"/>
        <v>Tuesday</v>
      </c>
    </row>
    <row r="367" spans="1:32" x14ac:dyDescent="0.35">
      <c r="A367">
        <v>366</v>
      </c>
      <c r="B367" t="s">
        <v>679</v>
      </c>
      <c r="C367" t="s">
        <v>101</v>
      </c>
      <c r="D367" s="2">
        <v>45317</v>
      </c>
      <c r="E367" s="4">
        <v>0.83819444444444446</v>
      </c>
      <c r="F367" s="2">
        <v>45317</v>
      </c>
      <c r="G367" s="3">
        <v>0.90486111111111112</v>
      </c>
      <c r="H367" s="5">
        <v>759</v>
      </c>
      <c r="I367" s="5">
        <v>40</v>
      </c>
      <c r="J367" t="s">
        <v>17</v>
      </c>
      <c r="K367" s="1">
        <v>0.5</v>
      </c>
      <c r="L367" s="5">
        <f t="shared" si="60"/>
        <v>379.5</v>
      </c>
      <c r="M367" t="s">
        <v>1588</v>
      </c>
      <c r="N367" s="5">
        <v>194</v>
      </c>
      <c r="O367" s="7">
        <f t="shared" si="56"/>
        <v>25.559947299077734</v>
      </c>
      <c r="P367" s="5">
        <v>43</v>
      </c>
      <c r="Q367" s="5">
        <v>100</v>
      </c>
      <c r="R367" s="5">
        <v>194</v>
      </c>
      <c r="S367" s="5">
        <f t="shared" si="57"/>
        <v>562.5</v>
      </c>
      <c r="T367" s="5">
        <f t="shared" si="58"/>
        <v>-368.5</v>
      </c>
      <c r="U367" s="5">
        <v>0</v>
      </c>
      <c r="V367" s="5">
        <v>0</v>
      </c>
      <c r="W367" s="7">
        <v>20</v>
      </c>
      <c r="X367" s="5">
        <v>0</v>
      </c>
      <c r="Y367" s="5">
        <v>0</v>
      </c>
      <c r="Z367" s="6">
        <v>0</v>
      </c>
      <c r="AA367" s="5">
        <f t="shared" si="59"/>
        <v>0</v>
      </c>
      <c r="AB367" s="5">
        <v>0</v>
      </c>
      <c r="AC367" s="5">
        <v>0</v>
      </c>
      <c r="AD367" s="5">
        <f t="shared" si="61"/>
        <v>0</v>
      </c>
      <c r="AE367" s="5">
        <f t="shared" si="62"/>
        <v>0</v>
      </c>
      <c r="AF367" s="5" t="str">
        <f t="shared" si="63"/>
        <v>Friday</v>
      </c>
    </row>
    <row r="368" spans="1:32" x14ac:dyDescent="0.35">
      <c r="A368">
        <v>367</v>
      </c>
      <c r="B368" t="s">
        <v>680</v>
      </c>
      <c r="C368" t="s">
        <v>264</v>
      </c>
      <c r="D368" s="2">
        <v>45323</v>
      </c>
      <c r="E368" s="4">
        <v>0.79513888888888884</v>
      </c>
      <c r="F368" s="2">
        <v>45323</v>
      </c>
      <c r="G368" s="3">
        <v>0.84027777777777779</v>
      </c>
      <c r="H368" s="5">
        <v>1341</v>
      </c>
      <c r="I368" s="5">
        <v>30</v>
      </c>
      <c r="J368" t="s">
        <v>17</v>
      </c>
      <c r="K368" s="1">
        <v>0.1</v>
      </c>
      <c r="L368" s="5">
        <f t="shared" si="60"/>
        <v>134.1</v>
      </c>
      <c r="M368" s="1" t="s">
        <v>1622</v>
      </c>
      <c r="N368" s="5">
        <v>153</v>
      </c>
      <c r="O368" s="7">
        <f t="shared" si="56"/>
        <v>11.409395973154362</v>
      </c>
      <c r="P368" s="5">
        <v>16</v>
      </c>
      <c r="Q368" s="5">
        <v>50</v>
      </c>
      <c r="R368" s="5">
        <v>153</v>
      </c>
      <c r="S368" s="5">
        <f t="shared" si="57"/>
        <v>230.1</v>
      </c>
      <c r="T368" s="5">
        <f t="shared" si="58"/>
        <v>-77.099999999999994</v>
      </c>
      <c r="U368" s="5">
        <v>1341</v>
      </c>
      <c r="V368" s="5">
        <v>16</v>
      </c>
      <c r="W368" s="7">
        <v>20</v>
      </c>
      <c r="X368" s="5">
        <f>W368*H368/100</f>
        <v>268.2</v>
      </c>
      <c r="Y368" s="5">
        <v>30</v>
      </c>
      <c r="Z368" s="6">
        <v>0.1</v>
      </c>
      <c r="AA368" s="5">
        <f t="shared" si="59"/>
        <v>134.1</v>
      </c>
      <c r="AB368" s="5">
        <v>50</v>
      </c>
      <c r="AC368" s="5">
        <v>268.2</v>
      </c>
      <c r="AD368" s="5">
        <f t="shared" si="61"/>
        <v>230.1</v>
      </c>
      <c r="AE368" s="5">
        <f t="shared" si="62"/>
        <v>38.099999999999994</v>
      </c>
      <c r="AF368" s="5" t="str">
        <f t="shared" si="63"/>
        <v>Thursday</v>
      </c>
    </row>
    <row r="369" spans="1:32" x14ac:dyDescent="0.35">
      <c r="A369">
        <v>368</v>
      </c>
      <c r="B369" t="s">
        <v>584</v>
      </c>
      <c r="C369" t="s">
        <v>425</v>
      </c>
      <c r="D369" s="2">
        <v>45301</v>
      </c>
      <c r="E369" s="4">
        <v>0.75624999999999998</v>
      </c>
      <c r="F369" s="2">
        <v>45301</v>
      </c>
      <c r="G369" s="3">
        <v>0.82013888888888886</v>
      </c>
      <c r="H369" s="5">
        <v>1854</v>
      </c>
      <c r="I369" s="5">
        <v>30</v>
      </c>
      <c r="J369" t="s">
        <v>14</v>
      </c>
      <c r="K369" s="1">
        <v>0.5</v>
      </c>
      <c r="L369" s="5">
        <f t="shared" si="60"/>
        <v>927</v>
      </c>
      <c r="M369" t="s">
        <v>1588</v>
      </c>
      <c r="N369" s="5">
        <v>89</v>
      </c>
      <c r="O369" s="7">
        <f t="shared" si="56"/>
        <v>4.8004314994606254</v>
      </c>
      <c r="P369" s="5">
        <v>19</v>
      </c>
      <c r="Q369" s="5">
        <v>50</v>
      </c>
      <c r="R369" s="5">
        <v>89</v>
      </c>
      <c r="S369" s="5">
        <f t="shared" si="57"/>
        <v>1026</v>
      </c>
      <c r="T369" s="5">
        <f t="shared" si="58"/>
        <v>-937</v>
      </c>
      <c r="U369" s="5">
        <v>0</v>
      </c>
      <c r="V369" s="5">
        <v>0</v>
      </c>
      <c r="W369" s="7">
        <v>20</v>
      </c>
      <c r="X369" s="5">
        <v>0</v>
      </c>
      <c r="Y369" s="5">
        <v>0</v>
      </c>
      <c r="Z369" s="6">
        <v>0</v>
      </c>
      <c r="AA369" s="5">
        <f t="shared" si="59"/>
        <v>0</v>
      </c>
      <c r="AB369" s="5">
        <v>0</v>
      </c>
      <c r="AC369" s="5">
        <v>0</v>
      </c>
      <c r="AD369" s="5">
        <f t="shared" si="61"/>
        <v>0</v>
      </c>
      <c r="AE369" s="5">
        <f t="shared" si="62"/>
        <v>0</v>
      </c>
      <c r="AF369" s="5" t="str">
        <f t="shared" si="63"/>
        <v>Wednesday</v>
      </c>
    </row>
    <row r="370" spans="1:32" x14ac:dyDescent="0.35">
      <c r="A370">
        <v>369</v>
      </c>
      <c r="B370" t="s">
        <v>681</v>
      </c>
      <c r="C370" t="s">
        <v>579</v>
      </c>
      <c r="D370" s="2">
        <v>45293</v>
      </c>
      <c r="E370" s="4">
        <v>0.91597222222222219</v>
      </c>
      <c r="F370" s="2">
        <v>45293</v>
      </c>
      <c r="G370" s="3">
        <v>0.95347222222222228</v>
      </c>
      <c r="H370" s="5">
        <v>1080</v>
      </c>
      <c r="I370" s="5">
        <v>40</v>
      </c>
      <c r="J370" t="s">
        <v>11</v>
      </c>
      <c r="K370" s="1">
        <v>0</v>
      </c>
      <c r="L370" s="5">
        <f t="shared" si="60"/>
        <v>0</v>
      </c>
      <c r="M370" t="s">
        <v>1587</v>
      </c>
      <c r="N370" s="5">
        <v>68</v>
      </c>
      <c r="O370" s="7">
        <f t="shared" si="56"/>
        <v>6.2962962962962958</v>
      </c>
      <c r="P370" s="5">
        <v>26</v>
      </c>
      <c r="Q370" s="5">
        <v>0</v>
      </c>
      <c r="R370" s="5">
        <v>68</v>
      </c>
      <c r="S370" s="5">
        <f t="shared" si="57"/>
        <v>66</v>
      </c>
      <c r="T370" s="5">
        <f t="shared" si="58"/>
        <v>2</v>
      </c>
      <c r="U370" s="5">
        <v>1080</v>
      </c>
      <c r="V370" s="5">
        <v>26</v>
      </c>
      <c r="W370" s="7">
        <v>20</v>
      </c>
      <c r="X370" s="5">
        <f t="shared" ref="X370:X385" si="68">W370*H370/100</f>
        <v>216</v>
      </c>
      <c r="Y370" s="5">
        <v>40</v>
      </c>
      <c r="Z370" s="6">
        <v>0</v>
      </c>
      <c r="AA370" s="5">
        <f t="shared" si="59"/>
        <v>0</v>
      </c>
      <c r="AB370" s="5">
        <v>0</v>
      </c>
      <c r="AC370" s="5">
        <v>216</v>
      </c>
      <c r="AD370" s="5">
        <f t="shared" si="61"/>
        <v>66</v>
      </c>
      <c r="AE370" s="5">
        <f t="shared" si="62"/>
        <v>150</v>
      </c>
      <c r="AF370" s="5" t="str">
        <f t="shared" si="63"/>
        <v>Tuesday</v>
      </c>
    </row>
    <row r="371" spans="1:32" x14ac:dyDescent="0.35">
      <c r="A371">
        <v>370</v>
      </c>
      <c r="B371" t="s">
        <v>682</v>
      </c>
      <c r="C371" t="s">
        <v>500</v>
      </c>
      <c r="D371" s="2">
        <v>45316</v>
      </c>
      <c r="E371" s="4">
        <v>0.19583333333333333</v>
      </c>
      <c r="F371" s="2">
        <v>45316</v>
      </c>
      <c r="G371" s="3">
        <v>0.27569444444444446</v>
      </c>
      <c r="H371" s="5">
        <v>1205</v>
      </c>
      <c r="I371" s="5">
        <v>30</v>
      </c>
      <c r="J371" t="s">
        <v>17</v>
      </c>
      <c r="K371" s="1">
        <v>0.1</v>
      </c>
      <c r="L371" s="5">
        <f t="shared" si="60"/>
        <v>120.5</v>
      </c>
      <c r="M371" s="1" t="s">
        <v>1622</v>
      </c>
      <c r="N371" s="5">
        <v>116</v>
      </c>
      <c r="O371" s="7">
        <f t="shared" si="56"/>
        <v>9.6265560165975117</v>
      </c>
      <c r="P371" s="5">
        <v>39</v>
      </c>
      <c r="Q371" s="5">
        <v>0</v>
      </c>
      <c r="R371" s="5">
        <v>116</v>
      </c>
      <c r="S371" s="5">
        <f t="shared" si="57"/>
        <v>189.5</v>
      </c>
      <c r="T371" s="5">
        <f t="shared" si="58"/>
        <v>-73.5</v>
      </c>
      <c r="U371" s="5">
        <v>1205</v>
      </c>
      <c r="V371" s="5">
        <v>39</v>
      </c>
      <c r="W371" s="7">
        <v>20</v>
      </c>
      <c r="X371" s="5">
        <f t="shared" si="68"/>
        <v>241</v>
      </c>
      <c r="Y371" s="5">
        <v>30</v>
      </c>
      <c r="Z371" s="6">
        <v>0.1</v>
      </c>
      <c r="AA371" s="5">
        <f t="shared" si="59"/>
        <v>120.5</v>
      </c>
      <c r="AB371" s="5">
        <v>0</v>
      </c>
      <c r="AC371" s="5">
        <v>241</v>
      </c>
      <c r="AD371" s="5">
        <f t="shared" si="61"/>
        <v>189.5</v>
      </c>
      <c r="AE371" s="5">
        <f t="shared" si="62"/>
        <v>51.5</v>
      </c>
      <c r="AF371" s="5" t="str">
        <f t="shared" si="63"/>
        <v>Thursday</v>
      </c>
    </row>
    <row r="372" spans="1:32" x14ac:dyDescent="0.35">
      <c r="A372">
        <v>371</v>
      </c>
      <c r="B372" t="s">
        <v>683</v>
      </c>
      <c r="C372" t="s">
        <v>684</v>
      </c>
      <c r="D372" s="2">
        <v>45314</v>
      </c>
      <c r="E372" s="4">
        <v>9.2361111111111116E-2</v>
      </c>
      <c r="F372" s="2">
        <v>45314</v>
      </c>
      <c r="G372" s="3">
        <v>0.14583333333333334</v>
      </c>
      <c r="H372" s="5">
        <v>944</v>
      </c>
      <c r="I372" s="5">
        <v>20</v>
      </c>
      <c r="J372" t="s">
        <v>11</v>
      </c>
      <c r="K372" s="1">
        <v>0.15</v>
      </c>
      <c r="L372" s="5">
        <f t="shared" si="60"/>
        <v>141.6</v>
      </c>
      <c r="M372" t="s">
        <v>1584</v>
      </c>
      <c r="N372" s="5">
        <v>131</v>
      </c>
      <c r="O372" s="7">
        <f t="shared" si="56"/>
        <v>13.877118644067796</v>
      </c>
      <c r="P372" s="5">
        <v>30</v>
      </c>
      <c r="Q372" s="5">
        <v>0</v>
      </c>
      <c r="R372" s="5">
        <v>131</v>
      </c>
      <c r="S372" s="5">
        <f t="shared" si="57"/>
        <v>191.6</v>
      </c>
      <c r="T372" s="5">
        <f t="shared" si="58"/>
        <v>-60.599999999999994</v>
      </c>
      <c r="U372" s="5">
        <v>944</v>
      </c>
      <c r="V372" s="5">
        <v>30</v>
      </c>
      <c r="W372" s="7">
        <v>20</v>
      </c>
      <c r="X372" s="5">
        <f t="shared" si="68"/>
        <v>188.8</v>
      </c>
      <c r="Y372" s="5">
        <v>20</v>
      </c>
      <c r="Z372" s="6">
        <v>0.15</v>
      </c>
      <c r="AA372" s="5">
        <f t="shared" si="59"/>
        <v>141.6</v>
      </c>
      <c r="AB372" s="5">
        <v>0</v>
      </c>
      <c r="AC372" s="5">
        <v>188.8</v>
      </c>
      <c r="AD372" s="5">
        <f t="shared" si="61"/>
        <v>191.6</v>
      </c>
      <c r="AE372" s="5">
        <f t="shared" si="62"/>
        <v>-2.7999999999999829</v>
      </c>
      <c r="AF372" s="5" t="str">
        <f t="shared" si="63"/>
        <v>Tuesday</v>
      </c>
    </row>
    <row r="373" spans="1:32" x14ac:dyDescent="0.35">
      <c r="A373">
        <v>372</v>
      </c>
      <c r="B373" t="s">
        <v>685</v>
      </c>
      <c r="C373" t="s">
        <v>686</v>
      </c>
      <c r="D373" s="2">
        <v>45328</v>
      </c>
      <c r="E373" s="4">
        <v>0.34930555555555554</v>
      </c>
      <c r="F373" s="2">
        <v>45328</v>
      </c>
      <c r="G373" s="3">
        <v>0.39652777777777776</v>
      </c>
      <c r="H373" s="5">
        <v>1843</v>
      </c>
      <c r="I373" s="5">
        <v>20</v>
      </c>
      <c r="J373" t="s">
        <v>11</v>
      </c>
      <c r="K373" s="1">
        <v>0.05</v>
      </c>
      <c r="L373" s="5">
        <f t="shared" si="60"/>
        <v>92.15</v>
      </c>
      <c r="M373" t="s">
        <v>1589</v>
      </c>
      <c r="N373" s="5">
        <v>113</v>
      </c>
      <c r="O373" s="7">
        <f t="shared" si="56"/>
        <v>6.1313076505697239</v>
      </c>
      <c r="P373" s="5">
        <v>22</v>
      </c>
      <c r="Q373" s="5">
        <v>0</v>
      </c>
      <c r="R373" s="5">
        <v>113</v>
      </c>
      <c r="S373" s="5">
        <f t="shared" si="57"/>
        <v>134.15</v>
      </c>
      <c r="T373" s="5">
        <f t="shared" si="58"/>
        <v>-21.150000000000006</v>
      </c>
      <c r="U373" s="5">
        <v>1843</v>
      </c>
      <c r="V373" s="5">
        <v>22</v>
      </c>
      <c r="W373" s="7">
        <v>20</v>
      </c>
      <c r="X373" s="5">
        <f t="shared" si="68"/>
        <v>368.6</v>
      </c>
      <c r="Y373" s="5">
        <v>20</v>
      </c>
      <c r="Z373" s="6">
        <v>0.05</v>
      </c>
      <c r="AA373" s="5">
        <f t="shared" si="59"/>
        <v>92.15</v>
      </c>
      <c r="AB373" s="5">
        <v>0</v>
      </c>
      <c r="AC373" s="5">
        <v>368.6</v>
      </c>
      <c r="AD373" s="5">
        <f t="shared" si="61"/>
        <v>134.15</v>
      </c>
      <c r="AE373" s="5">
        <f t="shared" si="62"/>
        <v>234.45000000000002</v>
      </c>
      <c r="AF373" s="5" t="str">
        <f t="shared" si="63"/>
        <v>Tuesday</v>
      </c>
    </row>
    <row r="374" spans="1:32" x14ac:dyDescent="0.35">
      <c r="A374">
        <v>373</v>
      </c>
      <c r="B374" t="s">
        <v>687</v>
      </c>
      <c r="C374" t="s">
        <v>688</v>
      </c>
      <c r="D374" s="2">
        <v>45309</v>
      </c>
      <c r="E374" s="4">
        <v>0.91736111111111107</v>
      </c>
      <c r="F374" s="2">
        <v>45309</v>
      </c>
      <c r="G374" s="3">
        <v>0.97013888888888888</v>
      </c>
      <c r="H374" s="5">
        <v>300</v>
      </c>
      <c r="I374" s="5">
        <v>30</v>
      </c>
      <c r="J374" t="s">
        <v>14</v>
      </c>
      <c r="K374" s="1">
        <v>0.05</v>
      </c>
      <c r="L374" s="5">
        <f t="shared" si="60"/>
        <v>15</v>
      </c>
      <c r="M374" t="s">
        <v>1589</v>
      </c>
      <c r="N374" s="5">
        <v>132</v>
      </c>
      <c r="O374" s="7">
        <f t="shared" si="56"/>
        <v>44</v>
      </c>
      <c r="P374" s="5">
        <v>10</v>
      </c>
      <c r="Q374" s="5">
        <v>0</v>
      </c>
      <c r="R374" s="5">
        <v>132</v>
      </c>
      <c r="S374" s="5">
        <f t="shared" si="57"/>
        <v>55</v>
      </c>
      <c r="T374" s="5">
        <f t="shared" si="58"/>
        <v>77</v>
      </c>
      <c r="U374" s="5">
        <v>300</v>
      </c>
      <c r="V374" s="5">
        <v>10</v>
      </c>
      <c r="W374" s="7">
        <v>20</v>
      </c>
      <c r="X374" s="5">
        <f t="shared" si="68"/>
        <v>60</v>
      </c>
      <c r="Y374" s="5">
        <v>30</v>
      </c>
      <c r="Z374" s="6">
        <v>0.05</v>
      </c>
      <c r="AA374" s="5">
        <f t="shared" si="59"/>
        <v>15</v>
      </c>
      <c r="AB374" s="5">
        <v>0</v>
      </c>
      <c r="AC374" s="5">
        <v>60</v>
      </c>
      <c r="AD374" s="5">
        <f t="shared" si="61"/>
        <v>55</v>
      </c>
      <c r="AE374" s="5">
        <f t="shared" si="62"/>
        <v>5</v>
      </c>
      <c r="AF374" s="5" t="str">
        <f t="shared" si="63"/>
        <v>Thursday</v>
      </c>
    </row>
    <row r="375" spans="1:32" x14ac:dyDescent="0.35">
      <c r="A375">
        <v>374</v>
      </c>
      <c r="B375" t="s">
        <v>689</v>
      </c>
      <c r="C375" t="s">
        <v>690</v>
      </c>
      <c r="D375" s="2">
        <v>45297</v>
      </c>
      <c r="E375" s="4">
        <v>0.71666666666666667</v>
      </c>
      <c r="F375" s="2">
        <v>45297</v>
      </c>
      <c r="G375" s="3">
        <v>0.75138888888888888</v>
      </c>
      <c r="H375" s="5">
        <v>546</v>
      </c>
      <c r="I375" s="5">
        <v>30</v>
      </c>
      <c r="J375" t="s">
        <v>14</v>
      </c>
      <c r="K375" s="1">
        <v>0.15</v>
      </c>
      <c r="L375" s="5">
        <f t="shared" si="60"/>
        <v>81.899999999999991</v>
      </c>
      <c r="M375" t="s">
        <v>1584</v>
      </c>
      <c r="N375" s="5">
        <v>96</v>
      </c>
      <c r="O375" s="7">
        <f t="shared" si="56"/>
        <v>17.582417582417584</v>
      </c>
      <c r="P375" s="5">
        <v>10</v>
      </c>
      <c r="Q375" s="5">
        <v>100</v>
      </c>
      <c r="R375" s="5">
        <v>96</v>
      </c>
      <c r="S375" s="5">
        <f t="shared" si="57"/>
        <v>221.89999999999998</v>
      </c>
      <c r="T375" s="5">
        <f t="shared" si="58"/>
        <v>-125.89999999999998</v>
      </c>
      <c r="U375" s="5">
        <v>546</v>
      </c>
      <c r="V375" s="5">
        <v>10</v>
      </c>
      <c r="W375" s="7">
        <v>20</v>
      </c>
      <c r="X375" s="5">
        <f t="shared" si="68"/>
        <v>109.2</v>
      </c>
      <c r="Y375" s="5">
        <v>30</v>
      </c>
      <c r="Z375" s="6">
        <v>0.15</v>
      </c>
      <c r="AA375" s="5">
        <f t="shared" si="59"/>
        <v>81.899999999999991</v>
      </c>
      <c r="AB375" s="5">
        <v>100</v>
      </c>
      <c r="AC375" s="5">
        <v>109.2</v>
      </c>
      <c r="AD375" s="5">
        <f t="shared" si="61"/>
        <v>221.89999999999998</v>
      </c>
      <c r="AE375" s="5">
        <f t="shared" si="62"/>
        <v>-112.69999999999997</v>
      </c>
      <c r="AF375" s="5" t="str">
        <f t="shared" si="63"/>
        <v>Saturday</v>
      </c>
    </row>
    <row r="376" spans="1:32" x14ac:dyDescent="0.35">
      <c r="A376">
        <v>375</v>
      </c>
      <c r="B376" t="s">
        <v>691</v>
      </c>
      <c r="C376" t="s">
        <v>692</v>
      </c>
      <c r="D376" s="2">
        <v>45318</v>
      </c>
      <c r="E376" s="4">
        <v>0.92500000000000004</v>
      </c>
      <c r="F376" s="2">
        <v>45318</v>
      </c>
      <c r="G376" s="3">
        <v>0.96597222222222223</v>
      </c>
      <c r="H376" s="5">
        <v>1967</v>
      </c>
      <c r="I376" s="5">
        <v>20</v>
      </c>
      <c r="J376" t="s">
        <v>11</v>
      </c>
      <c r="K376" s="1">
        <v>0</v>
      </c>
      <c r="L376" s="5">
        <f t="shared" si="60"/>
        <v>0</v>
      </c>
      <c r="M376" t="s">
        <v>1587</v>
      </c>
      <c r="N376" s="5">
        <v>55</v>
      </c>
      <c r="O376" s="7">
        <f t="shared" si="56"/>
        <v>2.7961362480935432</v>
      </c>
      <c r="P376" s="5">
        <v>42</v>
      </c>
      <c r="Q376" s="5">
        <v>150</v>
      </c>
      <c r="R376" s="5">
        <v>55</v>
      </c>
      <c r="S376" s="5">
        <f t="shared" si="57"/>
        <v>212</v>
      </c>
      <c r="T376" s="5">
        <f t="shared" si="58"/>
        <v>-157</v>
      </c>
      <c r="U376" s="5">
        <v>1967</v>
      </c>
      <c r="V376" s="5">
        <v>42</v>
      </c>
      <c r="W376" s="7">
        <v>20</v>
      </c>
      <c r="X376" s="5">
        <f t="shared" si="68"/>
        <v>393.4</v>
      </c>
      <c r="Y376" s="5">
        <v>20</v>
      </c>
      <c r="Z376" s="6">
        <v>0</v>
      </c>
      <c r="AA376" s="5">
        <f t="shared" si="59"/>
        <v>0</v>
      </c>
      <c r="AB376" s="5">
        <v>150</v>
      </c>
      <c r="AC376" s="5">
        <v>393.4</v>
      </c>
      <c r="AD376" s="5">
        <f t="shared" si="61"/>
        <v>212</v>
      </c>
      <c r="AE376" s="5">
        <f t="shared" si="62"/>
        <v>181.39999999999998</v>
      </c>
      <c r="AF376" s="5" t="str">
        <f t="shared" si="63"/>
        <v>Saturday</v>
      </c>
    </row>
    <row r="377" spans="1:32" x14ac:dyDescent="0.35">
      <c r="A377">
        <v>376</v>
      </c>
      <c r="B377" t="s">
        <v>693</v>
      </c>
      <c r="C377" t="s">
        <v>686</v>
      </c>
      <c r="D377" s="2">
        <v>45320</v>
      </c>
      <c r="E377" s="4">
        <v>0.88402777777777775</v>
      </c>
      <c r="F377" s="2">
        <v>45320</v>
      </c>
      <c r="G377" s="3">
        <v>0.92569444444444449</v>
      </c>
      <c r="H377" s="5">
        <v>1551</v>
      </c>
      <c r="I377" s="5">
        <v>30</v>
      </c>
      <c r="J377" t="s">
        <v>17</v>
      </c>
      <c r="K377" s="1">
        <v>0.15</v>
      </c>
      <c r="L377" s="5">
        <f t="shared" si="60"/>
        <v>232.64999999999998</v>
      </c>
      <c r="M377" t="s">
        <v>1584</v>
      </c>
      <c r="N377" s="5">
        <v>65</v>
      </c>
      <c r="O377" s="7">
        <f t="shared" si="56"/>
        <v>4.1908446163765314</v>
      </c>
      <c r="P377" s="5">
        <v>47</v>
      </c>
      <c r="Q377" s="5">
        <v>0</v>
      </c>
      <c r="R377" s="5">
        <v>65</v>
      </c>
      <c r="S377" s="5">
        <f t="shared" si="57"/>
        <v>309.64999999999998</v>
      </c>
      <c r="T377" s="5">
        <f t="shared" si="58"/>
        <v>-244.64999999999998</v>
      </c>
      <c r="U377" s="5">
        <v>1551</v>
      </c>
      <c r="V377" s="5">
        <v>47</v>
      </c>
      <c r="W377" s="7">
        <v>20</v>
      </c>
      <c r="X377" s="5">
        <f t="shared" si="68"/>
        <v>310.2</v>
      </c>
      <c r="Y377" s="5">
        <v>30</v>
      </c>
      <c r="Z377" s="6">
        <v>0.15</v>
      </c>
      <c r="AA377" s="5">
        <f t="shared" si="59"/>
        <v>232.64999999999998</v>
      </c>
      <c r="AB377" s="5">
        <v>0</v>
      </c>
      <c r="AC377" s="5">
        <v>310.2</v>
      </c>
      <c r="AD377" s="5">
        <f t="shared" si="61"/>
        <v>309.64999999999998</v>
      </c>
      <c r="AE377" s="5">
        <f t="shared" si="62"/>
        <v>0.55000000000001137</v>
      </c>
      <c r="AF377" s="5" t="str">
        <f t="shared" si="63"/>
        <v>Monday</v>
      </c>
    </row>
    <row r="378" spans="1:32" x14ac:dyDescent="0.35">
      <c r="A378">
        <v>377</v>
      </c>
      <c r="B378" t="s">
        <v>694</v>
      </c>
      <c r="C378" t="s">
        <v>73</v>
      </c>
      <c r="D378" s="2">
        <v>45319</v>
      </c>
      <c r="E378" s="4">
        <v>0.17777777777777778</v>
      </c>
      <c r="F378" s="2">
        <v>45319</v>
      </c>
      <c r="G378" s="3">
        <v>0.21597222222222223</v>
      </c>
      <c r="H378" s="5">
        <v>1161</v>
      </c>
      <c r="I378" s="5">
        <v>30</v>
      </c>
      <c r="J378" t="s">
        <v>14</v>
      </c>
      <c r="K378" s="1">
        <v>0</v>
      </c>
      <c r="L378" s="5">
        <f t="shared" si="60"/>
        <v>0</v>
      </c>
      <c r="M378" t="s">
        <v>1587</v>
      </c>
      <c r="N378" s="5">
        <v>195</v>
      </c>
      <c r="O378" s="7">
        <f t="shared" si="56"/>
        <v>16.795865633074936</v>
      </c>
      <c r="P378" s="5">
        <v>34</v>
      </c>
      <c r="Q378" s="5">
        <v>0</v>
      </c>
      <c r="R378" s="5">
        <v>195</v>
      </c>
      <c r="S378" s="5">
        <f t="shared" si="57"/>
        <v>64</v>
      </c>
      <c r="T378" s="5">
        <f t="shared" si="58"/>
        <v>131</v>
      </c>
      <c r="U378" s="5">
        <v>1161</v>
      </c>
      <c r="V378" s="5">
        <v>34</v>
      </c>
      <c r="W378" s="7">
        <v>20</v>
      </c>
      <c r="X378" s="5">
        <f t="shared" si="68"/>
        <v>232.2</v>
      </c>
      <c r="Y378" s="5">
        <v>30</v>
      </c>
      <c r="Z378" s="6">
        <v>0</v>
      </c>
      <c r="AA378" s="5">
        <f t="shared" si="59"/>
        <v>0</v>
      </c>
      <c r="AB378" s="5">
        <v>0</v>
      </c>
      <c r="AC378" s="5">
        <v>232.2</v>
      </c>
      <c r="AD378" s="5">
        <f t="shared" si="61"/>
        <v>64</v>
      </c>
      <c r="AE378" s="5">
        <f t="shared" si="62"/>
        <v>168.2</v>
      </c>
      <c r="AF378" s="5" t="str">
        <f t="shared" si="63"/>
        <v>Sunday</v>
      </c>
    </row>
    <row r="379" spans="1:32" x14ac:dyDescent="0.35">
      <c r="A379">
        <v>378</v>
      </c>
      <c r="B379" t="s">
        <v>695</v>
      </c>
      <c r="C379" t="s">
        <v>696</v>
      </c>
      <c r="D379" s="2">
        <v>45327</v>
      </c>
      <c r="E379" s="4">
        <v>0.11388888888888889</v>
      </c>
      <c r="F379" s="2">
        <v>45327</v>
      </c>
      <c r="G379" s="3">
        <v>0.14930555555555555</v>
      </c>
      <c r="H379" s="5">
        <v>1334</v>
      </c>
      <c r="I379" s="5">
        <v>40</v>
      </c>
      <c r="J379" t="s">
        <v>17</v>
      </c>
      <c r="K379" s="1">
        <v>0.1</v>
      </c>
      <c r="L379" s="5">
        <f t="shared" si="60"/>
        <v>133.4</v>
      </c>
      <c r="M379" s="1" t="s">
        <v>1622</v>
      </c>
      <c r="N379" s="5">
        <v>88</v>
      </c>
      <c r="O379" s="7">
        <f t="shared" si="56"/>
        <v>6.5967016491754125</v>
      </c>
      <c r="P379" s="5">
        <v>35</v>
      </c>
      <c r="Q379" s="5">
        <v>0</v>
      </c>
      <c r="R379" s="5">
        <v>88</v>
      </c>
      <c r="S379" s="5">
        <f t="shared" si="57"/>
        <v>208.4</v>
      </c>
      <c r="T379" s="5">
        <f t="shared" si="58"/>
        <v>-120.4</v>
      </c>
      <c r="U379" s="5">
        <v>1334</v>
      </c>
      <c r="V379" s="5">
        <v>35</v>
      </c>
      <c r="W379" s="7">
        <v>20</v>
      </c>
      <c r="X379" s="5">
        <f t="shared" si="68"/>
        <v>266.8</v>
      </c>
      <c r="Y379" s="5">
        <v>40</v>
      </c>
      <c r="Z379" s="6">
        <v>0.1</v>
      </c>
      <c r="AA379" s="5">
        <f t="shared" si="59"/>
        <v>133.4</v>
      </c>
      <c r="AB379" s="5">
        <v>0</v>
      </c>
      <c r="AC379" s="5">
        <v>266.8</v>
      </c>
      <c r="AD379" s="5">
        <f t="shared" si="61"/>
        <v>208.4</v>
      </c>
      <c r="AE379" s="5">
        <f t="shared" si="62"/>
        <v>58.400000000000006</v>
      </c>
      <c r="AF379" s="5" t="str">
        <f t="shared" si="63"/>
        <v>Monday</v>
      </c>
    </row>
    <row r="380" spans="1:32" x14ac:dyDescent="0.35">
      <c r="A380">
        <v>379</v>
      </c>
      <c r="B380" t="s">
        <v>697</v>
      </c>
      <c r="C380" t="s">
        <v>698</v>
      </c>
      <c r="D380" s="2">
        <v>45323</v>
      </c>
      <c r="E380" s="4">
        <v>0.79374999999999996</v>
      </c>
      <c r="F380" s="2">
        <v>45323</v>
      </c>
      <c r="G380" s="3">
        <v>0.82847222222222228</v>
      </c>
      <c r="H380" s="5">
        <v>543</v>
      </c>
      <c r="I380" s="5">
        <v>0</v>
      </c>
      <c r="J380" t="s">
        <v>17</v>
      </c>
      <c r="K380" s="1">
        <v>0.15</v>
      </c>
      <c r="L380" s="5">
        <f t="shared" si="60"/>
        <v>81.45</v>
      </c>
      <c r="M380" t="s">
        <v>1584</v>
      </c>
      <c r="N380" s="5">
        <v>162</v>
      </c>
      <c r="O380" s="7">
        <f t="shared" si="56"/>
        <v>29.834254143646412</v>
      </c>
      <c r="P380" s="5">
        <v>22</v>
      </c>
      <c r="Q380" s="5">
        <v>100</v>
      </c>
      <c r="R380" s="5">
        <v>162</v>
      </c>
      <c r="S380" s="5">
        <f t="shared" si="57"/>
        <v>203.45</v>
      </c>
      <c r="T380" s="5">
        <f t="shared" si="58"/>
        <v>-41.449999999999989</v>
      </c>
      <c r="U380" s="5">
        <v>543</v>
      </c>
      <c r="V380" s="5">
        <v>22</v>
      </c>
      <c r="W380" s="7">
        <v>20</v>
      </c>
      <c r="X380" s="5">
        <f t="shared" si="68"/>
        <v>108.6</v>
      </c>
      <c r="Y380" s="5">
        <v>0</v>
      </c>
      <c r="Z380" s="6">
        <v>0.15</v>
      </c>
      <c r="AA380" s="5">
        <f t="shared" si="59"/>
        <v>81.45</v>
      </c>
      <c r="AB380" s="5">
        <v>100</v>
      </c>
      <c r="AC380" s="5">
        <v>108.6</v>
      </c>
      <c r="AD380" s="5">
        <f t="shared" si="61"/>
        <v>203.45</v>
      </c>
      <c r="AE380" s="5">
        <f t="shared" si="62"/>
        <v>-94.85</v>
      </c>
      <c r="AF380" s="5" t="str">
        <f t="shared" si="63"/>
        <v>Thursday</v>
      </c>
    </row>
    <row r="381" spans="1:32" x14ac:dyDescent="0.35">
      <c r="A381">
        <v>380</v>
      </c>
      <c r="B381" t="s">
        <v>699</v>
      </c>
      <c r="C381" t="s">
        <v>700</v>
      </c>
      <c r="D381" s="2">
        <v>45300</v>
      </c>
      <c r="E381" s="4">
        <v>0.26250000000000001</v>
      </c>
      <c r="F381" s="2">
        <v>45300</v>
      </c>
      <c r="G381" s="3">
        <v>0.28333333333333333</v>
      </c>
      <c r="H381" s="5">
        <v>1450</v>
      </c>
      <c r="I381" s="5">
        <v>20</v>
      </c>
      <c r="J381" t="s">
        <v>17</v>
      </c>
      <c r="K381" s="1">
        <v>0</v>
      </c>
      <c r="L381" s="5">
        <f t="shared" si="60"/>
        <v>0</v>
      </c>
      <c r="M381" t="s">
        <v>1587</v>
      </c>
      <c r="N381" s="5">
        <v>189</v>
      </c>
      <c r="O381" s="7">
        <f t="shared" si="56"/>
        <v>13.034482758620689</v>
      </c>
      <c r="P381" s="5">
        <v>37</v>
      </c>
      <c r="Q381" s="5">
        <v>0</v>
      </c>
      <c r="R381" s="5">
        <v>189</v>
      </c>
      <c r="S381" s="5">
        <f t="shared" si="57"/>
        <v>57</v>
      </c>
      <c r="T381" s="5">
        <f t="shared" si="58"/>
        <v>132</v>
      </c>
      <c r="U381" s="5">
        <v>1450</v>
      </c>
      <c r="V381" s="5">
        <v>37</v>
      </c>
      <c r="W381" s="7">
        <v>20</v>
      </c>
      <c r="X381" s="5">
        <f t="shared" si="68"/>
        <v>290</v>
      </c>
      <c r="Y381" s="5">
        <v>20</v>
      </c>
      <c r="Z381" s="6">
        <v>0</v>
      </c>
      <c r="AA381" s="5">
        <f t="shared" si="59"/>
        <v>0</v>
      </c>
      <c r="AB381" s="5">
        <v>0</v>
      </c>
      <c r="AC381" s="5">
        <v>290</v>
      </c>
      <c r="AD381" s="5">
        <f t="shared" si="61"/>
        <v>57</v>
      </c>
      <c r="AE381" s="5">
        <f t="shared" si="62"/>
        <v>233</v>
      </c>
      <c r="AF381" s="5" t="str">
        <f t="shared" si="63"/>
        <v>Tuesday</v>
      </c>
    </row>
    <row r="382" spans="1:32" x14ac:dyDescent="0.35">
      <c r="A382">
        <v>381</v>
      </c>
      <c r="B382" t="s">
        <v>701</v>
      </c>
      <c r="C382" t="s">
        <v>638</v>
      </c>
      <c r="D382" s="2">
        <v>45310</v>
      </c>
      <c r="E382" s="4">
        <v>5.9027777777777776E-2</v>
      </c>
      <c r="F382" s="2">
        <v>45310</v>
      </c>
      <c r="G382" s="3">
        <v>0.10486111111111111</v>
      </c>
      <c r="H382" s="5">
        <v>860</v>
      </c>
      <c r="I382" s="5">
        <v>40</v>
      </c>
      <c r="J382" t="s">
        <v>11</v>
      </c>
      <c r="K382" s="1">
        <v>0.1</v>
      </c>
      <c r="L382" s="5">
        <f t="shared" si="60"/>
        <v>86</v>
      </c>
      <c r="M382" s="1" t="s">
        <v>1622</v>
      </c>
      <c r="N382" s="5">
        <v>187</v>
      </c>
      <c r="O382" s="7">
        <f t="shared" si="56"/>
        <v>21.744186046511626</v>
      </c>
      <c r="P382" s="5">
        <v>42</v>
      </c>
      <c r="Q382" s="5">
        <v>100</v>
      </c>
      <c r="R382" s="5">
        <v>187</v>
      </c>
      <c r="S382" s="5">
        <f t="shared" si="57"/>
        <v>268</v>
      </c>
      <c r="T382" s="5">
        <f t="shared" si="58"/>
        <v>-81</v>
      </c>
      <c r="U382" s="5">
        <v>860</v>
      </c>
      <c r="V382" s="5">
        <v>42</v>
      </c>
      <c r="W382" s="7">
        <v>20</v>
      </c>
      <c r="X382" s="5">
        <f t="shared" si="68"/>
        <v>172</v>
      </c>
      <c r="Y382" s="5">
        <v>40</v>
      </c>
      <c r="Z382" s="6">
        <v>0.1</v>
      </c>
      <c r="AA382" s="5">
        <f t="shared" si="59"/>
        <v>86</v>
      </c>
      <c r="AB382" s="5">
        <v>100</v>
      </c>
      <c r="AC382" s="5">
        <v>172</v>
      </c>
      <c r="AD382" s="5">
        <f t="shared" si="61"/>
        <v>268</v>
      </c>
      <c r="AE382" s="5">
        <f t="shared" si="62"/>
        <v>-96</v>
      </c>
      <c r="AF382" s="5" t="str">
        <f t="shared" si="63"/>
        <v>Friday</v>
      </c>
    </row>
    <row r="383" spans="1:32" x14ac:dyDescent="0.35">
      <c r="A383">
        <v>382</v>
      </c>
      <c r="B383" t="s">
        <v>702</v>
      </c>
      <c r="C383" t="s">
        <v>246</v>
      </c>
      <c r="D383" s="2">
        <v>45301</v>
      </c>
      <c r="E383" s="4">
        <v>3.4722222222222224E-2</v>
      </c>
      <c r="F383" s="2">
        <v>45301</v>
      </c>
      <c r="G383" s="3">
        <v>0.10833333333333334</v>
      </c>
      <c r="H383" s="5">
        <v>326</v>
      </c>
      <c r="I383" s="5">
        <v>0</v>
      </c>
      <c r="J383" t="s">
        <v>17</v>
      </c>
      <c r="K383" s="1">
        <v>0.15</v>
      </c>
      <c r="L383" s="5">
        <f t="shared" si="60"/>
        <v>48.9</v>
      </c>
      <c r="M383" t="s">
        <v>1584</v>
      </c>
      <c r="N383" s="5">
        <v>120</v>
      </c>
      <c r="O383" s="7">
        <f t="shared" si="56"/>
        <v>36.809815950920246</v>
      </c>
      <c r="P383" s="5">
        <v>46</v>
      </c>
      <c r="Q383" s="5">
        <v>0</v>
      </c>
      <c r="R383" s="5">
        <v>120</v>
      </c>
      <c r="S383" s="5">
        <f t="shared" si="57"/>
        <v>94.9</v>
      </c>
      <c r="T383" s="5">
        <f t="shared" si="58"/>
        <v>25.099999999999994</v>
      </c>
      <c r="U383" s="5">
        <v>326</v>
      </c>
      <c r="V383" s="5">
        <v>46</v>
      </c>
      <c r="W383" s="7">
        <v>20</v>
      </c>
      <c r="X383" s="5">
        <f t="shared" si="68"/>
        <v>65.2</v>
      </c>
      <c r="Y383" s="5">
        <v>0</v>
      </c>
      <c r="Z383" s="6">
        <v>0.15</v>
      </c>
      <c r="AA383" s="5">
        <f t="shared" si="59"/>
        <v>48.9</v>
      </c>
      <c r="AB383" s="5">
        <v>0</v>
      </c>
      <c r="AC383" s="5">
        <v>65.2</v>
      </c>
      <c r="AD383" s="5">
        <f t="shared" si="61"/>
        <v>94.9</v>
      </c>
      <c r="AE383" s="5">
        <f t="shared" si="62"/>
        <v>-29.700000000000003</v>
      </c>
      <c r="AF383" s="5" t="str">
        <f t="shared" si="63"/>
        <v>Wednesday</v>
      </c>
    </row>
    <row r="384" spans="1:32" x14ac:dyDescent="0.35">
      <c r="A384">
        <v>383</v>
      </c>
      <c r="B384" t="s">
        <v>703</v>
      </c>
      <c r="C384" t="s">
        <v>704</v>
      </c>
      <c r="D384" s="2">
        <v>45295</v>
      </c>
      <c r="E384" s="4">
        <v>0.14583333333333334</v>
      </c>
      <c r="F384" s="2">
        <v>45295</v>
      </c>
      <c r="G384" s="3">
        <v>0.22500000000000001</v>
      </c>
      <c r="H384" s="5">
        <v>147</v>
      </c>
      <c r="I384" s="5">
        <v>30</v>
      </c>
      <c r="J384" t="s">
        <v>11</v>
      </c>
      <c r="K384" s="1">
        <v>0.05</v>
      </c>
      <c r="L384" s="5">
        <f t="shared" si="60"/>
        <v>7.3500000000000005</v>
      </c>
      <c r="M384" t="s">
        <v>1589</v>
      </c>
      <c r="N384" s="5">
        <v>159</v>
      </c>
      <c r="O384" s="7">
        <f t="shared" si="56"/>
        <v>108.16326530612245</v>
      </c>
      <c r="P384" s="5">
        <v>50</v>
      </c>
      <c r="Q384" s="5">
        <v>0</v>
      </c>
      <c r="R384" s="5">
        <v>159</v>
      </c>
      <c r="S384" s="5">
        <f t="shared" si="57"/>
        <v>87.35</v>
      </c>
      <c r="T384" s="5">
        <f t="shared" si="58"/>
        <v>71.650000000000006</v>
      </c>
      <c r="U384" s="5">
        <v>147</v>
      </c>
      <c r="V384" s="5">
        <v>50</v>
      </c>
      <c r="W384" s="7">
        <v>20</v>
      </c>
      <c r="X384" s="5">
        <f t="shared" si="68"/>
        <v>29.4</v>
      </c>
      <c r="Y384" s="5">
        <v>30</v>
      </c>
      <c r="Z384" s="6">
        <v>0.05</v>
      </c>
      <c r="AA384" s="5">
        <f t="shared" si="59"/>
        <v>7.3500000000000005</v>
      </c>
      <c r="AB384" s="5">
        <v>0</v>
      </c>
      <c r="AC384" s="5">
        <v>29.4</v>
      </c>
      <c r="AD384" s="5">
        <f t="shared" si="61"/>
        <v>87.35</v>
      </c>
      <c r="AE384" s="5">
        <f t="shared" si="62"/>
        <v>-57.949999999999996</v>
      </c>
      <c r="AF384" s="5" t="str">
        <f t="shared" si="63"/>
        <v>Thursday</v>
      </c>
    </row>
    <row r="385" spans="1:32" x14ac:dyDescent="0.35">
      <c r="A385">
        <v>384</v>
      </c>
      <c r="B385" t="s">
        <v>705</v>
      </c>
      <c r="C385" t="s">
        <v>706</v>
      </c>
      <c r="D385" s="2">
        <v>45309</v>
      </c>
      <c r="E385" s="4">
        <v>0.98819444444444449</v>
      </c>
      <c r="F385" s="2">
        <v>45310</v>
      </c>
      <c r="G385" s="3">
        <v>4.027777777777778E-2</v>
      </c>
      <c r="H385" s="5">
        <v>1141</v>
      </c>
      <c r="I385" s="5">
        <v>30</v>
      </c>
      <c r="J385" t="s">
        <v>11</v>
      </c>
      <c r="K385" s="1">
        <v>0.15</v>
      </c>
      <c r="L385" s="5">
        <f t="shared" si="60"/>
        <v>171.15</v>
      </c>
      <c r="M385" t="s">
        <v>1584</v>
      </c>
      <c r="N385" s="5">
        <v>104</v>
      </c>
      <c r="O385" s="7">
        <f t="shared" si="56"/>
        <v>9.1148115687992988</v>
      </c>
      <c r="P385" s="5">
        <v>39</v>
      </c>
      <c r="Q385" s="5">
        <v>0</v>
      </c>
      <c r="R385" s="5">
        <v>104</v>
      </c>
      <c r="S385" s="5">
        <f t="shared" si="57"/>
        <v>240.15</v>
      </c>
      <c r="T385" s="5">
        <f t="shared" si="58"/>
        <v>-136.15</v>
      </c>
      <c r="U385" s="5">
        <v>1141</v>
      </c>
      <c r="V385" s="5">
        <v>39</v>
      </c>
      <c r="W385" s="7">
        <v>20</v>
      </c>
      <c r="X385" s="5">
        <f t="shared" si="68"/>
        <v>228.2</v>
      </c>
      <c r="Y385" s="5">
        <v>30</v>
      </c>
      <c r="Z385" s="6">
        <v>0.15</v>
      </c>
      <c r="AA385" s="5">
        <f t="shared" si="59"/>
        <v>171.15</v>
      </c>
      <c r="AB385" s="5">
        <v>0</v>
      </c>
      <c r="AC385" s="5">
        <v>228.2</v>
      </c>
      <c r="AD385" s="5">
        <f t="shared" si="61"/>
        <v>240.15</v>
      </c>
      <c r="AE385" s="5">
        <f t="shared" si="62"/>
        <v>-11.950000000000017</v>
      </c>
      <c r="AF385" s="5" t="str">
        <f t="shared" si="63"/>
        <v>Thursday</v>
      </c>
    </row>
    <row r="386" spans="1:32" x14ac:dyDescent="0.35">
      <c r="A386">
        <v>385</v>
      </c>
      <c r="B386" t="s">
        <v>707</v>
      </c>
      <c r="C386" t="s">
        <v>708</v>
      </c>
      <c r="D386" s="2">
        <v>45319</v>
      </c>
      <c r="E386" s="4">
        <v>0.92361111111111116</v>
      </c>
      <c r="F386" s="2">
        <v>45319</v>
      </c>
      <c r="G386" s="3">
        <v>0.95</v>
      </c>
      <c r="H386" s="5">
        <v>1011</v>
      </c>
      <c r="I386" s="5">
        <v>40</v>
      </c>
      <c r="J386" t="s">
        <v>17</v>
      </c>
      <c r="K386" s="1">
        <v>0.5</v>
      </c>
      <c r="L386" s="5">
        <f t="shared" si="60"/>
        <v>505.5</v>
      </c>
      <c r="M386" t="s">
        <v>1588</v>
      </c>
      <c r="N386" s="5">
        <v>178</v>
      </c>
      <c r="O386" s="7">
        <f t="shared" ref="O386:O449" si="69">N386/H386*100</f>
        <v>17.606330365974284</v>
      </c>
      <c r="P386" s="5">
        <v>17</v>
      </c>
      <c r="Q386" s="5">
        <v>0</v>
      </c>
      <c r="R386" s="5">
        <v>178</v>
      </c>
      <c r="S386" s="5">
        <f t="shared" ref="S386:S449" si="70">L386+P386+Q386+I386</f>
        <v>562.5</v>
      </c>
      <c r="T386" s="5">
        <f t="shared" ref="T386:T449" si="71">R386-S386</f>
        <v>-384.5</v>
      </c>
      <c r="U386" s="5">
        <v>0</v>
      </c>
      <c r="V386" s="5">
        <v>0</v>
      </c>
      <c r="W386" s="7">
        <v>20</v>
      </c>
      <c r="X386" s="5">
        <v>0</v>
      </c>
      <c r="Y386" s="5">
        <v>0</v>
      </c>
      <c r="Z386" s="6">
        <v>0</v>
      </c>
      <c r="AA386" s="5">
        <f t="shared" ref="AA386:AA449" si="72">Z386*H386</f>
        <v>0</v>
      </c>
      <c r="AB386" s="5">
        <v>0</v>
      </c>
      <c r="AC386" s="5">
        <v>0</v>
      </c>
      <c r="AD386" s="5">
        <f t="shared" si="61"/>
        <v>0</v>
      </c>
      <c r="AE386" s="5">
        <f t="shared" si="62"/>
        <v>0</v>
      </c>
      <c r="AF386" s="5" t="str">
        <f t="shared" si="63"/>
        <v>Sunday</v>
      </c>
    </row>
    <row r="387" spans="1:32" x14ac:dyDescent="0.35">
      <c r="A387">
        <v>386</v>
      </c>
      <c r="B387" t="s">
        <v>709</v>
      </c>
      <c r="C387" t="s">
        <v>585</v>
      </c>
      <c r="D387" s="2">
        <v>45320</v>
      </c>
      <c r="E387" s="4">
        <v>0.43541666666666667</v>
      </c>
      <c r="F387" s="2">
        <v>45320</v>
      </c>
      <c r="G387" s="3">
        <v>0.46736111111111112</v>
      </c>
      <c r="H387" s="5">
        <v>1562</v>
      </c>
      <c r="I387" s="5">
        <v>30</v>
      </c>
      <c r="J387" t="s">
        <v>17</v>
      </c>
      <c r="K387" s="1">
        <v>0.15</v>
      </c>
      <c r="L387" s="5">
        <f t="shared" ref="L387:L450" si="73">K387*H387</f>
        <v>234.29999999999998</v>
      </c>
      <c r="M387" t="s">
        <v>1584</v>
      </c>
      <c r="N387" s="5">
        <v>98</v>
      </c>
      <c r="O387" s="7">
        <f t="shared" si="69"/>
        <v>6.2740076824583868</v>
      </c>
      <c r="P387" s="5">
        <v>10</v>
      </c>
      <c r="Q387" s="5">
        <v>0</v>
      </c>
      <c r="R387" s="5">
        <v>98</v>
      </c>
      <c r="S387" s="5">
        <f t="shared" si="70"/>
        <v>274.29999999999995</v>
      </c>
      <c r="T387" s="5">
        <f t="shared" si="71"/>
        <v>-176.29999999999995</v>
      </c>
      <c r="U387" s="5">
        <v>1562</v>
      </c>
      <c r="V387" s="5">
        <v>10</v>
      </c>
      <c r="W387" s="7">
        <v>20</v>
      </c>
      <c r="X387" s="5">
        <f>W387*H387/100</f>
        <v>312.39999999999998</v>
      </c>
      <c r="Y387" s="5">
        <v>30</v>
      </c>
      <c r="Z387" s="6">
        <v>0.15</v>
      </c>
      <c r="AA387" s="5">
        <f t="shared" si="72"/>
        <v>234.29999999999998</v>
      </c>
      <c r="AB387" s="5">
        <v>0</v>
      </c>
      <c r="AC387" s="5">
        <v>312.39999999999998</v>
      </c>
      <c r="AD387" s="5">
        <f t="shared" ref="AD387:AD450" si="74">V387+Y387+AA387+AB387</f>
        <v>274.29999999999995</v>
      </c>
      <c r="AE387" s="5">
        <f t="shared" ref="AE387:AE450" si="75">AC387-AD387</f>
        <v>38.100000000000023</v>
      </c>
      <c r="AF387" s="5" t="str">
        <f t="shared" ref="AF387:AF450" si="76">TEXT(D387,"dddd")</f>
        <v>Monday</v>
      </c>
    </row>
    <row r="388" spans="1:32" x14ac:dyDescent="0.35">
      <c r="A388">
        <v>387</v>
      </c>
      <c r="B388" t="s">
        <v>710</v>
      </c>
      <c r="C388" t="s">
        <v>711</v>
      </c>
      <c r="D388" s="2">
        <v>45311</v>
      </c>
      <c r="E388" s="4">
        <v>0.72847222222222219</v>
      </c>
      <c r="F388" s="2">
        <v>45311</v>
      </c>
      <c r="G388" s="3">
        <v>0.78125</v>
      </c>
      <c r="H388" s="5">
        <v>1930</v>
      </c>
      <c r="I388" s="5">
        <v>50</v>
      </c>
      <c r="J388" t="s">
        <v>17</v>
      </c>
      <c r="K388" s="1">
        <v>0.5</v>
      </c>
      <c r="L388" s="5">
        <f t="shared" si="73"/>
        <v>965</v>
      </c>
      <c r="M388" t="s">
        <v>1588</v>
      </c>
      <c r="N388" s="5">
        <v>70</v>
      </c>
      <c r="O388" s="7">
        <f t="shared" si="69"/>
        <v>3.6269430051813467</v>
      </c>
      <c r="P388" s="5">
        <v>21</v>
      </c>
      <c r="Q388" s="5">
        <v>0</v>
      </c>
      <c r="R388" s="5">
        <v>70</v>
      </c>
      <c r="S388" s="5">
        <f t="shared" si="70"/>
        <v>1036</v>
      </c>
      <c r="T388" s="5">
        <f t="shared" si="71"/>
        <v>-966</v>
      </c>
      <c r="U388" s="5">
        <v>0</v>
      </c>
      <c r="V388" s="5">
        <v>0</v>
      </c>
      <c r="W388" s="7">
        <v>20</v>
      </c>
      <c r="X388" s="5">
        <v>0</v>
      </c>
      <c r="Y388" s="5">
        <v>0</v>
      </c>
      <c r="Z388" s="6">
        <v>0</v>
      </c>
      <c r="AA388" s="5">
        <f t="shared" si="72"/>
        <v>0</v>
      </c>
      <c r="AB388" s="5">
        <v>0</v>
      </c>
      <c r="AC388" s="5">
        <v>0</v>
      </c>
      <c r="AD388" s="5">
        <f t="shared" si="74"/>
        <v>0</v>
      </c>
      <c r="AE388" s="5">
        <f t="shared" si="75"/>
        <v>0</v>
      </c>
      <c r="AF388" s="5" t="str">
        <f t="shared" si="76"/>
        <v>Saturday</v>
      </c>
    </row>
    <row r="389" spans="1:32" x14ac:dyDescent="0.35">
      <c r="A389">
        <v>388</v>
      </c>
      <c r="B389" t="s">
        <v>712</v>
      </c>
      <c r="C389" t="s">
        <v>713</v>
      </c>
      <c r="D389" s="2">
        <v>45321</v>
      </c>
      <c r="E389" s="4">
        <v>0.52916666666666667</v>
      </c>
      <c r="F389" s="2">
        <v>45321</v>
      </c>
      <c r="G389" s="3">
        <v>0.60833333333333328</v>
      </c>
      <c r="H389" s="5">
        <v>1831</v>
      </c>
      <c r="I389" s="5">
        <v>40</v>
      </c>
      <c r="J389" t="s">
        <v>17</v>
      </c>
      <c r="K389" s="1">
        <v>0.1</v>
      </c>
      <c r="L389" s="5">
        <f t="shared" si="73"/>
        <v>183.10000000000002</v>
      </c>
      <c r="M389" s="1" t="s">
        <v>1622</v>
      </c>
      <c r="N389" s="5">
        <v>86</v>
      </c>
      <c r="O389" s="7">
        <f t="shared" si="69"/>
        <v>4.6968869470234846</v>
      </c>
      <c r="P389" s="5">
        <v>14</v>
      </c>
      <c r="Q389" s="5">
        <v>150</v>
      </c>
      <c r="R389" s="5">
        <v>86</v>
      </c>
      <c r="S389" s="5">
        <f t="shared" si="70"/>
        <v>387.1</v>
      </c>
      <c r="T389" s="5">
        <f t="shared" si="71"/>
        <v>-301.10000000000002</v>
      </c>
      <c r="U389" s="5">
        <v>1831</v>
      </c>
      <c r="V389" s="5">
        <v>14</v>
      </c>
      <c r="W389" s="7">
        <v>20</v>
      </c>
      <c r="X389" s="5">
        <f t="shared" ref="X389:X401" si="77">W389*H389/100</f>
        <v>366.2</v>
      </c>
      <c r="Y389" s="5">
        <v>40</v>
      </c>
      <c r="Z389" s="6">
        <v>0.1</v>
      </c>
      <c r="AA389" s="5">
        <f t="shared" si="72"/>
        <v>183.10000000000002</v>
      </c>
      <c r="AB389" s="5">
        <v>150</v>
      </c>
      <c r="AC389" s="5">
        <v>366.2</v>
      </c>
      <c r="AD389" s="5">
        <f t="shared" si="74"/>
        <v>387.1</v>
      </c>
      <c r="AE389" s="5">
        <f t="shared" si="75"/>
        <v>-20.900000000000034</v>
      </c>
      <c r="AF389" s="5" t="str">
        <f t="shared" si="76"/>
        <v>Tuesday</v>
      </c>
    </row>
    <row r="390" spans="1:32" x14ac:dyDescent="0.35">
      <c r="A390">
        <v>389</v>
      </c>
      <c r="B390" t="s">
        <v>714</v>
      </c>
      <c r="C390" t="s">
        <v>715</v>
      </c>
      <c r="D390" s="2">
        <v>45328</v>
      </c>
      <c r="E390" s="4">
        <v>0.20069444444444445</v>
      </c>
      <c r="F390" s="2">
        <v>45328</v>
      </c>
      <c r="G390" s="3">
        <v>0.26180555555555557</v>
      </c>
      <c r="H390" s="5">
        <v>286</v>
      </c>
      <c r="I390" s="5">
        <v>0</v>
      </c>
      <c r="J390" t="s">
        <v>11</v>
      </c>
      <c r="K390" s="1">
        <v>0.15</v>
      </c>
      <c r="L390" s="5">
        <f t="shared" si="73"/>
        <v>42.9</v>
      </c>
      <c r="M390" t="s">
        <v>1584</v>
      </c>
      <c r="N390" s="5">
        <v>165</v>
      </c>
      <c r="O390" s="7">
        <f t="shared" si="69"/>
        <v>57.692307692307686</v>
      </c>
      <c r="P390" s="5">
        <v>33</v>
      </c>
      <c r="Q390" s="5">
        <v>0</v>
      </c>
      <c r="R390" s="5">
        <v>165</v>
      </c>
      <c r="S390" s="5">
        <f t="shared" si="70"/>
        <v>75.900000000000006</v>
      </c>
      <c r="T390" s="5">
        <f t="shared" si="71"/>
        <v>89.1</v>
      </c>
      <c r="U390" s="5">
        <v>286</v>
      </c>
      <c r="V390" s="5">
        <v>33</v>
      </c>
      <c r="W390" s="7">
        <v>20</v>
      </c>
      <c r="X390" s="5">
        <f t="shared" si="77"/>
        <v>57.2</v>
      </c>
      <c r="Y390" s="5">
        <v>0</v>
      </c>
      <c r="Z390" s="6">
        <v>0.15</v>
      </c>
      <c r="AA390" s="5">
        <f t="shared" si="72"/>
        <v>42.9</v>
      </c>
      <c r="AB390" s="5">
        <v>0</v>
      </c>
      <c r="AC390" s="5">
        <v>57.2</v>
      </c>
      <c r="AD390" s="5">
        <f t="shared" si="74"/>
        <v>75.900000000000006</v>
      </c>
      <c r="AE390" s="5">
        <f t="shared" si="75"/>
        <v>-18.700000000000003</v>
      </c>
      <c r="AF390" s="5" t="str">
        <f t="shared" si="76"/>
        <v>Tuesday</v>
      </c>
    </row>
    <row r="391" spans="1:32" x14ac:dyDescent="0.35">
      <c r="A391">
        <v>390</v>
      </c>
      <c r="B391" t="s">
        <v>716</v>
      </c>
      <c r="C391" t="s">
        <v>717</v>
      </c>
      <c r="D391" s="2">
        <v>45316</v>
      </c>
      <c r="E391" s="4">
        <v>0.7680555555555556</v>
      </c>
      <c r="F391" s="2">
        <v>45316</v>
      </c>
      <c r="G391" s="3">
        <v>0.8256944444444444</v>
      </c>
      <c r="H391" s="5">
        <v>444</v>
      </c>
      <c r="I391" s="5">
        <v>40</v>
      </c>
      <c r="J391" t="s">
        <v>17</v>
      </c>
      <c r="K391" s="1">
        <v>0.1</v>
      </c>
      <c r="L391" s="5">
        <f t="shared" si="73"/>
        <v>44.400000000000006</v>
      </c>
      <c r="M391" s="1" t="s">
        <v>1622</v>
      </c>
      <c r="N391" s="5">
        <v>73</v>
      </c>
      <c r="O391" s="7">
        <f t="shared" si="69"/>
        <v>16.441441441441444</v>
      </c>
      <c r="P391" s="5">
        <v>15</v>
      </c>
      <c r="Q391" s="5">
        <v>50</v>
      </c>
      <c r="R391" s="5">
        <v>73</v>
      </c>
      <c r="S391" s="5">
        <f t="shared" si="70"/>
        <v>149.4</v>
      </c>
      <c r="T391" s="5">
        <f t="shared" si="71"/>
        <v>-76.400000000000006</v>
      </c>
      <c r="U391" s="5">
        <v>444</v>
      </c>
      <c r="V391" s="5">
        <v>15</v>
      </c>
      <c r="W391" s="7">
        <v>20</v>
      </c>
      <c r="X391" s="5">
        <f t="shared" si="77"/>
        <v>88.8</v>
      </c>
      <c r="Y391" s="5">
        <v>40</v>
      </c>
      <c r="Z391" s="6">
        <v>0.1</v>
      </c>
      <c r="AA391" s="5">
        <f t="shared" si="72"/>
        <v>44.400000000000006</v>
      </c>
      <c r="AB391" s="5">
        <v>50</v>
      </c>
      <c r="AC391" s="5">
        <v>88.8</v>
      </c>
      <c r="AD391" s="5">
        <f t="shared" si="74"/>
        <v>149.4</v>
      </c>
      <c r="AE391" s="5">
        <f t="shared" si="75"/>
        <v>-60.600000000000009</v>
      </c>
      <c r="AF391" s="5" t="str">
        <f t="shared" si="76"/>
        <v>Thursday</v>
      </c>
    </row>
    <row r="392" spans="1:32" x14ac:dyDescent="0.35">
      <c r="A392">
        <v>391</v>
      </c>
      <c r="B392" t="s">
        <v>718</v>
      </c>
      <c r="C392" t="s">
        <v>719</v>
      </c>
      <c r="D392" s="2">
        <v>45301</v>
      </c>
      <c r="E392" s="4">
        <v>0.6645833333333333</v>
      </c>
      <c r="F392" s="2">
        <v>45301</v>
      </c>
      <c r="G392" s="3">
        <v>0.74444444444444446</v>
      </c>
      <c r="H392" s="5">
        <v>323</v>
      </c>
      <c r="I392" s="5">
        <v>20</v>
      </c>
      <c r="J392" t="s">
        <v>17</v>
      </c>
      <c r="K392" s="1">
        <v>0.1</v>
      </c>
      <c r="L392" s="5">
        <f t="shared" si="73"/>
        <v>32.300000000000004</v>
      </c>
      <c r="M392" s="1" t="s">
        <v>1622</v>
      </c>
      <c r="N392" s="5">
        <v>104</v>
      </c>
      <c r="O392" s="7">
        <f t="shared" si="69"/>
        <v>32.198142414860683</v>
      </c>
      <c r="P392" s="5">
        <v>34</v>
      </c>
      <c r="Q392" s="5">
        <v>0</v>
      </c>
      <c r="R392" s="5">
        <v>104</v>
      </c>
      <c r="S392" s="5">
        <f t="shared" si="70"/>
        <v>86.300000000000011</v>
      </c>
      <c r="T392" s="5">
        <f t="shared" si="71"/>
        <v>17.699999999999989</v>
      </c>
      <c r="U392" s="5">
        <v>323</v>
      </c>
      <c r="V392" s="5">
        <v>34</v>
      </c>
      <c r="W392" s="7">
        <v>20</v>
      </c>
      <c r="X392" s="5">
        <f t="shared" si="77"/>
        <v>64.599999999999994</v>
      </c>
      <c r="Y392" s="5">
        <v>20</v>
      </c>
      <c r="Z392" s="6">
        <v>0.1</v>
      </c>
      <c r="AA392" s="5">
        <f t="shared" si="72"/>
        <v>32.300000000000004</v>
      </c>
      <c r="AB392" s="5">
        <v>0</v>
      </c>
      <c r="AC392" s="5">
        <v>64.599999999999994</v>
      </c>
      <c r="AD392" s="5">
        <f t="shared" si="74"/>
        <v>86.300000000000011</v>
      </c>
      <c r="AE392" s="5">
        <f t="shared" si="75"/>
        <v>-21.700000000000017</v>
      </c>
      <c r="AF392" s="5" t="str">
        <f t="shared" si="76"/>
        <v>Wednesday</v>
      </c>
    </row>
    <row r="393" spans="1:32" x14ac:dyDescent="0.35">
      <c r="A393">
        <v>392</v>
      </c>
      <c r="B393" t="s">
        <v>720</v>
      </c>
      <c r="C393" t="s">
        <v>721</v>
      </c>
      <c r="D393" s="2">
        <v>45319</v>
      </c>
      <c r="E393" s="4">
        <v>0.4284722222222222</v>
      </c>
      <c r="F393" s="2">
        <v>45319</v>
      </c>
      <c r="G393" s="3">
        <v>0.45694444444444443</v>
      </c>
      <c r="H393" s="5">
        <v>929</v>
      </c>
      <c r="I393" s="5">
        <v>40</v>
      </c>
      <c r="J393" t="s">
        <v>11</v>
      </c>
      <c r="K393" s="1">
        <v>0</v>
      </c>
      <c r="L393" s="5">
        <f t="shared" si="73"/>
        <v>0</v>
      </c>
      <c r="M393" t="s">
        <v>1587</v>
      </c>
      <c r="N393" s="5">
        <v>74</v>
      </c>
      <c r="O393" s="7">
        <f t="shared" si="69"/>
        <v>7.9655543595263723</v>
      </c>
      <c r="P393" s="5">
        <v>10</v>
      </c>
      <c r="Q393" s="5">
        <v>50</v>
      </c>
      <c r="R393" s="5">
        <v>74</v>
      </c>
      <c r="S393" s="5">
        <f t="shared" si="70"/>
        <v>100</v>
      </c>
      <c r="T393" s="5">
        <f t="shared" si="71"/>
        <v>-26</v>
      </c>
      <c r="U393" s="5">
        <v>929</v>
      </c>
      <c r="V393" s="5">
        <v>10</v>
      </c>
      <c r="W393" s="7">
        <v>20</v>
      </c>
      <c r="X393" s="5">
        <f t="shared" si="77"/>
        <v>185.8</v>
      </c>
      <c r="Y393" s="5">
        <v>40</v>
      </c>
      <c r="Z393" s="6">
        <v>0</v>
      </c>
      <c r="AA393" s="5">
        <f t="shared" si="72"/>
        <v>0</v>
      </c>
      <c r="AB393" s="5">
        <v>50</v>
      </c>
      <c r="AC393" s="5">
        <v>185.8</v>
      </c>
      <c r="AD393" s="5">
        <f t="shared" si="74"/>
        <v>100</v>
      </c>
      <c r="AE393" s="5">
        <f t="shared" si="75"/>
        <v>85.800000000000011</v>
      </c>
      <c r="AF393" s="5" t="str">
        <f t="shared" si="76"/>
        <v>Sunday</v>
      </c>
    </row>
    <row r="394" spans="1:32" x14ac:dyDescent="0.35">
      <c r="A394">
        <v>393</v>
      </c>
      <c r="B394" t="s">
        <v>722</v>
      </c>
      <c r="C394" t="s">
        <v>723</v>
      </c>
      <c r="D394" s="2">
        <v>45328</v>
      </c>
      <c r="E394" s="4">
        <v>0.70486111111111116</v>
      </c>
      <c r="F394" s="2">
        <v>45328</v>
      </c>
      <c r="G394" s="3">
        <v>0.76944444444444449</v>
      </c>
      <c r="H394" s="5">
        <v>587</v>
      </c>
      <c r="I394" s="5">
        <v>30</v>
      </c>
      <c r="J394" t="s">
        <v>14</v>
      </c>
      <c r="K394" s="1">
        <v>0.1</v>
      </c>
      <c r="L394" s="5">
        <f t="shared" si="73"/>
        <v>58.7</v>
      </c>
      <c r="M394" s="1" t="s">
        <v>1622</v>
      </c>
      <c r="N394" s="5">
        <v>184</v>
      </c>
      <c r="O394" s="7">
        <f t="shared" si="69"/>
        <v>31.3458262350937</v>
      </c>
      <c r="P394" s="5">
        <v>34</v>
      </c>
      <c r="Q394" s="5">
        <v>50</v>
      </c>
      <c r="R394" s="5">
        <v>184</v>
      </c>
      <c r="S394" s="5">
        <f t="shared" si="70"/>
        <v>172.7</v>
      </c>
      <c r="T394" s="5">
        <f t="shared" si="71"/>
        <v>11.300000000000011</v>
      </c>
      <c r="U394" s="5">
        <v>587</v>
      </c>
      <c r="V394" s="5">
        <v>34</v>
      </c>
      <c r="W394" s="7">
        <v>20</v>
      </c>
      <c r="X394" s="5">
        <f t="shared" si="77"/>
        <v>117.4</v>
      </c>
      <c r="Y394" s="5">
        <v>30</v>
      </c>
      <c r="Z394" s="6">
        <v>0.1</v>
      </c>
      <c r="AA394" s="5">
        <f t="shared" si="72"/>
        <v>58.7</v>
      </c>
      <c r="AB394" s="5">
        <v>50</v>
      </c>
      <c r="AC394" s="5">
        <v>117.4</v>
      </c>
      <c r="AD394" s="5">
        <f t="shared" si="74"/>
        <v>172.7</v>
      </c>
      <c r="AE394" s="5">
        <f t="shared" si="75"/>
        <v>-55.299999999999983</v>
      </c>
      <c r="AF394" s="5" t="str">
        <f t="shared" si="76"/>
        <v>Tuesday</v>
      </c>
    </row>
    <row r="395" spans="1:32" x14ac:dyDescent="0.35">
      <c r="A395">
        <v>394</v>
      </c>
      <c r="B395" t="s">
        <v>724</v>
      </c>
      <c r="C395" t="s">
        <v>276</v>
      </c>
      <c r="D395" s="2">
        <v>45319</v>
      </c>
      <c r="E395" s="4">
        <v>0.64166666666666672</v>
      </c>
      <c r="F395" s="2">
        <v>45319</v>
      </c>
      <c r="G395" s="3">
        <v>0.66597222222222219</v>
      </c>
      <c r="H395" s="5">
        <v>976</v>
      </c>
      <c r="I395" s="5">
        <v>30</v>
      </c>
      <c r="J395" t="s">
        <v>14</v>
      </c>
      <c r="K395" s="1">
        <v>0.1</v>
      </c>
      <c r="L395" s="5">
        <f t="shared" si="73"/>
        <v>97.600000000000009</v>
      </c>
      <c r="M395" s="1" t="s">
        <v>1622</v>
      </c>
      <c r="N395" s="5">
        <v>176</v>
      </c>
      <c r="O395" s="7">
        <f t="shared" si="69"/>
        <v>18.032786885245901</v>
      </c>
      <c r="P395" s="5">
        <v>10</v>
      </c>
      <c r="Q395" s="5">
        <v>0</v>
      </c>
      <c r="R395" s="5">
        <v>176</v>
      </c>
      <c r="S395" s="5">
        <f t="shared" si="70"/>
        <v>137.60000000000002</v>
      </c>
      <c r="T395" s="5">
        <f t="shared" si="71"/>
        <v>38.399999999999977</v>
      </c>
      <c r="U395" s="5">
        <v>976</v>
      </c>
      <c r="V395" s="5">
        <v>10</v>
      </c>
      <c r="W395" s="7">
        <v>20</v>
      </c>
      <c r="X395" s="5">
        <f t="shared" si="77"/>
        <v>195.2</v>
      </c>
      <c r="Y395" s="5">
        <v>30</v>
      </c>
      <c r="Z395" s="6">
        <v>0.1</v>
      </c>
      <c r="AA395" s="5">
        <f t="shared" si="72"/>
        <v>97.600000000000009</v>
      </c>
      <c r="AB395" s="5">
        <v>0</v>
      </c>
      <c r="AC395" s="5">
        <v>195.2</v>
      </c>
      <c r="AD395" s="5">
        <f t="shared" si="74"/>
        <v>137.60000000000002</v>
      </c>
      <c r="AE395" s="5">
        <f t="shared" si="75"/>
        <v>57.599999999999966</v>
      </c>
      <c r="AF395" s="5" t="str">
        <f t="shared" si="76"/>
        <v>Sunday</v>
      </c>
    </row>
    <row r="396" spans="1:32" x14ac:dyDescent="0.35">
      <c r="A396">
        <v>395</v>
      </c>
      <c r="B396" t="s">
        <v>725</v>
      </c>
      <c r="C396" t="s">
        <v>425</v>
      </c>
      <c r="D396" s="2">
        <v>45325</v>
      </c>
      <c r="E396" s="4">
        <v>0.37708333333333333</v>
      </c>
      <c r="F396" s="2">
        <v>45325</v>
      </c>
      <c r="G396" s="3">
        <v>0.43402777777777779</v>
      </c>
      <c r="H396" s="5">
        <v>948</v>
      </c>
      <c r="I396" s="5">
        <v>50</v>
      </c>
      <c r="J396" t="s">
        <v>11</v>
      </c>
      <c r="K396" s="1">
        <v>0.15</v>
      </c>
      <c r="L396" s="5">
        <f t="shared" si="73"/>
        <v>142.19999999999999</v>
      </c>
      <c r="M396" t="s">
        <v>1584</v>
      </c>
      <c r="N396" s="5">
        <v>142</v>
      </c>
      <c r="O396" s="7">
        <f t="shared" si="69"/>
        <v>14.978902953586498</v>
      </c>
      <c r="P396" s="5">
        <v>41</v>
      </c>
      <c r="Q396" s="5">
        <v>0</v>
      </c>
      <c r="R396" s="5">
        <v>142</v>
      </c>
      <c r="S396" s="5">
        <f t="shared" si="70"/>
        <v>233.2</v>
      </c>
      <c r="T396" s="5">
        <f t="shared" si="71"/>
        <v>-91.199999999999989</v>
      </c>
      <c r="U396" s="5">
        <v>948</v>
      </c>
      <c r="V396" s="5">
        <v>41</v>
      </c>
      <c r="W396" s="7">
        <v>20</v>
      </c>
      <c r="X396" s="5">
        <f t="shared" si="77"/>
        <v>189.6</v>
      </c>
      <c r="Y396" s="5">
        <v>50</v>
      </c>
      <c r="Z396" s="6">
        <v>0.15</v>
      </c>
      <c r="AA396" s="5">
        <f t="shared" si="72"/>
        <v>142.19999999999999</v>
      </c>
      <c r="AB396" s="5">
        <v>0</v>
      </c>
      <c r="AC396" s="5">
        <v>189.6</v>
      </c>
      <c r="AD396" s="5">
        <f t="shared" si="74"/>
        <v>233.2</v>
      </c>
      <c r="AE396" s="5">
        <f t="shared" si="75"/>
        <v>-43.599999999999994</v>
      </c>
      <c r="AF396" s="5" t="str">
        <f t="shared" si="76"/>
        <v>Saturday</v>
      </c>
    </row>
    <row r="397" spans="1:32" x14ac:dyDescent="0.35">
      <c r="A397">
        <v>396</v>
      </c>
      <c r="B397" t="s">
        <v>726</v>
      </c>
      <c r="C397" t="s">
        <v>727</v>
      </c>
      <c r="D397" s="2">
        <v>45306</v>
      </c>
      <c r="E397" s="4">
        <v>0.82152777777777775</v>
      </c>
      <c r="F397" s="2">
        <v>45306</v>
      </c>
      <c r="G397" s="3">
        <v>0.85277777777777775</v>
      </c>
      <c r="H397" s="5">
        <v>1352</v>
      </c>
      <c r="I397" s="5">
        <v>50</v>
      </c>
      <c r="J397" t="s">
        <v>14</v>
      </c>
      <c r="K397" s="1">
        <v>0.15</v>
      </c>
      <c r="L397" s="5">
        <f t="shared" si="73"/>
        <v>202.79999999999998</v>
      </c>
      <c r="M397" t="s">
        <v>1584</v>
      </c>
      <c r="N397" s="5">
        <v>143</v>
      </c>
      <c r="O397" s="7">
        <f t="shared" si="69"/>
        <v>10.576923076923077</v>
      </c>
      <c r="P397" s="5">
        <v>12</v>
      </c>
      <c r="Q397" s="5">
        <v>0</v>
      </c>
      <c r="R397" s="5">
        <v>143</v>
      </c>
      <c r="S397" s="5">
        <f t="shared" si="70"/>
        <v>264.79999999999995</v>
      </c>
      <c r="T397" s="5">
        <f t="shared" si="71"/>
        <v>-121.79999999999995</v>
      </c>
      <c r="U397" s="5">
        <v>1352</v>
      </c>
      <c r="V397" s="5">
        <v>12</v>
      </c>
      <c r="W397" s="7">
        <v>20</v>
      </c>
      <c r="X397" s="5">
        <f t="shared" si="77"/>
        <v>270.39999999999998</v>
      </c>
      <c r="Y397" s="5">
        <v>50</v>
      </c>
      <c r="Z397" s="6">
        <v>0.15</v>
      </c>
      <c r="AA397" s="5">
        <f t="shared" si="72"/>
        <v>202.79999999999998</v>
      </c>
      <c r="AB397" s="5">
        <v>0</v>
      </c>
      <c r="AC397" s="5">
        <v>270.39999999999998</v>
      </c>
      <c r="AD397" s="5">
        <f t="shared" si="74"/>
        <v>264.79999999999995</v>
      </c>
      <c r="AE397" s="5">
        <f t="shared" si="75"/>
        <v>5.6000000000000227</v>
      </c>
      <c r="AF397" s="5" t="str">
        <f t="shared" si="76"/>
        <v>Monday</v>
      </c>
    </row>
    <row r="398" spans="1:32" x14ac:dyDescent="0.35">
      <c r="A398">
        <v>397</v>
      </c>
      <c r="B398" t="s">
        <v>728</v>
      </c>
      <c r="C398" t="s">
        <v>729</v>
      </c>
      <c r="D398" s="2">
        <v>45300</v>
      </c>
      <c r="E398" s="4">
        <v>0.72986111111111107</v>
      </c>
      <c r="F398" s="2">
        <v>45300</v>
      </c>
      <c r="G398" s="3">
        <v>0.8125</v>
      </c>
      <c r="H398" s="5">
        <v>1513</v>
      </c>
      <c r="I398" s="5">
        <v>50</v>
      </c>
      <c r="J398" t="s">
        <v>11</v>
      </c>
      <c r="K398" s="1">
        <v>0.05</v>
      </c>
      <c r="L398" s="5">
        <f t="shared" si="73"/>
        <v>75.650000000000006</v>
      </c>
      <c r="M398" t="s">
        <v>1589</v>
      </c>
      <c r="N398" s="5">
        <v>120</v>
      </c>
      <c r="O398" s="7">
        <f t="shared" si="69"/>
        <v>7.9312623925974881</v>
      </c>
      <c r="P398" s="5">
        <v>28</v>
      </c>
      <c r="Q398" s="5">
        <v>0</v>
      </c>
      <c r="R398" s="5">
        <v>120</v>
      </c>
      <c r="S398" s="5">
        <f t="shared" si="70"/>
        <v>153.65</v>
      </c>
      <c r="T398" s="5">
        <f t="shared" si="71"/>
        <v>-33.650000000000006</v>
      </c>
      <c r="U398" s="5">
        <v>1513</v>
      </c>
      <c r="V398" s="5">
        <v>28</v>
      </c>
      <c r="W398" s="7">
        <v>20</v>
      </c>
      <c r="X398" s="5">
        <f t="shared" si="77"/>
        <v>302.60000000000002</v>
      </c>
      <c r="Y398" s="5">
        <v>50</v>
      </c>
      <c r="Z398" s="6">
        <v>0.05</v>
      </c>
      <c r="AA398" s="5">
        <f t="shared" si="72"/>
        <v>75.650000000000006</v>
      </c>
      <c r="AB398" s="5">
        <v>0</v>
      </c>
      <c r="AC398" s="5">
        <v>302.60000000000002</v>
      </c>
      <c r="AD398" s="5">
        <f t="shared" si="74"/>
        <v>153.65</v>
      </c>
      <c r="AE398" s="5">
        <f t="shared" si="75"/>
        <v>148.95000000000002</v>
      </c>
      <c r="AF398" s="5" t="str">
        <f t="shared" si="76"/>
        <v>Tuesday</v>
      </c>
    </row>
    <row r="399" spans="1:32" x14ac:dyDescent="0.35">
      <c r="A399">
        <v>398</v>
      </c>
      <c r="B399" t="s">
        <v>730</v>
      </c>
      <c r="C399" t="s">
        <v>731</v>
      </c>
      <c r="D399" s="2">
        <v>45317</v>
      </c>
      <c r="E399" s="4">
        <v>0.71875</v>
      </c>
      <c r="F399" s="2">
        <v>45317</v>
      </c>
      <c r="G399" s="3">
        <v>0.74236111111111114</v>
      </c>
      <c r="H399" s="5">
        <v>1078</v>
      </c>
      <c r="I399" s="5">
        <v>0</v>
      </c>
      <c r="J399" t="s">
        <v>17</v>
      </c>
      <c r="K399" s="1">
        <v>0</v>
      </c>
      <c r="L399" s="5">
        <f t="shared" si="73"/>
        <v>0</v>
      </c>
      <c r="M399" t="s">
        <v>1587</v>
      </c>
      <c r="N399" s="5">
        <v>171</v>
      </c>
      <c r="O399" s="7">
        <f t="shared" si="69"/>
        <v>15.862708719851575</v>
      </c>
      <c r="P399" s="5">
        <v>38</v>
      </c>
      <c r="Q399" s="5">
        <v>0</v>
      </c>
      <c r="R399" s="5">
        <v>171</v>
      </c>
      <c r="S399" s="5">
        <f t="shared" si="70"/>
        <v>38</v>
      </c>
      <c r="T399" s="5">
        <f t="shared" si="71"/>
        <v>133</v>
      </c>
      <c r="U399" s="5">
        <v>1078</v>
      </c>
      <c r="V399" s="5">
        <v>38</v>
      </c>
      <c r="W399" s="7">
        <v>20</v>
      </c>
      <c r="X399" s="5">
        <f t="shared" si="77"/>
        <v>215.6</v>
      </c>
      <c r="Y399" s="5">
        <v>0</v>
      </c>
      <c r="Z399" s="6">
        <v>0</v>
      </c>
      <c r="AA399" s="5">
        <f t="shared" si="72"/>
        <v>0</v>
      </c>
      <c r="AB399" s="5">
        <v>0</v>
      </c>
      <c r="AC399" s="5">
        <v>215.6</v>
      </c>
      <c r="AD399" s="5">
        <f t="shared" si="74"/>
        <v>38</v>
      </c>
      <c r="AE399" s="5">
        <f t="shared" si="75"/>
        <v>177.6</v>
      </c>
      <c r="AF399" s="5" t="str">
        <f t="shared" si="76"/>
        <v>Friday</v>
      </c>
    </row>
    <row r="400" spans="1:32" x14ac:dyDescent="0.35">
      <c r="A400">
        <v>399</v>
      </c>
      <c r="B400" t="s">
        <v>732</v>
      </c>
      <c r="C400" t="s">
        <v>356</v>
      </c>
      <c r="D400" s="2">
        <v>45307</v>
      </c>
      <c r="E400" s="4">
        <v>0.10972222222222222</v>
      </c>
      <c r="F400" s="2">
        <v>45307</v>
      </c>
      <c r="G400" s="3">
        <v>0.18055555555555555</v>
      </c>
      <c r="H400" s="5">
        <v>1712</v>
      </c>
      <c r="I400" s="5">
        <v>50</v>
      </c>
      <c r="J400" t="s">
        <v>17</v>
      </c>
      <c r="K400" s="1">
        <v>0.1</v>
      </c>
      <c r="L400" s="5">
        <f t="shared" si="73"/>
        <v>171.20000000000002</v>
      </c>
      <c r="M400" s="1" t="s">
        <v>1622</v>
      </c>
      <c r="N400" s="5">
        <v>73</v>
      </c>
      <c r="O400" s="7">
        <f t="shared" si="69"/>
        <v>4.2640186915887845</v>
      </c>
      <c r="P400" s="5">
        <v>11</v>
      </c>
      <c r="Q400" s="5">
        <v>0</v>
      </c>
      <c r="R400" s="5">
        <v>73</v>
      </c>
      <c r="S400" s="5">
        <f t="shared" si="70"/>
        <v>232.20000000000002</v>
      </c>
      <c r="T400" s="5">
        <f t="shared" si="71"/>
        <v>-159.20000000000002</v>
      </c>
      <c r="U400" s="5">
        <v>1712</v>
      </c>
      <c r="V400" s="5">
        <v>11</v>
      </c>
      <c r="W400" s="7">
        <v>20</v>
      </c>
      <c r="X400" s="5">
        <f t="shared" si="77"/>
        <v>342.4</v>
      </c>
      <c r="Y400" s="5">
        <v>50</v>
      </c>
      <c r="Z400" s="6">
        <v>0.1</v>
      </c>
      <c r="AA400" s="5">
        <f t="shared" si="72"/>
        <v>171.20000000000002</v>
      </c>
      <c r="AB400" s="5">
        <v>0</v>
      </c>
      <c r="AC400" s="5">
        <v>342.4</v>
      </c>
      <c r="AD400" s="5">
        <f t="shared" si="74"/>
        <v>232.20000000000002</v>
      </c>
      <c r="AE400" s="5">
        <f t="shared" si="75"/>
        <v>110.19999999999996</v>
      </c>
      <c r="AF400" s="5" t="str">
        <f t="shared" si="76"/>
        <v>Tuesday</v>
      </c>
    </row>
    <row r="401" spans="1:32" x14ac:dyDescent="0.35">
      <c r="A401">
        <v>400</v>
      </c>
      <c r="B401" t="s">
        <v>733</v>
      </c>
      <c r="C401" t="s">
        <v>734</v>
      </c>
      <c r="D401" s="2">
        <v>45304</v>
      </c>
      <c r="E401" s="4">
        <v>0.92986111111111114</v>
      </c>
      <c r="F401" s="2">
        <v>45304</v>
      </c>
      <c r="G401" s="3">
        <v>0.9819444444444444</v>
      </c>
      <c r="H401" s="5">
        <v>1116</v>
      </c>
      <c r="I401" s="5">
        <v>0</v>
      </c>
      <c r="J401" t="s">
        <v>14</v>
      </c>
      <c r="K401" s="1">
        <v>0</v>
      </c>
      <c r="L401" s="5">
        <f t="shared" si="73"/>
        <v>0</v>
      </c>
      <c r="M401" t="s">
        <v>1587</v>
      </c>
      <c r="N401" s="5">
        <v>60</v>
      </c>
      <c r="O401" s="7">
        <f t="shared" si="69"/>
        <v>5.376344086021505</v>
      </c>
      <c r="P401" s="5">
        <v>18</v>
      </c>
      <c r="Q401" s="5">
        <v>50</v>
      </c>
      <c r="R401" s="5">
        <v>60</v>
      </c>
      <c r="S401" s="5">
        <f t="shared" si="70"/>
        <v>68</v>
      </c>
      <c r="T401" s="5">
        <f t="shared" si="71"/>
        <v>-8</v>
      </c>
      <c r="U401" s="5">
        <v>1116</v>
      </c>
      <c r="V401" s="5">
        <v>18</v>
      </c>
      <c r="W401" s="7">
        <v>20</v>
      </c>
      <c r="X401" s="5">
        <f t="shared" si="77"/>
        <v>223.2</v>
      </c>
      <c r="Y401" s="5">
        <v>0</v>
      </c>
      <c r="Z401" s="6">
        <v>0</v>
      </c>
      <c r="AA401" s="5">
        <f t="shared" si="72"/>
        <v>0</v>
      </c>
      <c r="AB401" s="5">
        <v>50</v>
      </c>
      <c r="AC401" s="5">
        <v>223.2</v>
      </c>
      <c r="AD401" s="5">
        <f t="shared" si="74"/>
        <v>68</v>
      </c>
      <c r="AE401" s="5">
        <f t="shared" si="75"/>
        <v>155.19999999999999</v>
      </c>
      <c r="AF401" s="5" t="str">
        <f t="shared" si="76"/>
        <v>Saturday</v>
      </c>
    </row>
    <row r="402" spans="1:32" x14ac:dyDescent="0.35">
      <c r="A402">
        <v>401</v>
      </c>
      <c r="B402" t="s">
        <v>735</v>
      </c>
      <c r="C402" t="s">
        <v>736</v>
      </c>
      <c r="D402" s="2">
        <v>45295</v>
      </c>
      <c r="E402" s="4">
        <v>0.57152777777777775</v>
      </c>
      <c r="F402" s="2">
        <v>45295</v>
      </c>
      <c r="G402" s="3">
        <v>0.60138888888888886</v>
      </c>
      <c r="H402" s="5">
        <v>287</v>
      </c>
      <c r="I402" s="5">
        <v>50</v>
      </c>
      <c r="J402" t="s">
        <v>17</v>
      </c>
      <c r="K402" s="1">
        <v>0.5</v>
      </c>
      <c r="L402" s="5">
        <f t="shared" si="73"/>
        <v>143.5</v>
      </c>
      <c r="M402" t="s">
        <v>1588</v>
      </c>
      <c r="N402" s="5">
        <v>122</v>
      </c>
      <c r="O402" s="7">
        <f t="shared" si="69"/>
        <v>42.508710801393725</v>
      </c>
      <c r="P402" s="5">
        <v>26</v>
      </c>
      <c r="Q402" s="5">
        <v>0</v>
      </c>
      <c r="R402" s="5">
        <v>122</v>
      </c>
      <c r="S402" s="5">
        <f t="shared" si="70"/>
        <v>219.5</v>
      </c>
      <c r="T402" s="5">
        <f t="shared" si="71"/>
        <v>-97.5</v>
      </c>
      <c r="U402" s="5">
        <v>0</v>
      </c>
      <c r="V402" s="5">
        <v>0</v>
      </c>
      <c r="W402" s="7">
        <v>20</v>
      </c>
      <c r="X402" s="5">
        <v>0</v>
      </c>
      <c r="Y402" s="5">
        <v>0</v>
      </c>
      <c r="Z402" s="6">
        <v>0</v>
      </c>
      <c r="AA402" s="5">
        <f t="shared" si="72"/>
        <v>0</v>
      </c>
      <c r="AB402" s="5">
        <v>0</v>
      </c>
      <c r="AC402" s="5">
        <v>0</v>
      </c>
      <c r="AD402" s="5">
        <f t="shared" si="74"/>
        <v>0</v>
      </c>
      <c r="AE402" s="5">
        <f t="shared" si="75"/>
        <v>0</v>
      </c>
      <c r="AF402" s="5" t="str">
        <f t="shared" si="76"/>
        <v>Thursday</v>
      </c>
    </row>
    <row r="403" spans="1:32" x14ac:dyDescent="0.35">
      <c r="A403">
        <v>402</v>
      </c>
      <c r="B403" t="s">
        <v>737</v>
      </c>
      <c r="C403" t="s">
        <v>738</v>
      </c>
      <c r="D403" s="2">
        <v>45318</v>
      </c>
      <c r="E403" s="4">
        <v>0.25069444444444444</v>
      </c>
      <c r="F403" s="2">
        <v>45318</v>
      </c>
      <c r="G403" s="3">
        <v>0.30138888888888887</v>
      </c>
      <c r="H403" s="5">
        <v>1981</v>
      </c>
      <c r="I403" s="5">
        <v>0</v>
      </c>
      <c r="J403" t="s">
        <v>14</v>
      </c>
      <c r="K403" s="1">
        <v>0.1</v>
      </c>
      <c r="L403" s="5">
        <f t="shared" si="73"/>
        <v>198.10000000000002</v>
      </c>
      <c r="M403" s="1" t="s">
        <v>1622</v>
      </c>
      <c r="N403" s="5">
        <v>61</v>
      </c>
      <c r="O403" s="7">
        <f t="shared" si="69"/>
        <v>3.0792529025744573</v>
      </c>
      <c r="P403" s="5">
        <v>45</v>
      </c>
      <c r="Q403" s="5">
        <v>0</v>
      </c>
      <c r="R403" s="5">
        <v>61</v>
      </c>
      <c r="S403" s="5">
        <f t="shared" si="70"/>
        <v>243.10000000000002</v>
      </c>
      <c r="T403" s="5">
        <f t="shared" si="71"/>
        <v>-182.10000000000002</v>
      </c>
      <c r="U403" s="5">
        <v>1981</v>
      </c>
      <c r="V403" s="5">
        <v>45</v>
      </c>
      <c r="W403" s="7">
        <v>20</v>
      </c>
      <c r="X403" s="5">
        <f>W403*H403/100</f>
        <v>396.2</v>
      </c>
      <c r="Y403" s="5">
        <v>0</v>
      </c>
      <c r="Z403" s="6">
        <v>0.1</v>
      </c>
      <c r="AA403" s="5">
        <f t="shared" si="72"/>
        <v>198.10000000000002</v>
      </c>
      <c r="AB403" s="5">
        <v>0</v>
      </c>
      <c r="AC403" s="5">
        <v>396.2</v>
      </c>
      <c r="AD403" s="5">
        <f t="shared" si="74"/>
        <v>243.10000000000002</v>
      </c>
      <c r="AE403" s="5">
        <f t="shared" si="75"/>
        <v>153.09999999999997</v>
      </c>
      <c r="AF403" s="5" t="str">
        <f t="shared" si="76"/>
        <v>Saturday</v>
      </c>
    </row>
    <row r="404" spans="1:32" x14ac:dyDescent="0.35">
      <c r="A404">
        <v>403</v>
      </c>
      <c r="B404" t="s">
        <v>739</v>
      </c>
      <c r="C404" t="s">
        <v>740</v>
      </c>
      <c r="D404" s="2">
        <v>45305</v>
      </c>
      <c r="E404" s="4">
        <v>0.77777777777777779</v>
      </c>
      <c r="F404" s="2">
        <v>45305</v>
      </c>
      <c r="G404" s="3">
        <v>0.84166666666666667</v>
      </c>
      <c r="H404" s="5">
        <v>369</v>
      </c>
      <c r="I404" s="5">
        <v>40</v>
      </c>
      <c r="J404" t="s">
        <v>14</v>
      </c>
      <c r="K404" s="1">
        <v>0</v>
      </c>
      <c r="L404" s="5">
        <f t="shared" si="73"/>
        <v>0</v>
      </c>
      <c r="M404" t="s">
        <v>1587</v>
      </c>
      <c r="N404" s="5">
        <v>84</v>
      </c>
      <c r="O404" s="7">
        <f t="shared" si="69"/>
        <v>22.76422764227642</v>
      </c>
      <c r="P404" s="5">
        <v>26</v>
      </c>
      <c r="Q404" s="5">
        <v>0</v>
      </c>
      <c r="R404" s="5">
        <v>84</v>
      </c>
      <c r="S404" s="5">
        <f t="shared" si="70"/>
        <v>66</v>
      </c>
      <c r="T404" s="5">
        <f t="shared" si="71"/>
        <v>18</v>
      </c>
      <c r="U404" s="5">
        <v>369</v>
      </c>
      <c r="V404" s="5">
        <v>26</v>
      </c>
      <c r="W404" s="7">
        <v>20</v>
      </c>
      <c r="X404" s="5">
        <f>W404*H404/100</f>
        <v>73.8</v>
      </c>
      <c r="Y404" s="5">
        <v>40</v>
      </c>
      <c r="Z404" s="6">
        <v>0</v>
      </c>
      <c r="AA404" s="5">
        <f t="shared" si="72"/>
        <v>0</v>
      </c>
      <c r="AB404" s="5">
        <v>0</v>
      </c>
      <c r="AC404" s="5">
        <v>73.8</v>
      </c>
      <c r="AD404" s="5">
        <f t="shared" si="74"/>
        <v>66</v>
      </c>
      <c r="AE404" s="5">
        <f t="shared" si="75"/>
        <v>7.7999999999999972</v>
      </c>
      <c r="AF404" s="5" t="str">
        <f t="shared" si="76"/>
        <v>Sunday</v>
      </c>
    </row>
    <row r="405" spans="1:32" x14ac:dyDescent="0.35">
      <c r="A405">
        <v>404</v>
      </c>
      <c r="B405" t="s">
        <v>741</v>
      </c>
      <c r="C405" t="s">
        <v>487</v>
      </c>
      <c r="D405" s="2">
        <v>45312</v>
      </c>
      <c r="E405" s="4">
        <v>0.87847222222222221</v>
      </c>
      <c r="F405" s="2">
        <v>45312</v>
      </c>
      <c r="G405" s="3">
        <v>0.93472222222222223</v>
      </c>
      <c r="H405" s="5">
        <v>1730</v>
      </c>
      <c r="I405" s="5">
        <v>40</v>
      </c>
      <c r="J405" t="s">
        <v>17</v>
      </c>
      <c r="K405" s="1">
        <v>0.05</v>
      </c>
      <c r="L405" s="5">
        <f t="shared" si="73"/>
        <v>86.5</v>
      </c>
      <c r="M405" t="s">
        <v>1589</v>
      </c>
      <c r="N405" s="5">
        <v>190</v>
      </c>
      <c r="O405" s="7">
        <f t="shared" si="69"/>
        <v>10.982658959537572</v>
      </c>
      <c r="P405" s="5">
        <v>21</v>
      </c>
      <c r="Q405" s="5">
        <v>0</v>
      </c>
      <c r="R405" s="5">
        <v>190</v>
      </c>
      <c r="S405" s="5">
        <f t="shared" si="70"/>
        <v>147.5</v>
      </c>
      <c r="T405" s="5">
        <f t="shared" si="71"/>
        <v>42.5</v>
      </c>
      <c r="U405" s="5">
        <v>1730</v>
      </c>
      <c r="V405" s="5">
        <v>21</v>
      </c>
      <c r="W405" s="7">
        <v>20</v>
      </c>
      <c r="X405" s="5">
        <f>W405*H405/100</f>
        <v>346</v>
      </c>
      <c r="Y405" s="5">
        <v>40</v>
      </c>
      <c r="Z405" s="6">
        <v>0.05</v>
      </c>
      <c r="AA405" s="5">
        <f t="shared" si="72"/>
        <v>86.5</v>
      </c>
      <c r="AB405" s="5">
        <v>0</v>
      </c>
      <c r="AC405" s="5">
        <v>346</v>
      </c>
      <c r="AD405" s="5">
        <f t="shared" si="74"/>
        <v>147.5</v>
      </c>
      <c r="AE405" s="5">
        <f t="shared" si="75"/>
        <v>198.5</v>
      </c>
      <c r="AF405" s="5" t="str">
        <f t="shared" si="76"/>
        <v>Sunday</v>
      </c>
    </row>
    <row r="406" spans="1:32" x14ac:dyDescent="0.35">
      <c r="A406">
        <v>405</v>
      </c>
      <c r="B406" t="s">
        <v>742</v>
      </c>
      <c r="C406" t="s">
        <v>743</v>
      </c>
      <c r="D406" s="2">
        <v>45326</v>
      </c>
      <c r="E406" s="4">
        <v>0.31736111111111109</v>
      </c>
      <c r="F406" s="2">
        <v>45326</v>
      </c>
      <c r="G406" s="3">
        <v>0.35555555555555557</v>
      </c>
      <c r="H406" s="5">
        <v>409</v>
      </c>
      <c r="I406" s="5">
        <v>30</v>
      </c>
      <c r="J406" t="s">
        <v>17</v>
      </c>
      <c r="K406" s="1">
        <v>0.05</v>
      </c>
      <c r="L406" s="5">
        <f t="shared" si="73"/>
        <v>20.450000000000003</v>
      </c>
      <c r="M406" t="s">
        <v>1589</v>
      </c>
      <c r="N406" s="5">
        <v>72</v>
      </c>
      <c r="O406" s="7">
        <f t="shared" si="69"/>
        <v>17.603911980440099</v>
      </c>
      <c r="P406" s="5">
        <v>29</v>
      </c>
      <c r="Q406" s="5">
        <v>0</v>
      </c>
      <c r="R406" s="5">
        <v>72</v>
      </c>
      <c r="S406" s="5">
        <f t="shared" si="70"/>
        <v>79.45</v>
      </c>
      <c r="T406" s="5">
        <f t="shared" si="71"/>
        <v>-7.4500000000000028</v>
      </c>
      <c r="U406" s="5">
        <v>409</v>
      </c>
      <c r="V406" s="5">
        <v>29</v>
      </c>
      <c r="W406" s="7">
        <v>20</v>
      </c>
      <c r="X406" s="5">
        <f>W406*H406/100</f>
        <v>81.8</v>
      </c>
      <c r="Y406" s="5">
        <v>30</v>
      </c>
      <c r="Z406" s="6">
        <v>0.05</v>
      </c>
      <c r="AA406" s="5">
        <f t="shared" si="72"/>
        <v>20.450000000000003</v>
      </c>
      <c r="AB406" s="5">
        <v>0</v>
      </c>
      <c r="AC406" s="5">
        <v>81.8</v>
      </c>
      <c r="AD406" s="5">
        <f t="shared" si="74"/>
        <v>79.45</v>
      </c>
      <c r="AE406" s="5">
        <f t="shared" si="75"/>
        <v>2.3499999999999943</v>
      </c>
      <c r="AF406" s="5" t="str">
        <f t="shared" si="76"/>
        <v>Sunday</v>
      </c>
    </row>
    <row r="407" spans="1:32" x14ac:dyDescent="0.35">
      <c r="A407">
        <v>406</v>
      </c>
      <c r="B407" t="s">
        <v>744</v>
      </c>
      <c r="C407" t="s">
        <v>745</v>
      </c>
      <c r="D407" s="2">
        <v>45305</v>
      </c>
      <c r="E407" s="4">
        <v>0.27638888888888891</v>
      </c>
      <c r="F407" s="2">
        <v>45305</v>
      </c>
      <c r="G407" s="3">
        <v>0.33333333333333331</v>
      </c>
      <c r="H407" s="5">
        <v>1255</v>
      </c>
      <c r="I407" s="5">
        <v>0</v>
      </c>
      <c r="J407" t="s">
        <v>14</v>
      </c>
      <c r="K407" s="1">
        <v>0.1</v>
      </c>
      <c r="L407" s="5">
        <f t="shared" si="73"/>
        <v>125.5</v>
      </c>
      <c r="M407" s="1" t="s">
        <v>1622</v>
      </c>
      <c r="N407" s="5">
        <v>132</v>
      </c>
      <c r="O407" s="7">
        <f t="shared" si="69"/>
        <v>10.517928286852591</v>
      </c>
      <c r="P407" s="5">
        <v>12</v>
      </c>
      <c r="Q407" s="5">
        <v>0</v>
      </c>
      <c r="R407" s="5">
        <v>132</v>
      </c>
      <c r="S407" s="5">
        <f t="shared" si="70"/>
        <v>137.5</v>
      </c>
      <c r="T407" s="5">
        <f t="shared" si="71"/>
        <v>-5.5</v>
      </c>
      <c r="U407" s="5">
        <v>1255</v>
      </c>
      <c r="V407" s="5">
        <v>12</v>
      </c>
      <c r="W407" s="7">
        <v>20</v>
      </c>
      <c r="X407" s="5">
        <f>W407*H407/100</f>
        <v>251</v>
      </c>
      <c r="Y407" s="5">
        <v>0</v>
      </c>
      <c r="Z407" s="6">
        <v>0.1</v>
      </c>
      <c r="AA407" s="5">
        <f t="shared" si="72"/>
        <v>125.5</v>
      </c>
      <c r="AB407" s="5">
        <v>0</v>
      </c>
      <c r="AC407" s="5">
        <v>251</v>
      </c>
      <c r="AD407" s="5">
        <f t="shared" si="74"/>
        <v>137.5</v>
      </c>
      <c r="AE407" s="5">
        <f t="shared" si="75"/>
        <v>113.5</v>
      </c>
      <c r="AF407" s="5" t="str">
        <f t="shared" si="76"/>
        <v>Sunday</v>
      </c>
    </row>
    <row r="408" spans="1:32" x14ac:dyDescent="0.35">
      <c r="A408">
        <v>407</v>
      </c>
      <c r="B408" t="s">
        <v>746</v>
      </c>
      <c r="C408" t="s">
        <v>747</v>
      </c>
      <c r="D408" s="2">
        <v>45326</v>
      </c>
      <c r="E408" s="4">
        <v>0.21944444444444444</v>
      </c>
      <c r="F408" s="2">
        <v>45326</v>
      </c>
      <c r="G408" s="3">
        <v>0.25972222222222224</v>
      </c>
      <c r="H408" s="5">
        <v>1674</v>
      </c>
      <c r="I408" s="5">
        <v>20</v>
      </c>
      <c r="J408" t="s">
        <v>17</v>
      </c>
      <c r="K408" s="1">
        <v>0.5</v>
      </c>
      <c r="L408" s="5">
        <f t="shared" si="73"/>
        <v>837</v>
      </c>
      <c r="M408" t="s">
        <v>1588</v>
      </c>
      <c r="N408" s="5">
        <v>137</v>
      </c>
      <c r="O408" s="7">
        <f t="shared" si="69"/>
        <v>8.1839904420549594</v>
      </c>
      <c r="P408" s="5">
        <v>13</v>
      </c>
      <c r="Q408" s="5">
        <v>150</v>
      </c>
      <c r="R408" s="5">
        <v>137</v>
      </c>
      <c r="S408" s="5">
        <f t="shared" si="70"/>
        <v>1020</v>
      </c>
      <c r="T408" s="5">
        <f t="shared" si="71"/>
        <v>-883</v>
      </c>
      <c r="U408" s="5">
        <v>0</v>
      </c>
      <c r="V408" s="5">
        <v>0</v>
      </c>
      <c r="W408" s="7">
        <v>20</v>
      </c>
      <c r="X408" s="5">
        <v>0</v>
      </c>
      <c r="Y408" s="5">
        <v>0</v>
      </c>
      <c r="Z408" s="6">
        <v>0</v>
      </c>
      <c r="AA408" s="5">
        <f t="shared" si="72"/>
        <v>0</v>
      </c>
      <c r="AB408" s="5">
        <v>0</v>
      </c>
      <c r="AC408" s="5">
        <v>0</v>
      </c>
      <c r="AD408" s="5">
        <f t="shared" si="74"/>
        <v>0</v>
      </c>
      <c r="AE408" s="5">
        <f t="shared" si="75"/>
        <v>0</v>
      </c>
      <c r="AF408" s="5" t="str">
        <f t="shared" si="76"/>
        <v>Sunday</v>
      </c>
    </row>
    <row r="409" spans="1:32" x14ac:dyDescent="0.35">
      <c r="A409">
        <v>408</v>
      </c>
      <c r="B409" t="s">
        <v>748</v>
      </c>
      <c r="C409" t="s">
        <v>749</v>
      </c>
      <c r="D409" s="2">
        <v>45318</v>
      </c>
      <c r="E409" s="4">
        <v>0.43680555555555556</v>
      </c>
      <c r="F409" s="2">
        <v>45318</v>
      </c>
      <c r="G409" s="3">
        <v>0.47013888888888888</v>
      </c>
      <c r="H409" s="5">
        <v>1195</v>
      </c>
      <c r="I409" s="5">
        <v>30</v>
      </c>
      <c r="J409" t="s">
        <v>11</v>
      </c>
      <c r="K409" s="1">
        <v>0.05</v>
      </c>
      <c r="L409" s="5">
        <f t="shared" si="73"/>
        <v>59.75</v>
      </c>
      <c r="M409" t="s">
        <v>1589</v>
      </c>
      <c r="N409" s="5">
        <v>129</v>
      </c>
      <c r="O409" s="7">
        <f t="shared" si="69"/>
        <v>10.794979079497908</v>
      </c>
      <c r="P409" s="5">
        <v>26</v>
      </c>
      <c r="Q409" s="5">
        <v>0</v>
      </c>
      <c r="R409" s="5">
        <v>129</v>
      </c>
      <c r="S409" s="5">
        <f t="shared" si="70"/>
        <v>115.75</v>
      </c>
      <c r="T409" s="5">
        <f t="shared" si="71"/>
        <v>13.25</v>
      </c>
      <c r="U409" s="5">
        <v>1195</v>
      </c>
      <c r="V409" s="5">
        <v>26</v>
      </c>
      <c r="W409" s="7">
        <v>20</v>
      </c>
      <c r="X409" s="5">
        <f>W409*H409/100</f>
        <v>239</v>
      </c>
      <c r="Y409" s="5">
        <v>30</v>
      </c>
      <c r="Z409" s="6">
        <v>0.05</v>
      </c>
      <c r="AA409" s="5">
        <f t="shared" si="72"/>
        <v>59.75</v>
      </c>
      <c r="AB409" s="5">
        <v>0</v>
      </c>
      <c r="AC409" s="5">
        <v>239</v>
      </c>
      <c r="AD409" s="5">
        <f t="shared" si="74"/>
        <v>115.75</v>
      </c>
      <c r="AE409" s="5">
        <f t="shared" si="75"/>
        <v>123.25</v>
      </c>
      <c r="AF409" s="5" t="str">
        <f t="shared" si="76"/>
        <v>Saturday</v>
      </c>
    </row>
    <row r="410" spans="1:32" x14ac:dyDescent="0.35">
      <c r="A410">
        <v>409</v>
      </c>
      <c r="B410" t="s">
        <v>750</v>
      </c>
      <c r="C410" t="s">
        <v>383</v>
      </c>
      <c r="D410" s="2">
        <v>45295</v>
      </c>
      <c r="E410" s="4">
        <v>0.59166666666666667</v>
      </c>
      <c r="F410" s="2">
        <v>45295</v>
      </c>
      <c r="G410" s="3">
        <v>0.64444444444444449</v>
      </c>
      <c r="H410" s="5">
        <v>1916</v>
      </c>
      <c r="I410" s="5">
        <v>40</v>
      </c>
      <c r="J410" t="s">
        <v>17</v>
      </c>
      <c r="K410" s="1">
        <v>0.05</v>
      </c>
      <c r="L410" s="5">
        <f t="shared" si="73"/>
        <v>95.800000000000011</v>
      </c>
      <c r="M410" t="s">
        <v>1589</v>
      </c>
      <c r="N410" s="5">
        <v>146</v>
      </c>
      <c r="O410" s="7">
        <f t="shared" si="69"/>
        <v>7.620041753653445</v>
      </c>
      <c r="P410" s="5">
        <v>46</v>
      </c>
      <c r="Q410" s="5">
        <v>0</v>
      </c>
      <c r="R410" s="5">
        <v>146</v>
      </c>
      <c r="S410" s="5">
        <f t="shared" si="70"/>
        <v>181.8</v>
      </c>
      <c r="T410" s="5">
        <f t="shared" si="71"/>
        <v>-35.800000000000011</v>
      </c>
      <c r="U410" s="5">
        <v>1916</v>
      </c>
      <c r="V410" s="5">
        <v>46</v>
      </c>
      <c r="W410" s="7">
        <v>20</v>
      </c>
      <c r="X410" s="5">
        <f>W410*H410/100</f>
        <v>383.2</v>
      </c>
      <c r="Y410" s="5">
        <v>40</v>
      </c>
      <c r="Z410" s="6">
        <v>0.05</v>
      </c>
      <c r="AA410" s="5">
        <f t="shared" si="72"/>
        <v>95.800000000000011</v>
      </c>
      <c r="AB410" s="5">
        <v>0</v>
      </c>
      <c r="AC410" s="5">
        <v>383.2</v>
      </c>
      <c r="AD410" s="5">
        <f t="shared" si="74"/>
        <v>181.8</v>
      </c>
      <c r="AE410" s="5">
        <f t="shared" si="75"/>
        <v>201.39999999999998</v>
      </c>
      <c r="AF410" s="5" t="str">
        <f t="shared" si="76"/>
        <v>Thursday</v>
      </c>
    </row>
    <row r="411" spans="1:32" x14ac:dyDescent="0.35">
      <c r="A411">
        <v>410</v>
      </c>
      <c r="B411" t="s">
        <v>751</v>
      </c>
      <c r="C411" t="s">
        <v>183</v>
      </c>
      <c r="D411" s="2">
        <v>45316</v>
      </c>
      <c r="E411" s="4">
        <v>0.61111111111111116</v>
      </c>
      <c r="F411" s="2">
        <v>45316</v>
      </c>
      <c r="G411" s="3">
        <v>0.63680555555555551</v>
      </c>
      <c r="H411" s="5">
        <v>944</v>
      </c>
      <c r="I411" s="5">
        <v>0</v>
      </c>
      <c r="J411" t="s">
        <v>17</v>
      </c>
      <c r="K411" s="1">
        <v>0.5</v>
      </c>
      <c r="L411" s="5">
        <f t="shared" si="73"/>
        <v>472</v>
      </c>
      <c r="M411" t="s">
        <v>1588</v>
      </c>
      <c r="N411" s="5">
        <v>189</v>
      </c>
      <c r="O411" s="7">
        <f t="shared" si="69"/>
        <v>20.021186440677965</v>
      </c>
      <c r="P411" s="5">
        <v>24</v>
      </c>
      <c r="Q411" s="5">
        <v>0</v>
      </c>
      <c r="R411" s="5">
        <v>189</v>
      </c>
      <c r="S411" s="5">
        <f t="shared" si="70"/>
        <v>496</v>
      </c>
      <c r="T411" s="5">
        <f t="shared" si="71"/>
        <v>-307</v>
      </c>
      <c r="U411" s="5">
        <v>0</v>
      </c>
      <c r="V411" s="5">
        <v>0</v>
      </c>
      <c r="W411" s="7">
        <v>20</v>
      </c>
      <c r="X411" s="5">
        <v>0</v>
      </c>
      <c r="Y411" s="5">
        <v>0</v>
      </c>
      <c r="Z411" s="6">
        <v>0</v>
      </c>
      <c r="AA411" s="5">
        <f t="shared" si="72"/>
        <v>0</v>
      </c>
      <c r="AB411" s="5">
        <v>0</v>
      </c>
      <c r="AC411" s="5">
        <v>0</v>
      </c>
      <c r="AD411" s="5">
        <f t="shared" si="74"/>
        <v>0</v>
      </c>
      <c r="AE411" s="5">
        <f t="shared" si="75"/>
        <v>0</v>
      </c>
      <c r="AF411" s="5" t="str">
        <f t="shared" si="76"/>
        <v>Thursday</v>
      </c>
    </row>
    <row r="412" spans="1:32" x14ac:dyDescent="0.35">
      <c r="A412">
        <v>411</v>
      </c>
      <c r="B412" t="s">
        <v>752</v>
      </c>
      <c r="C412" t="s">
        <v>449</v>
      </c>
      <c r="D412" s="2">
        <v>45306</v>
      </c>
      <c r="E412" s="4">
        <v>0.71388888888888891</v>
      </c>
      <c r="F412" s="2">
        <v>45306</v>
      </c>
      <c r="G412" s="3">
        <v>0.75</v>
      </c>
      <c r="H412" s="5">
        <v>1795</v>
      </c>
      <c r="I412" s="5">
        <v>50</v>
      </c>
      <c r="J412" t="s">
        <v>11</v>
      </c>
      <c r="K412" s="1">
        <v>0</v>
      </c>
      <c r="L412" s="5">
        <f t="shared" si="73"/>
        <v>0</v>
      </c>
      <c r="M412" t="s">
        <v>1587</v>
      </c>
      <c r="N412" s="5">
        <v>83</v>
      </c>
      <c r="O412" s="7">
        <f t="shared" si="69"/>
        <v>4.623955431754875</v>
      </c>
      <c r="P412" s="5">
        <v>42</v>
      </c>
      <c r="Q412" s="5">
        <v>50</v>
      </c>
      <c r="R412" s="5">
        <v>83</v>
      </c>
      <c r="S412" s="5">
        <f t="shared" si="70"/>
        <v>142</v>
      </c>
      <c r="T412" s="5">
        <f t="shared" si="71"/>
        <v>-59</v>
      </c>
      <c r="U412" s="5">
        <v>1795</v>
      </c>
      <c r="V412" s="5">
        <v>42</v>
      </c>
      <c r="W412" s="7">
        <v>20</v>
      </c>
      <c r="X412" s="5">
        <f t="shared" ref="X412:X420" si="78">W412*H412/100</f>
        <v>359</v>
      </c>
      <c r="Y412" s="5">
        <v>50</v>
      </c>
      <c r="Z412" s="6">
        <v>0</v>
      </c>
      <c r="AA412" s="5">
        <f t="shared" si="72"/>
        <v>0</v>
      </c>
      <c r="AB412" s="5">
        <v>50</v>
      </c>
      <c r="AC412" s="5">
        <v>359</v>
      </c>
      <c r="AD412" s="5">
        <f t="shared" si="74"/>
        <v>142</v>
      </c>
      <c r="AE412" s="5">
        <f t="shared" si="75"/>
        <v>217</v>
      </c>
      <c r="AF412" s="5" t="str">
        <f t="shared" si="76"/>
        <v>Monday</v>
      </c>
    </row>
    <row r="413" spans="1:32" x14ac:dyDescent="0.35">
      <c r="A413">
        <v>412</v>
      </c>
      <c r="B413" t="s">
        <v>753</v>
      </c>
      <c r="C413" t="s">
        <v>754</v>
      </c>
      <c r="D413" s="2">
        <v>45304</v>
      </c>
      <c r="E413" s="4">
        <v>8.6805555555555552E-2</v>
      </c>
      <c r="F413" s="2">
        <v>45304</v>
      </c>
      <c r="G413" s="3">
        <v>0.13125000000000001</v>
      </c>
      <c r="H413" s="5">
        <v>1310</v>
      </c>
      <c r="I413" s="5">
        <v>20</v>
      </c>
      <c r="J413" t="s">
        <v>17</v>
      </c>
      <c r="K413" s="1">
        <v>0.05</v>
      </c>
      <c r="L413" s="5">
        <f t="shared" si="73"/>
        <v>65.5</v>
      </c>
      <c r="M413" t="s">
        <v>1589</v>
      </c>
      <c r="N413" s="5">
        <v>124</v>
      </c>
      <c r="O413" s="7">
        <f t="shared" si="69"/>
        <v>9.4656488549618327</v>
      </c>
      <c r="P413" s="5">
        <v>25</v>
      </c>
      <c r="Q413" s="5">
        <v>0</v>
      </c>
      <c r="R413" s="5">
        <v>124</v>
      </c>
      <c r="S413" s="5">
        <f t="shared" si="70"/>
        <v>110.5</v>
      </c>
      <c r="T413" s="5">
        <f t="shared" si="71"/>
        <v>13.5</v>
      </c>
      <c r="U413" s="5">
        <v>1310</v>
      </c>
      <c r="V413" s="5">
        <v>25</v>
      </c>
      <c r="W413" s="7">
        <v>20</v>
      </c>
      <c r="X413" s="5">
        <f t="shared" si="78"/>
        <v>262</v>
      </c>
      <c r="Y413" s="5">
        <v>20</v>
      </c>
      <c r="Z413" s="6">
        <v>0.05</v>
      </c>
      <c r="AA413" s="5">
        <f t="shared" si="72"/>
        <v>65.5</v>
      </c>
      <c r="AB413" s="5">
        <v>0</v>
      </c>
      <c r="AC413" s="5">
        <v>262</v>
      </c>
      <c r="AD413" s="5">
        <f t="shared" si="74"/>
        <v>110.5</v>
      </c>
      <c r="AE413" s="5">
        <f t="shared" si="75"/>
        <v>151.5</v>
      </c>
      <c r="AF413" s="5" t="str">
        <f t="shared" si="76"/>
        <v>Saturday</v>
      </c>
    </row>
    <row r="414" spans="1:32" x14ac:dyDescent="0.35">
      <c r="A414">
        <v>413</v>
      </c>
      <c r="B414" t="s">
        <v>755</v>
      </c>
      <c r="C414" t="s">
        <v>451</v>
      </c>
      <c r="D414" s="2">
        <v>45294</v>
      </c>
      <c r="E414" s="4">
        <v>0.24236111111111111</v>
      </c>
      <c r="F414" s="2">
        <v>45294</v>
      </c>
      <c r="G414" s="3">
        <v>0.29930555555555555</v>
      </c>
      <c r="H414" s="5">
        <v>585</v>
      </c>
      <c r="I414" s="5">
        <v>40</v>
      </c>
      <c r="J414" t="s">
        <v>17</v>
      </c>
      <c r="K414" s="1">
        <v>0.15</v>
      </c>
      <c r="L414" s="5">
        <f t="shared" si="73"/>
        <v>87.75</v>
      </c>
      <c r="M414" t="s">
        <v>1584</v>
      </c>
      <c r="N414" s="5">
        <v>177</v>
      </c>
      <c r="O414" s="7">
        <f t="shared" si="69"/>
        <v>30.256410256410255</v>
      </c>
      <c r="P414" s="5">
        <v>20</v>
      </c>
      <c r="Q414" s="5">
        <v>150</v>
      </c>
      <c r="R414" s="5">
        <v>177</v>
      </c>
      <c r="S414" s="5">
        <f t="shared" si="70"/>
        <v>297.75</v>
      </c>
      <c r="T414" s="5">
        <f t="shared" si="71"/>
        <v>-120.75</v>
      </c>
      <c r="U414" s="5">
        <v>585</v>
      </c>
      <c r="V414" s="5">
        <v>20</v>
      </c>
      <c r="W414" s="7">
        <v>20</v>
      </c>
      <c r="X414" s="5">
        <f t="shared" si="78"/>
        <v>117</v>
      </c>
      <c r="Y414" s="5">
        <v>40</v>
      </c>
      <c r="Z414" s="6">
        <v>0.15</v>
      </c>
      <c r="AA414" s="5">
        <f t="shared" si="72"/>
        <v>87.75</v>
      </c>
      <c r="AB414" s="5">
        <v>150</v>
      </c>
      <c r="AC414" s="5">
        <v>117</v>
      </c>
      <c r="AD414" s="5">
        <f t="shared" si="74"/>
        <v>297.75</v>
      </c>
      <c r="AE414" s="5">
        <f t="shared" si="75"/>
        <v>-180.75</v>
      </c>
      <c r="AF414" s="5" t="str">
        <f t="shared" si="76"/>
        <v>Wednesday</v>
      </c>
    </row>
    <row r="415" spans="1:32" x14ac:dyDescent="0.35">
      <c r="A415">
        <v>414</v>
      </c>
      <c r="B415" t="s">
        <v>756</v>
      </c>
      <c r="C415" t="s">
        <v>33</v>
      </c>
      <c r="D415" s="2">
        <v>45316</v>
      </c>
      <c r="E415" s="4">
        <v>0.48958333333333331</v>
      </c>
      <c r="F415" s="2">
        <v>45316</v>
      </c>
      <c r="G415" s="3">
        <v>0.55000000000000004</v>
      </c>
      <c r="H415" s="5">
        <v>1314</v>
      </c>
      <c r="I415" s="5">
        <v>30</v>
      </c>
      <c r="J415" t="s">
        <v>14</v>
      </c>
      <c r="K415" s="1">
        <v>0.05</v>
      </c>
      <c r="L415" s="5">
        <f t="shared" si="73"/>
        <v>65.7</v>
      </c>
      <c r="M415" t="s">
        <v>1589</v>
      </c>
      <c r="N415" s="5">
        <v>190</v>
      </c>
      <c r="O415" s="7">
        <f t="shared" si="69"/>
        <v>14.45966514459665</v>
      </c>
      <c r="P415" s="5">
        <v>29</v>
      </c>
      <c r="Q415" s="5">
        <v>0</v>
      </c>
      <c r="R415" s="5">
        <v>190</v>
      </c>
      <c r="S415" s="5">
        <f t="shared" si="70"/>
        <v>124.7</v>
      </c>
      <c r="T415" s="5">
        <f t="shared" si="71"/>
        <v>65.3</v>
      </c>
      <c r="U415" s="5">
        <v>1314</v>
      </c>
      <c r="V415" s="5">
        <v>29</v>
      </c>
      <c r="W415" s="7">
        <v>20</v>
      </c>
      <c r="X415" s="5">
        <f t="shared" si="78"/>
        <v>262.8</v>
      </c>
      <c r="Y415" s="5">
        <v>30</v>
      </c>
      <c r="Z415" s="6">
        <v>0.05</v>
      </c>
      <c r="AA415" s="5">
        <f t="shared" si="72"/>
        <v>65.7</v>
      </c>
      <c r="AB415" s="5">
        <v>0</v>
      </c>
      <c r="AC415" s="5">
        <v>262.8</v>
      </c>
      <c r="AD415" s="5">
        <f t="shared" si="74"/>
        <v>124.7</v>
      </c>
      <c r="AE415" s="5">
        <f t="shared" si="75"/>
        <v>138.10000000000002</v>
      </c>
      <c r="AF415" s="5" t="str">
        <f t="shared" si="76"/>
        <v>Thursday</v>
      </c>
    </row>
    <row r="416" spans="1:32" x14ac:dyDescent="0.35">
      <c r="A416">
        <v>415</v>
      </c>
      <c r="B416" t="s">
        <v>757</v>
      </c>
      <c r="C416" t="s">
        <v>523</v>
      </c>
      <c r="D416" s="2">
        <v>45303</v>
      </c>
      <c r="E416" s="4">
        <v>0.75208333333333333</v>
      </c>
      <c r="F416" s="2">
        <v>45303</v>
      </c>
      <c r="G416" s="3">
        <v>0.77569444444444446</v>
      </c>
      <c r="H416" s="5">
        <v>1545</v>
      </c>
      <c r="I416" s="5">
        <v>0</v>
      </c>
      <c r="J416" t="s">
        <v>17</v>
      </c>
      <c r="K416" s="1">
        <v>0</v>
      </c>
      <c r="L416" s="5">
        <f t="shared" si="73"/>
        <v>0</v>
      </c>
      <c r="M416" t="s">
        <v>1587</v>
      </c>
      <c r="N416" s="5">
        <v>80</v>
      </c>
      <c r="O416" s="7">
        <f t="shared" si="69"/>
        <v>5.1779935275080913</v>
      </c>
      <c r="P416" s="5">
        <v>47</v>
      </c>
      <c r="Q416" s="5">
        <v>0</v>
      </c>
      <c r="R416" s="5">
        <v>80</v>
      </c>
      <c r="S416" s="5">
        <f t="shared" si="70"/>
        <v>47</v>
      </c>
      <c r="T416" s="5">
        <f t="shared" si="71"/>
        <v>33</v>
      </c>
      <c r="U416" s="5">
        <v>1545</v>
      </c>
      <c r="V416" s="5">
        <v>47</v>
      </c>
      <c r="W416" s="7">
        <v>20</v>
      </c>
      <c r="X416" s="5">
        <f t="shared" si="78"/>
        <v>309</v>
      </c>
      <c r="Y416" s="5">
        <v>0</v>
      </c>
      <c r="Z416" s="6">
        <v>0</v>
      </c>
      <c r="AA416" s="5">
        <f t="shared" si="72"/>
        <v>0</v>
      </c>
      <c r="AB416" s="5">
        <v>0</v>
      </c>
      <c r="AC416" s="5">
        <v>309</v>
      </c>
      <c r="AD416" s="5">
        <f t="shared" si="74"/>
        <v>47</v>
      </c>
      <c r="AE416" s="5">
        <f t="shared" si="75"/>
        <v>262</v>
      </c>
      <c r="AF416" s="5" t="str">
        <f t="shared" si="76"/>
        <v>Friday</v>
      </c>
    </row>
    <row r="417" spans="1:32" x14ac:dyDescent="0.35">
      <c r="A417">
        <v>416</v>
      </c>
      <c r="B417" t="s">
        <v>758</v>
      </c>
      <c r="C417" t="s">
        <v>385</v>
      </c>
      <c r="D417" s="2">
        <v>45324</v>
      </c>
      <c r="E417" s="4">
        <v>0.80902777777777779</v>
      </c>
      <c r="F417" s="2">
        <v>45324</v>
      </c>
      <c r="G417" s="3">
        <v>0.84027777777777779</v>
      </c>
      <c r="H417" s="5">
        <v>219</v>
      </c>
      <c r="I417" s="5">
        <v>20</v>
      </c>
      <c r="J417" t="s">
        <v>17</v>
      </c>
      <c r="K417" s="1">
        <v>0</v>
      </c>
      <c r="L417" s="5">
        <f t="shared" si="73"/>
        <v>0</v>
      </c>
      <c r="M417" t="s">
        <v>1587</v>
      </c>
      <c r="N417" s="5">
        <v>179</v>
      </c>
      <c r="O417" s="7">
        <f t="shared" si="69"/>
        <v>81.735159817351601</v>
      </c>
      <c r="P417" s="5">
        <v>33</v>
      </c>
      <c r="Q417" s="5">
        <v>0</v>
      </c>
      <c r="R417" s="5">
        <v>179</v>
      </c>
      <c r="S417" s="5">
        <f t="shared" si="70"/>
        <v>53</v>
      </c>
      <c r="T417" s="5">
        <f t="shared" si="71"/>
        <v>126</v>
      </c>
      <c r="U417" s="5">
        <v>219</v>
      </c>
      <c r="V417" s="5">
        <v>33</v>
      </c>
      <c r="W417" s="7">
        <v>20</v>
      </c>
      <c r="X417" s="5">
        <f t="shared" si="78"/>
        <v>43.8</v>
      </c>
      <c r="Y417" s="5">
        <v>20</v>
      </c>
      <c r="Z417" s="6">
        <v>0</v>
      </c>
      <c r="AA417" s="5">
        <f t="shared" si="72"/>
        <v>0</v>
      </c>
      <c r="AB417" s="5">
        <v>0</v>
      </c>
      <c r="AC417" s="5">
        <v>43.8</v>
      </c>
      <c r="AD417" s="5">
        <f t="shared" si="74"/>
        <v>53</v>
      </c>
      <c r="AE417" s="5">
        <f t="shared" si="75"/>
        <v>-9.2000000000000028</v>
      </c>
      <c r="AF417" s="5" t="str">
        <f t="shared" si="76"/>
        <v>Friday</v>
      </c>
    </row>
    <row r="418" spans="1:32" x14ac:dyDescent="0.35">
      <c r="A418">
        <v>417</v>
      </c>
      <c r="B418" t="s">
        <v>759</v>
      </c>
      <c r="C418" t="s">
        <v>692</v>
      </c>
      <c r="D418" s="2">
        <v>45314</v>
      </c>
      <c r="E418" s="4">
        <v>0.37777777777777777</v>
      </c>
      <c r="F418" s="2">
        <v>45314</v>
      </c>
      <c r="G418" s="3">
        <v>0.40972222222222221</v>
      </c>
      <c r="H418" s="5">
        <v>319</v>
      </c>
      <c r="I418" s="5">
        <v>0</v>
      </c>
      <c r="J418" t="s">
        <v>11</v>
      </c>
      <c r="K418" s="1">
        <v>0.1</v>
      </c>
      <c r="L418" s="5">
        <f t="shared" si="73"/>
        <v>31.900000000000002</v>
      </c>
      <c r="M418" s="1" t="s">
        <v>1622</v>
      </c>
      <c r="N418" s="5">
        <v>152</v>
      </c>
      <c r="O418" s="7">
        <f t="shared" si="69"/>
        <v>47.648902821316611</v>
      </c>
      <c r="P418" s="5">
        <v>25</v>
      </c>
      <c r="Q418" s="5">
        <v>0</v>
      </c>
      <c r="R418" s="5">
        <v>152</v>
      </c>
      <c r="S418" s="5">
        <f t="shared" si="70"/>
        <v>56.900000000000006</v>
      </c>
      <c r="T418" s="5">
        <f t="shared" si="71"/>
        <v>95.1</v>
      </c>
      <c r="U418" s="5">
        <v>319</v>
      </c>
      <c r="V418" s="5">
        <v>25</v>
      </c>
      <c r="W418" s="7">
        <v>20</v>
      </c>
      <c r="X418" s="5">
        <f t="shared" si="78"/>
        <v>63.8</v>
      </c>
      <c r="Y418" s="5">
        <v>0</v>
      </c>
      <c r="Z418" s="6">
        <v>0.1</v>
      </c>
      <c r="AA418" s="5">
        <f t="shared" si="72"/>
        <v>31.900000000000002</v>
      </c>
      <c r="AB418" s="5">
        <v>0</v>
      </c>
      <c r="AC418" s="5">
        <v>63.8</v>
      </c>
      <c r="AD418" s="5">
        <f t="shared" si="74"/>
        <v>56.900000000000006</v>
      </c>
      <c r="AE418" s="5">
        <f t="shared" si="75"/>
        <v>6.8999999999999915</v>
      </c>
      <c r="AF418" s="5" t="str">
        <f t="shared" si="76"/>
        <v>Tuesday</v>
      </c>
    </row>
    <row r="419" spans="1:32" x14ac:dyDescent="0.35">
      <c r="A419">
        <v>418</v>
      </c>
      <c r="B419" t="s">
        <v>760</v>
      </c>
      <c r="C419" t="s">
        <v>761</v>
      </c>
      <c r="D419" s="2">
        <v>45299</v>
      </c>
      <c r="E419" s="4">
        <v>0.73958333333333337</v>
      </c>
      <c r="F419" s="2">
        <v>45299</v>
      </c>
      <c r="G419" s="3">
        <v>0.78194444444444444</v>
      </c>
      <c r="H419" s="5">
        <v>152</v>
      </c>
      <c r="I419" s="5">
        <v>50</v>
      </c>
      <c r="J419" t="s">
        <v>14</v>
      </c>
      <c r="K419" s="1">
        <v>0.15</v>
      </c>
      <c r="L419" s="5">
        <f t="shared" si="73"/>
        <v>22.8</v>
      </c>
      <c r="M419" t="s">
        <v>1584</v>
      </c>
      <c r="N419" s="5">
        <v>64</v>
      </c>
      <c r="O419" s="7">
        <f t="shared" si="69"/>
        <v>42.105263157894733</v>
      </c>
      <c r="P419" s="5">
        <v>39</v>
      </c>
      <c r="Q419" s="5">
        <v>100</v>
      </c>
      <c r="R419" s="5">
        <v>64</v>
      </c>
      <c r="S419" s="5">
        <f t="shared" si="70"/>
        <v>211.8</v>
      </c>
      <c r="T419" s="5">
        <f t="shared" si="71"/>
        <v>-147.80000000000001</v>
      </c>
      <c r="U419" s="5">
        <v>152</v>
      </c>
      <c r="V419" s="5">
        <v>39</v>
      </c>
      <c r="W419" s="7">
        <v>20</v>
      </c>
      <c r="X419" s="5">
        <f t="shared" si="78"/>
        <v>30.4</v>
      </c>
      <c r="Y419" s="5">
        <v>50</v>
      </c>
      <c r="Z419" s="6">
        <v>0.15</v>
      </c>
      <c r="AA419" s="5">
        <f t="shared" si="72"/>
        <v>22.8</v>
      </c>
      <c r="AB419" s="5">
        <v>100</v>
      </c>
      <c r="AC419" s="5">
        <v>30.4</v>
      </c>
      <c r="AD419" s="5">
        <f t="shared" si="74"/>
        <v>211.8</v>
      </c>
      <c r="AE419" s="5">
        <f t="shared" si="75"/>
        <v>-181.4</v>
      </c>
      <c r="AF419" s="5" t="str">
        <f t="shared" si="76"/>
        <v>Monday</v>
      </c>
    </row>
    <row r="420" spans="1:32" x14ac:dyDescent="0.35">
      <c r="A420">
        <v>419</v>
      </c>
      <c r="B420" t="s">
        <v>762</v>
      </c>
      <c r="C420" t="s">
        <v>763</v>
      </c>
      <c r="D420" s="2">
        <v>45318</v>
      </c>
      <c r="E420" s="4">
        <v>0.78402777777777777</v>
      </c>
      <c r="F420" s="2">
        <v>45318</v>
      </c>
      <c r="G420" s="3">
        <v>0.84027777777777779</v>
      </c>
      <c r="H420" s="5">
        <v>1857</v>
      </c>
      <c r="I420" s="5">
        <v>30</v>
      </c>
      <c r="J420" t="s">
        <v>14</v>
      </c>
      <c r="K420" s="1">
        <v>0</v>
      </c>
      <c r="L420" s="5">
        <f t="shared" si="73"/>
        <v>0</v>
      </c>
      <c r="M420" t="s">
        <v>1587</v>
      </c>
      <c r="N420" s="5">
        <v>106</v>
      </c>
      <c r="O420" s="7">
        <f t="shared" si="69"/>
        <v>5.7081313947226704</v>
      </c>
      <c r="P420" s="5">
        <v>43</v>
      </c>
      <c r="Q420" s="5">
        <v>0</v>
      </c>
      <c r="R420" s="5">
        <v>106</v>
      </c>
      <c r="S420" s="5">
        <f t="shared" si="70"/>
        <v>73</v>
      </c>
      <c r="T420" s="5">
        <f t="shared" si="71"/>
        <v>33</v>
      </c>
      <c r="U420" s="5">
        <v>1857</v>
      </c>
      <c r="V420" s="5">
        <v>43</v>
      </c>
      <c r="W420" s="7">
        <v>20</v>
      </c>
      <c r="X420" s="5">
        <f t="shared" si="78"/>
        <v>371.4</v>
      </c>
      <c r="Y420" s="5">
        <v>30</v>
      </c>
      <c r="Z420" s="6">
        <v>0</v>
      </c>
      <c r="AA420" s="5">
        <f t="shared" si="72"/>
        <v>0</v>
      </c>
      <c r="AB420" s="5">
        <v>0</v>
      </c>
      <c r="AC420" s="5">
        <v>371.4</v>
      </c>
      <c r="AD420" s="5">
        <f t="shared" si="74"/>
        <v>73</v>
      </c>
      <c r="AE420" s="5">
        <f t="shared" si="75"/>
        <v>298.39999999999998</v>
      </c>
      <c r="AF420" s="5" t="str">
        <f t="shared" si="76"/>
        <v>Saturday</v>
      </c>
    </row>
    <row r="421" spans="1:32" x14ac:dyDescent="0.35">
      <c r="A421">
        <v>420</v>
      </c>
      <c r="B421" t="s">
        <v>764</v>
      </c>
      <c r="C421" t="s">
        <v>745</v>
      </c>
      <c r="D421" s="2">
        <v>45302</v>
      </c>
      <c r="E421" s="4">
        <v>0.50486111111111109</v>
      </c>
      <c r="F421" s="2">
        <v>45302</v>
      </c>
      <c r="G421" s="3">
        <v>0.53888888888888886</v>
      </c>
      <c r="H421" s="5">
        <v>1574</v>
      </c>
      <c r="I421" s="5">
        <v>0</v>
      </c>
      <c r="J421" t="s">
        <v>14</v>
      </c>
      <c r="K421" s="1">
        <v>0.5</v>
      </c>
      <c r="L421" s="5">
        <f t="shared" si="73"/>
        <v>787</v>
      </c>
      <c r="M421" t="s">
        <v>1588</v>
      </c>
      <c r="N421" s="5">
        <v>124</v>
      </c>
      <c r="O421" s="7">
        <f t="shared" si="69"/>
        <v>7.8780177890724268</v>
      </c>
      <c r="P421" s="5">
        <v>10</v>
      </c>
      <c r="Q421" s="5">
        <v>0</v>
      </c>
      <c r="R421" s="5">
        <v>124</v>
      </c>
      <c r="S421" s="5">
        <f t="shared" si="70"/>
        <v>797</v>
      </c>
      <c r="T421" s="5">
        <f t="shared" si="71"/>
        <v>-673</v>
      </c>
      <c r="U421" s="5">
        <v>0</v>
      </c>
      <c r="V421" s="5">
        <v>0</v>
      </c>
      <c r="W421" s="7">
        <v>20</v>
      </c>
      <c r="X421" s="5">
        <v>0</v>
      </c>
      <c r="Y421" s="5">
        <v>0</v>
      </c>
      <c r="Z421" s="6">
        <v>0</v>
      </c>
      <c r="AA421" s="5">
        <f t="shared" si="72"/>
        <v>0</v>
      </c>
      <c r="AB421" s="5">
        <v>0</v>
      </c>
      <c r="AC421" s="5">
        <v>0</v>
      </c>
      <c r="AD421" s="5">
        <f t="shared" si="74"/>
        <v>0</v>
      </c>
      <c r="AE421" s="5">
        <f t="shared" si="75"/>
        <v>0</v>
      </c>
      <c r="AF421" s="5" t="str">
        <f t="shared" si="76"/>
        <v>Thursday</v>
      </c>
    </row>
    <row r="422" spans="1:32" x14ac:dyDescent="0.35">
      <c r="A422">
        <v>421</v>
      </c>
      <c r="B422" t="s">
        <v>765</v>
      </c>
      <c r="C422" t="s">
        <v>375</v>
      </c>
      <c r="D422" s="2">
        <v>45304</v>
      </c>
      <c r="E422" s="4">
        <v>0.78749999999999998</v>
      </c>
      <c r="F422" s="2">
        <v>45304</v>
      </c>
      <c r="G422" s="3">
        <v>0.85347222222222219</v>
      </c>
      <c r="H422" s="5">
        <v>1535</v>
      </c>
      <c r="I422" s="5">
        <v>40</v>
      </c>
      <c r="J422" t="s">
        <v>17</v>
      </c>
      <c r="K422" s="1">
        <v>0.15</v>
      </c>
      <c r="L422" s="5">
        <f t="shared" si="73"/>
        <v>230.25</v>
      </c>
      <c r="M422" t="s">
        <v>1584</v>
      </c>
      <c r="N422" s="5">
        <v>83</v>
      </c>
      <c r="O422" s="7">
        <f t="shared" si="69"/>
        <v>5.4071661237785014</v>
      </c>
      <c r="P422" s="5">
        <v>33</v>
      </c>
      <c r="Q422" s="5">
        <v>150</v>
      </c>
      <c r="R422" s="5">
        <v>83</v>
      </c>
      <c r="S422" s="5">
        <f t="shared" si="70"/>
        <v>453.25</v>
      </c>
      <c r="T422" s="5">
        <f t="shared" si="71"/>
        <v>-370.25</v>
      </c>
      <c r="U422" s="5">
        <v>1535</v>
      </c>
      <c r="V422" s="5">
        <v>33</v>
      </c>
      <c r="W422" s="7">
        <v>20</v>
      </c>
      <c r="X422" s="5">
        <f>W422*H422/100</f>
        <v>307</v>
      </c>
      <c r="Y422" s="5">
        <v>40</v>
      </c>
      <c r="Z422" s="6">
        <v>0.15</v>
      </c>
      <c r="AA422" s="5">
        <f t="shared" si="72"/>
        <v>230.25</v>
      </c>
      <c r="AB422" s="5">
        <v>150</v>
      </c>
      <c r="AC422" s="5">
        <v>307</v>
      </c>
      <c r="AD422" s="5">
        <f t="shared" si="74"/>
        <v>453.25</v>
      </c>
      <c r="AE422" s="5">
        <f t="shared" si="75"/>
        <v>-146.25</v>
      </c>
      <c r="AF422" s="5" t="str">
        <f t="shared" si="76"/>
        <v>Saturday</v>
      </c>
    </row>
    <row r="423" spans="1:32" x14ac:dyDescent="0.35">
      <c r="A423">
        <v>422</v>
      </c>
      <c r="B423" t="s">
        <v>766</v>
      </c>
      <c r="C423" t="s">
        <v>767</v>
      </c>
      <c r="D423" s="2">
        <v>45311</v>
      </c>
      <c r="E423" s="4">
        <v>0.2673611111111111</v>
      </c>
      <c r="F423" s="2">
        <v>45311</v>
      </c>
      <c r="G423" s="3">
        <v>0.34583333333333333</v>
      </c>
      <c r="H423" s="5">
        <v>1766</v>
      </c>
      <c r="I423" s="5">
        <v>30</v>
      </c>
      <c r="J423" t="s">
        <v>14</v>
      </c>
      <c r="K423" s="1">
        <v>0.15</v>
      </c>
      <c r="L423" s="5">
        <f t="shared" si="73"/>
        <v>264.89999999999998</v>
      </c>
      <c r="M423" t="s">
        <v>1584</v>
      </c>
      <c r="N423" s="5">
        <v>152</v>
      </c>
      <c r="O423" s="7">
        <f t="shared" si="69"/>
        <v>8.6070215175537932</v>
      </c>
      <c r="P423" s="5">
        <v>33</v>
      </c>
      <c r="Q423" s="5">
        <v>0</v>
      </c>
      <c r="R423" s="5">
        <v>152</v>
      </c>
      <c r="S423" s="5">
        <f t="shared" si="70"/>
        <v>327.9</v>
      </c>
      <c r="T423" s="5">
        <f t="shared" si="71"/>
        <v>-175.89999999999998</v>
      </c>
      <c r="U423" s="5">
        <v>1766</v>
      </c>
      <c r="V423" s="5">
        <v>33</v>
      </c>
      <c r="W423" s="7">
        <v>20</v>
      </c>
      <c r="X423" s="5">
        <f>W423*H423/100</f>
        <v>353.2</v>
      </c>
      <c r="Y423" s="5">
        <v>30</v>
      </c>
      <c r="Z423" s="6">
        <v>0.15</v>
      </c>
      <c r="AA423" s="5">
        <f t="shared" si="72"/>
        <v>264.89999999999998</v>
      </c>
      <c r="AB423" s="5">
        <v>0</v>
      </c>
      <c r="AC423" s="5">
        <v>353.2</v>
      </c>
      <c r="AD423" s="5">
        <f t="shared" si="74"/>
        <v>327.9</v>
      </c>
      <c r="AE423" s="5">
        <f t="shared" si="75"/>
        <v>25.300000000000011</v>
      </c>
      <c r="AF423" s="5" t="str">
        <f t="shared" si="76"/>
        <v>Saturday</v>
      </c>
    </row>
    <row r="424" spans="1:32" x14ac:dyDescent="0.35">
      <c r="A424">
        <v>423</v>
      </c>
      <c r="B424" t="s">
        <v>768</v>
      </c>
      <c r="C424" t="s">
        <v>769</v>
      </c>
      <c r="D424" s="2">
        <v>45313</v>
      </c>
      <c r="E424" s="4">
        <v>0.2951388888888889</v>
      </c>
      <c r="F424" s="2">
        <v>45313</v>
      </c>
      <c r="G424" s="3">
        <v>0.37222222222222223</v>
      </c>
      <c r="H424" s="5">
        <v>1360</v>
      </c>
      <c r="I424" s="5">
        <v>40</v>
      </c>
      <c r="J424" t="s">
        <v>11</v>
      </c>
      <c r="K424" s="1">
        <v>0.5</v>
      </c>
      <c r="L424" s="5">
        <f t="shared" si="73"/>
        <v>680</v>
      </c>
      <c r="M424" t="s">
        <v>1588</v>
      </c>
      <c r="N424" s="5">
        <v>124</v>
      </c>
      <c r="O424" s="7">
        <f t="shared" si="69"/>
        <v>9.117647058823529</v>
      </c>
      <c r="P424" s="5">
        <v>18</v>
      </c>
      <c r="Q424" s="5">
        <v>0</v>
      </c>
      <c r="R424" s="5">
        <v>124</v>
      </c>
      <c r="S424" s="5">
        <f t="shared" si="70"/>
        <v>738</v>
      </c>
      <c r="T424" s="5">
        <f t="shared" si="71"/>
        <v>-614</v>
      </c>
      <c r="U424" s="5">
        <v>0</v>
      </c>
      <c r="V424" s="5">
        <v>0</v>
      </c>
      <c r="W424" s="7">
        <v>20</v>
      </c>
      <c r="X424" s="5">
        <v>0</v>
      </c>
      <c r="Y424" s="5">
        <v>0</v>
      </c>
      <c r="Z424" s="6">
        <v>0</v>
      </c>
      <c r="AA424" s="5">
        <f t="shared" si="72"/>
        <v>0</v>
      </c>
      <c r="AB424" s="5">
        <v>0</v>
      </c>
      <c r="AC424" s="5">
        <v>0</v>
      </c>
      <c r="AD424" s="5">
        <f t="shared" si="74"/>
        <v>0</v>
      </c>
      <c r="AE424" s="5">
        <f t="shared" si="75"/>
        <v>0</v>
      </c>
      <c r="AF424" s="5" t="str">
        <f t="shared" si="76"/>
        <v>Monday</v>
      </c>
    </row>
    <row r="425" spans="1:32" x14ac:dyDescent="0.35">
      <c r="A425">
        <v>424</v>
      </c>
      <c r="B425" t="s">
        <v>770</v>
      </c>
      <c r="C425" t="s">
        <v>193</v>
      </c>
      <c r="D425" s="2">
        <v>45329</v>
      </c>
      <c r="E425" s="4">
        <v>0.79722222222222228</v>
      </c>
      <c r="F425" s="2">
        <v>45329</v>
      </c>
      <c r="G425" s="3">
        <v>0.81805555555555554</v>
      </c>
      <c r="H425" s="5">
        <v>857</v>
      </c>
      <c r="I425" s="5">
        <v>0</v>
      </c>
      <c r="J425" t="s">
        <v>14</v>
      </c>
      <c r="K425" s="1">
        <v>0.05</v>
      </c>
      <c r="L425" s="5">
        <f t="shared" si="73"/>
        <v>42.85</v>
      </c>
      <c r="M425" t="s">
        <v>1589</v>
      </c>
      <c r="N425" s="5">
        <v>78</v>
      </c>
      <c r="O425" s="7">
        <f t="shared" si="69"/>
        <v>9.1015169194865813</v>
      </c>
      <c r="P425" s="5">
        <v>31</v>
      </c>
      <c r="Q425" s="5">
        <v>100</v>
      </c>
      <c r="R425" s="5">
        <v>78</v>
      </c>
      <c r="S425" s="5">
        <f t="shared" si="70"/>
        <v>173.85</v>
      </c>
      <c r="T425" s="5">
        <f t="shared" si="71"/>
        <v>-95.85</v>
      </c>
      <c r="U425" s="5">
        <v>857</v>
      </c>
      <c r="V425" s="5">
        <v>31</v>
      </c>
      <c r="W425" s="7">
        <v>20</v>
      </c>
      <c r="X425" s="5">
        <f>W425*H425/100</f>
        <v>171.4</v>
      </c>
      <c r="Y425" s="5">
        <v>0</v>
      </c>
      <c r="Z425" s="6">
        <v>0.05</v>
      </c>
      <c r="AA425" s="5">
        <f t="shared" si="72"/>
        <v>42.85</v>
      </c>
      <c r="AB425" s="5">
        <v>100</v>
      </c>
      <c r="AC425" s="5">
        <v>171.4</v>
      </c>
      <c r="AD425" s="5">
        <f t="shared" si="74"/>
        <v>173.85</v>
      </c>
      <c r="AE425" s="5">
        <f t="shared" si="75"/>
        <v>-2.4499999999999886</v>
      </c>
      <c r="AF425" s="5" t="str">
        <f t="shared" si="76"/>
        <v>Wednesday</v>
      </c>
    </row>
    <row r="426" spans="1:32" x14ac:dyDescent="0.35">
      <c r="A426">
        <v>425</v>
      </c>
      <c r="B426" t="s">
        <v>771</v>
      </c>
      <c r="C426" t="s">
        <v>294</v>
      </c>
      <c r="D426" s="2">
        <v>45296</v>
      </c>
      <c r="E426" s="4">
        <v>0.37291666666666667</v>
      </c>
      <c r="F426" s="2">
        <v>45296</v>
      </c>
      <c r="G426" s="3">
        <v>0.43333333333333335</v>
      </c>
      <c r="H426" s="5">
        <v>837</v>
      </c>
      <c r="I426" s="5">
        <v>30</v>
      </c>
      <c r="J426" t="s">
        <v>11</v>
      </c>
      <c r="K426" s="1">
        <v>0.5</v>
      </c>
      <c r="L426" s="5">
        <f t="shared" si="73"/>
        <v>418.5</v>
      </c>
      <c r="M426" t="s">
        <v>1588</v>
      </c>
      <c r="N426" s="5">
        <v>65</v>
      </c>
      <c r="O426" s="7">
        <f t="shared" si="69"/>
        <v>7.7658303464755081</v>
      </c>
      <c r="P426" s="5">
        <v>21</v>
      </c>
      <c r="Q426" s="5">
        <v>0</v>
      </c>
      <c r="R426" s="5">
        <v>65</v>
      </c>
      <c r="S426" s="5">
        <f t="shared" si="70"/>
        <v>469.5</v>
      </c>
      <c r="T426" s="5">
        <f t="shared" si="71"/>
        <v>-404.5</v>
      </c>
      <c r="U426" s="5">
        <v>0</v>
      </c>
      <c r="V426" s="5">
        <v>0</v>
      </c>
      <c r="W426" s="7">
        <v>20</v>
      </c>
      <c r="X426" s="5">
        <v>0</v>
      </c>
      <c r="Y426" s="5">
        <v>0</v>
      </c>
      <c r="Z426" s="6">
        <v>0</v>
      </c>
      <c r="AA426" s="5">
        <f t="shared" si="72"/>
        <v>0</v>
      </c>
      <c r="AB426" s="5">
        <v>0</v>
      </c>
      <c r="AC426" s="5">
        <v>0</v>
      </c>
      <c r="AD426" s="5">
        <f t="shared" si="74"/>
        <v>0</v>
      </c>
      <c r="AE426" s="5">
        <f t="shared" si="75"/>
        <v>0</v>
      </c>
      <c r="AF426" s="5" t="str">
        <f t="shared" si="76"/>
        <v>Friday</v>
      </c>
    </row>
    <row r="427" spans="1:32" x14ac:dyDescent="0.35">
      <c r="A427">
        <v>426</v>
      </c>
      <c r="B427" t="s">
        <v>772</v>
      </c>
      <c r="C427" t="s">
        <v>549</v>
      </c>
      <c r="D427" s="2">
        <v>45292</v>
      </c>
      <c r="E427" s="4">
        <v>0.12361111111111112</v>
      </c>
      <c r="F427" s="2">
        <v>45292</v>
      </c>
      <c r="G427" s="3">
        <v>0.2013888888888889</v>
      </c>
      <c r="H427" s="5">
        <v>819</v>
      </c>
      <c r="I427" s="5">
        <v>40</v>
      </c>
      <c r="J427" t="s">
        <v>14</v>
      </c>
      <c r="K427" s="1">
        <v>0.5</v>
      </c>
      <c r="L427" s="5">
        <f t="shared" si="73"/>
        <v>409.5</v>
      </c>
      <c r="M427" t="s">
        <v>1588</v>
      </c>
      <c r="N427" s="5">
        <v>126</v>
      </c>
      <c r="O427" s="7">
        <f t="shared" si="69"/>
        <v>15.384615384615385</v>
      </c>
      <c r="P427" s="5">
        <v>26</v>
      </c>
      <c r="Q427" s="5">
        <v>0</v>
      </c>
      <c r="R427" s="5">
        <v>126</v>
      </c>
      <c r="S427" s="5">
        <f t="shared" si="70"/>
        <v>475.5</v>
      </c>
      <c r="T427" s="5">
        <f t="shared" si="71"/>
        <v>-349.5</v>
      </c>
      <c r="U427" s="5">
        <v>0</v>
      </c>
      <c r="V427" s="5">
        <v>0</v>
      </c>
      <c r="W427" s="7">
        <v>20</v>
      </c>
      <c r="X427" s="5">
        <v>0</v>
      </c>
      <c r="Y427" s="5">
        <v>0</v>
      </c>
      <c r="Z427" s="6">
        <v>0</v>
      </c>
      <c r="AA427" s="5">
        <f t="shared" si="72"/>
        <v>0</v>
      </c>
      <c r="AB427" s="5">
        <v>0</v>
      </c>
      <c r="AC427" s="5">
        <v>0</v>
      </c>
      <c r="AD427" s="5">
        <f t="shared" si="74"/>
        <v>0</v>
      </c>
      <c r="AE427" s="5">
        <f t="shared" si="75"/>
        <v>0</v>
      </c>
      <c r="AF427" s="5" t="str">
        <f t="shared" si="76"/>
        <v>Monday</v>
      </c>
    </row>
    <row r="428" spans="1:32" x14ac:dyDescent="0.35">
      <c r="A428">
        <v>427</v>
      </c>
      <c r="B428" t="s">
        <v>773</v>
      </c>
      <c r="C428" t="s">
        <v>774</v>
      </c>
      <c r="D428" s="2">
        <v>45298</v>
      </c>
      <c r="E428" s="4">
        <v>0.18055555555555555</v>
      </c>
      <c r="F428" s="2">
        <v>45298</v>
      </c>
      <c r="G428" s="3">
        <v>0.23125000000000001</v>
      </c>
      <c r="H428" s="5">
        <v>505</v>
      </c>
      <c r="I428" s="5">
        <v>50</v>
      </c>
      <c r="J428" t="s">
        <v>14</v>
      </c>
      <c r="K428" s="1">
        <v>0.05</v>
      </c>
      <c r="L428" s="5">
        <f t="shared" si="73"/>
        <v>25.25</v>
      </c>
      <c r="M428" t="s">
        <v>1589</v>
      </c>
      <c r="N428" s="5">
        <v>86</v>
      </c>
      <c r="O428" s="7">
        <f t="shared" si="69"/>
        <v>17.029702970297031</v>
      </c>
      <c r="P428" s="5">
        <v>34</v>
      </c>
      <c r="Q428" s="5">
        <v>50</v>
      </c>
      <c r="R428" s="5">
        <v>86</v>
      </c>
      <c r="S428" s="5">
        <f t="shared" si="70"/>
        <v>159.25</v>
      </c>
      <c r="T428" s="5">
        <f t="shared" si="71"/>
        <v>-73.25</v>
      </c>
      <c r="U428" s="5">
        <v>505</v>
      </c>
      <c r="V428" s="5">
        <v>34</v>
      </c>
      <c r="W428" s="7">
        <v>20</v>
      </c>
      <c r="X428" s="5">
        <f>W428*H428/100</f>
        <v>101</v>
      </c>
      <c r="Y428" s="5">
        <v>50</v>
      </c>
      <c r="Z428" s="6">
        <v>0.05</v>
      </c>
      <c r="AA428" s="5">
        <f t="shared" si="72"/>
        <v>25.25</v>
      </c>
      <c r="AB428" s="5">
        <v>50</v>
      </c>
      <c r="AC428" s="5">
        <v>101</v>
      </c>
      <c r="AD428" s="5">
        <f t="shared" si="74"/>
        <v>159.25</v>
      </c>
      <c r="AE428" s="5">
        <f t="shared" si="75"/>
        <v>-58.25</v>
      </c>
      <c r="AF428" s="5" t="str">
        <f t="shared" si="76"/>
        <v>Sunday</v>
      </c>
    </row>
    <row r="429" spans="1:32" x14ac:dyDescent="0.35">
      <c r="A429">
        <v>428</v>
      </c>
      <c r="B429" t="s">
        <v>775</v>
      </c>
      <c r="C429" t="s">
        <v>776</v>
      </c>
      <c r="D429" s="2">
        <v>45328</v>
      </c>
      <c r="E429" s="4">
        <v>0.63055555555555554</v>
      </c>
      <c r="F429" s="2">
        <v>45328</v>
      </c>
      <c r="G429" s="3">
        <v>0.65486111111111112</v>
      </c>
      <c r="H429" s="5">
        <v>707</v>
      </c>
      <c r="I429" s="5">
        <v>50</v>
      </c>
      <c r="J429" t="s">
        <v>11</v>
      </c>
      <c r="K429" s="1">
        <v>0.05</v>
      </c>
      <c r="L429" s="5">
        <f t="shared" si="73"/>
        <v>35.35</v>
      </c>
      <c r="M429" t="s">
        <v>1589</v>
      </c>
      <c r="N429" s="5">
        <v>130</v>
      </c>
      <c r="O429" s="7">
        <f t="shared" si="69"/>
        <v>18.387553041018386</v>
      </c>
      <c r="P429" s="5">
        <v>37</v>
      </c>
      <c r="Q429" s="5">
        <v>0</v>
      </c>
      <c r="R429" s="5">
        <v>130</v>
      </c>
      <c r="S429" s="5">
        <f t="shared" si="70"/>
        <v>122.35</v>
      </c>
      <c r="T429" s="5">
        <f t="shared" si="71"/>
        <v>7.6500000000000057</v>
      </c>
      <c r="U429" s="5">
        <v>707</v>
      </c>
      <c r="V429" s="5">
        <v>37</v>
      </c>
      <c r="W429" s="7">
        <v>20</v>
      </c>
      <c r="X429" s="5">
        <f>W429*H429/100</f>
        <v>141.4</v>
      </c>
      <c r="Y429" s="5">
        <v>50</v>
      </c>
      <c r="Z429" s="6">
        <v>0.05</v>
      </c>
      <c r="AA429" s="5">
        <f t="shared" si="72"/>
        <v>35.35</v>
      </c>
      <c r="AB429" s="5">
        <v>0</v>
      </c>
      <c r="AC429" s="5">
        <v>141.4</v>
      </c>
      <c r="AD429" s="5">
        <f t="shared" si="74"/>
        <v>122.35</v>
      </c>
      <c r="AE429" s="5">
        <f t="shared" si="75"/>
        <v>19.050000000000011</v>
      </c>
      <c r="AF429" s="5" t="str">
        <f t="shared" si="76"/>
        <v>Tuesday</v>
      </c>
    </row>
    <row r="430" spans="1:32" x14ac:dyDescent="0.35">
      <c r="A430">
        <v>429</v>
      </c>
      <c r="B430" t="s">
        <v>777</v>
      </c>
      <c r="C430" t="s">
        <v>535</v>
      </c>
      <c r="D430" s="2">
        <v>45322</v>
      </c>
      <c r="E430" s="4">
        <v>0.27500000000000002</v>
      </c>
      <c r="F430" s="2">
        <v>45322</v>
      </c>
      <c r="G430" s="3">
        <v>0.3298611111111111</v>
      </c>
      <c r="H430" s="5">
        <v>1120</v>
      </c>
      <c r="I430" s="5">
        <v>0</v>
      </c>
      <c r="J430" t="s">
        <v>14</v>
      </c>
      <c r="K430" s="1">
        <v>0.05</v>
      </c>
      <c r="L430" s="5">
        <f t="shared" si="73"/>
        <v>56</v>
      </c>
      <c r="M430" t="s">
        <v>1589</v>
      </c>
      <c r="N430" s="5">
        <v>198</v>
      </c>
      <c r="O430" s="7">
        <f t="shared" si="69"/>
        <v>17.678571428571431</v>
      </c>
      <c r="P430" s="5">
        <v>24</v>
      </c>
      <c r="Q430" s="5">
        <v>100</v>
      </c>
      <c r="R430" s="5">
        <v>198</v>
      </c>
      <c r="S430" s="5">
        <f t="shared" si="70"/>
        <v>180</v>
      </c>
      <c r="T430" s="5">
        <f t="shared" si="71"/>
        <v>18</v>
      </c>
      <c r="U430" s="5">
        <v>1120</v>
      </c>
      <c r="V430" s="5">
        <v>24</v>
      </c>
      <c r="W430" s="7">
        <v>20</v>
      </c>
      <c r="X430" s="5">
        <f>W430*H430/100</f>
        <v>224</v>
      </c>
      <c r="Y430" s="5">
        <v>0</v>
      </c>
      <c r="Z430" s="6">
        <v>0.05</v>
      </c>
      <c r="AA430" s="5">
        <f t="shared" si="72"/>
        <v>56</v>
      </c>
      <c r="AB430" s="5">
        <v>100</v>
      </c>
      <c r="AC430" s="5">
        <v>224</v>
      </c>
      <c r="AD430" s="5">
        <f t="shared" si="74"/>
        <v>180</v>
      </c>
      <c r="AE430" s="5">
        <f t="shared" si="75"/>
        <v>44</v>
      </c>
      <c r="AF430" s="5" t="str">
        <f t="shared" si="76"/>
        <v>Wednesday</v>
      </c>
    </row>
    <row r="431" spans="1:32" x14ac:dyDescent="0.35">
      <c r="A431">
        <v>430</v>
      </c>
      <c r="B431" t="s">
        <v>778</v>
      </c>
      <c r="C431" t="s">
        <v>779</v>
      </c>
      <c r="D431" s="2">
        <v>45293</v>
      </c>
      <c r="E431" s="4">
        <v>0.37013888888888891</v>
      </c>
      <c r="F431" s="2">
        <v>45293</v>
      </c>
      <c r="G431" s="3">
        <v>0.44027777777777777</v>
      </c>
      <c r="H431" s="5">
        <v>521</v>
      </c>
      <c r="I431" s="5">
        <v>30</v>
      </c>
      <c r="J431" t="s">
        <v>14</v>
      </c>
      <c r="K431" s="1">
        <v>0.05</v>
      </c>
      <c r="L431" s="5">
        <f t="shared" si="73"/>
        <v>26.05</v>
      </c>
      <c r="M431" t="s">
        <v>1589</v>
      </c>
      <c r="N431" s="5">
        <v>173</v>
      </c>
      <c r="O431" s="7">
        <f t="shared" si="69"/>
        <v>33.205374280230323</v>
      </c>
      <c r="P431" s="5">
        <v>39</v>
      </c>
      <c r="Q431" s="5">
        <v>0</v>
      </c>
      <c r="R431" s="5">
        <v>173</v>
      </c>
      <c r="S431" s="5">
        <f t="shared" si="70"/>
        <v>95.05</v>
      </c>
      <c r="T431" s="5">
        <f t="shared" si="71"/>
        <v>77.95</v>
      </c>
      <c r="U431" s="5">
        <v>521</v>
      </c>
      <c r="V431" s="5">
        <v>39</v>
      </c>
      <c r="W431" s="7">
        <v>20</v>
      </c>
      <c r="X431" s="5">
        <f>W431*H431/100</f>
        <v>104.2</v>
      </c>
      <c r="Y431" s="5">
        <v>30</v>
      </c>
      <c r="Z431" s="6">
        <v>0.05</v>
      </c>
      <c r="AA431" s="5">
        <f t="shared" si="72"/>
        <v>26.05</v>
      </c>
      <c r="AB431" s="5">
        <v>0</v>
      </c>
      <c r="AC431" s="5">
        <v>104.2</v>
      </c>
      <c r="AD431" s="5">
        <f t="shared" si="74"/>
        <v>95.05</v>
      </c>
      <c r="AE431" s="5">
        <f t="shared" si="75"/>
        <v>9.1500000000000057</v>
      </c>
      <c r="AF431" s="5" t="str">
        <f t="shared" si="76"/>
        <v>Tuesday</v>
      </c>
    </row>
    <row r="432" spans="1:32" x14ac:dyDescent="0.35">
      <c r="A432">
        <v>431</v>
      </c>
      <c r="B432" t="s">
        <v>780</v>
      </c>
      <c r="C432" t="s">
        <v>781</v>
      </c>
      <c r="D432" s="2">
        <v>45314</v>
      </c>
      <c r="E432" s="4">
        <v>0.94236111111111109</v>
      </c>
      <c r="F432" s="2">
        <v>45315</v>
      </c>
      <c r="G432" s="3">
        <v>2.361111111111111E-2</v>
      </c>
      <c r="H432" s="5">
        <v>811</v>
      </c>
      <c r="I432" s="5">
        <v>20</v>
      </c>
      <c r="J432" t="s">
        <v>14</v>
      </c>
      <c r="K432" s="1">
        <v>0.05</v>
      </c>
      <c r="L432" s="5">
        <f t="shared" si="73"/>
        <v>40.550000000000004</v>
      </c>
      <c r="M432" t="s">
        <v>1589</v>
      </c>
      <c r="N432" s="5">
        <v>68</v>
      </c>
      <c r="O432" s="7">
        <f t="shared" si="69"/>
        <v>8.3847102342786677</v>
      </c>
      <c r="P432" s="5">
        <v>36</v>
      </c>
      <c r="Q432" s="5">
        <v>100</v>
      </c>
      <c r="R432" s="5">
        <v>68</v>
      </c>
      <c r="S432" s="5">
        <f t="shared" si="70"/>
        <v>196.55</v>
      </c>
      <c r="T432" s="5">
        <f t="shared" si="71"/>
        <v>-128.55000000000001</v>
      </c>
      <c r="U432" s="5">
        <v>811</v>
      </c>
      <c r="V432" s="5">
        <v>36</v>
      </c>
      <c r="W432" s="7">
        <v>20</v>
      </c>
      <c r="X432" s="5">
        <f>W432*H432/100</f>
        <v>162.19999999999999</v>
      </c>
      <c r="Y432" s="5">
        <v>20</v>
      </c>
      <c r="Z432" s="6">
        <v>0.05</v>
      </c>
      <c r="AA432" s="5">
        <f t="shared" si="72"/>
        <v>40.550000000000004</v>
      </c>
      <c r="AB432" s="5">
        <v>100</v>
      </c>
      <c r="AC432" s="5">
        <v>162.19999999999999</v>
      </c>
      <c r="AD432" s="5">
        <f t="shared" si="74"/>
        <v>196.55</v>
      </c>
      <c r="AE432" s="5">
        <f t="shared" si="75"/>
        <v>-34.350000000000023</v>
      </c>
      <c r="AF432" s="5" t="str">
        <f t="shared" si="76"/>
        <v>Tuesday</v>
      </c>
    </row>
    <row r="433" spans="1:32" x14ac:dyDescent="0.35">
      <c r="A433">
        <v>432</v>
      </c>
      <c r="B433" t="s">
        <v>782</v>
      </c>
      <c r="C433" t="s">
        <v>783</v>
      </c>
      <c r="D433" s="2">
        <v>45311</v>
      </c>
      <c r="E433" s="4">
        <v>0.58472222222222225</v>
      </c>
      <c r="F433" s="2">
        <v>45311</v>
      </c>
      <c r="G433" s="3">
        <v>0.61875000000000002</v>
      </c>
      <c r="H433" s="5">
        <v>346</v>
      </c>
      <c r="I433" s="5">
        <v>30</v>
      </c>
      <c r="J433" t="s">
        <v>17</v>
      </c>
      <c r="K433" s="1">
        <v>0.5</v>
      </c>
      <c r="L433" s="5">
        <f t="shared" si="73"/>
        <v>173</v>
      </c>
      <c r="M433" t="s">
        <v>1588</v>
      </c>
      <c r="N433" s="5">
        <v>151</v>
      </c>
      <c r="O433" s="7">
        <f t="shared" si="69"/>
        <v>43.641618497109825</v>
      </c>
      <c r="P433" s="5">
        <v>31</v>
      </c>
      <c r="Q433" s="5">
        <v>100</v>
      </c>
      <c r="R433" s="5">
        <v>151</v>
      </c>
      <c r="S433" s="5">
        <f t="shared" si="70"/>
        <v>334</v>
      </c>
      <c r="T433" s="5">
        <f t="shared" si="71"/>
        <v>-183</v>
      </c>
      <c r="U433" s="5">
        <v>0</v>
      </c>
      <c r="V433" s="5">
        <v>0</v>
      </c>
      <c r="W433" s="7">
        <v>20</v>
      </c>
      <c r="X433" s="5">
        <v>0</v>
      </c>
      <c r="Y433" s="5">
        <v>0</v>
      </c>
      <c r="Z433" s="6">
        <v>0</v>
      </c>
      <c r="AA433" s="5">
        <f t="shared" si="72"/>
        <v>0</v>
      </c>
      <c r="AB433" s="5">
        <v>0</v>
      </c>
      <c r="AC433" s="5">
        <v>0</v>
      </c>
      <c r="AD433" s="5">
        <f t="shared" si="74"/>
        <v>0</v>
      </c>
      <c r="AE433" s="5">
        <f t="shared" si="75"/>
        <v>0</v>
      </c>
      <c r="AF433" s="5" t="str">
        <f t="shared" si="76"/>
        <v>Saturday</v>
      </c>
    </row>
    <row r="434" spans="1:32" x14ac:dyDescent="0.35">
      <c r="A434">
        <v>433</v>
      </c>
      <c r="B434" t="s">
        <v>784</v>
      </c>
      <c r="C434" t="s">
        <v>785</v>
      </c>
      <c r="D434" s="2">
        <v>45312</v>
      </c>
      <c r="E434" s="4">
        <v>0.7416666666666667</v>
      </c>
      <c r="F434" s="2">
        <v>45312</v>
      </c>
      <c r="G434" s="3">
        <v>0.77152777777777781</v>
      </c>
      <c r="H434" s="5">
        <v>171</v>
      </c>
      <c r="I434" s="5">
        <v>50</v>
      </c>
      <c r="J434" t="s">
        <v>11</v>
      </c>
      <c r="K434" s="1">
        <v>0.1</v>
      </c>
      <c r="L434" s="5">
        <f t="shared" si="73"/>
        <v>17.100000000000001</v>
      </c>
      <c r="M434" s="1" t="s">
        <v>1622</v>
      </c>
      <c r="N434" s="5">
        <v>185</v>
      </c>
      <c r="O434" s="7">
        <f t="shared" si="69"/>
        <v>108.18713450292398</v>
      </c>
      <c r="P434" s="5">
        <v>19</v>
      </c>
      <c r="Q434" s="5">
        <v>50</v>
      </c>
      <c r="R434" s="5">
        <v>185</v>
      </c>
      <c r="S434" s="5">
        <f t="shared" si="70"/>
        <v>136.1</v>
      </c>
      <c r="T434" s="5">
        <f t="shared" si="71"/>
        <v>48.900000000000006</v>
      </c>
      <c r="U434" s="5">
        <v>171</v>
      </c>
      <c r="V434" s="5">
        <v>19</v>
      </c>
      <c r="W434" s="7">
        <v>20</v>
      </c>
      <c r="X434" s="5">
        <f>W434*H434/100</f>
        <v>34.200000000000003</v>
      </c>
      <c r="Y434" s="5">
        <v>50</v>
      </c>
      <c r="Z434" s="6">
        <v>0.1</v>
      </c>
      <c r="AA434" s="5">
        <f t="shared" si="72"/>
        <v>17.100000000000001</v>
      </c>
      <c r="AB434" s="5">
        <v>50</v>
      </c>
      <c r="AC434" s="5">
        <v>34.200000000000003</v>
      </c>
      <c r="AD434" s="5">
        <f t="shared" si="74"/>
        <v>136.1</v>
      </c>
      <c r="AE434" s="5">
        <f t="shared" si="75"/>
        <v>-101.89999999999999</v>
      </c>
      <c r="AF434" s="5" t="str">
        <f t="shared" si="76"/>
        <v>Sunday</v>
      </c>
    </row>
    <row r="435" spans="1:32" x14ac:dyDescent="0.35">
      <c r="A435">
        <v>434</v>
      </c>
      <c r="B435" t="s">
        <v>786</v>
      </c>
      <c r="C435" t="s">
        <v>391</v>
      </c>
      <c r="D435" s="2">
        <v>45329</v>
      </c>
      <c r="E435" s="4">
        <v>0.84930555555555554</v>
      </c>
      <c r="F435" s="2">
        <v>45329</v>
      </c>
      <c r="G435" s="3">
        <v>0.87291666666666667</v>
      </c>
      <c r="H435" s="5">
        <v>1953</v>
      </c>
      <c r="I435" s="5">
        <v>40</v>
      </c>
      <c r="J435" t="s">
        <v>14</v>
      </c>
      <c r="K435" s="1">
        <v>0.1</v>
      </c>
      <c r="L435" s="5">
        <f t="shared" si="73"/>
        <v>195.3</v>
      </c>
      <c r="M435" s="1" t="s">
        <v>1622</v>
      </c>
      <c r="N435" s="5">
        <v>126</v>
      </c>
      <c r="O435" s="7">
        <f t="shared" si="69"/>
        <v>6.4516129032258061</v>
      </c>
      <c r="P435" s="5">
        <v>40</v>
      </c>
      <c r="Q435" s="5">
        <v>0</v>
      </c>
      <c r="R435" s="5">
        <v>126</v>
      </c>
      <c r="S435" s="5">
        <f t="shared" si="70"/>
        <v>275.3</v>
      </c>
      <c r="T435" s="5">
        <f t="shared" si="71"/>
        <v>-149.30000000000001</v>
      </c>
      <c r="U435" s="5">
        <v>1953</v>
      </c>
      <c r="V435" s="5">
        <v>40</v>
      </c>
      <c r="W435" s="7">
        <v>20</v>
      </c>
      <c r="X435" s="5">
        <f>W435*H435/100</f>
        <v>390.6</v>
      </c>
      <c r="Y435" s="5">
        <v>40</v>
      </c>
      <c r="Z435" s="6">
        <v>0.1</v>
      </c>
      <c r="AA435" s="5">
        <f t="shared" si="72"/>
        <v>195.3</v>
      </c>
      <c r="AB435" s="5">
        <v>0</v>
      </c>
      <c r="AC435" s="5">
        <v>390.6</v>
      </c>
      <c r="AD435" s="5">
        <f t="shared" si="74"/>
        <v>275.3</v>
      </c>
      <c r="AE435" s="5">
        <f t="shared" si="75"/>
        <v>115.30000000000001</v>
      </c>
      <c r="AF435" s="5" t="str">
        <f t="shared" si="76"/>
        <v>Wednesday</v>
      </c>
    </row>
    <row r="436" spans="1:32" x14ac:dyDescent="0.35">
      <c r="A436">
        <v>435</v>
      </c>
      <c r="B436" t="s">
        <v>787</v>
      </c>
      <c r="C436" t="s">
        <v>788</v>
      </c>
      <c r="D436" s="2">
        <v>45294</v>
      </c>
      <c r="E436" s="4">
        <v>0.49305555555555558</v>
      </c>
      <c r="F436" s="2">
        <v>45294</v>
      </c>
      <c r="G436" s="3">
        <v>0.54166666666666663</v>
      </c>
      <c r="H436" s="5">
        <v>284</v>
      </c>
      <c r="I436" s="5">
        <v>20</v>
      </c>
      <c r="J436" t="s">
        <v>11</v>
      </c>
      <c r="K436" s="1">
        <v>0</v>
      </c>
      <c r="L436" s="5">
        <f t="shared" si="73"/>
        <v>0</v>
      </c>
      <c r="M436" t="s">
        <v>1587</v>
      </c>
      <c r="N436" s="5">
        <v>90</v>
      </c>
      <c r="O436" s="7">
        <f t="shared" si="69"/>
        <v>31.690140845070424</v>
      </c>
      <c r="P436" s="5">
        <v>36</v>
      </c>
      <c r="Q436" s="5">
        <v>150</v>
      </c>
      <c r="R436" s="5">
        <v>90</v>
      </c>
      <c r="S436" s="5">
        <f t="shared" si="70"/>
        <v>206</v>
      </c>
      <c r="T436" s="5">
        <f t="shared" si="71"/>
        <v>-116</v>
      </c>
      <c r="U436" s="5">
        <v>284</v>
      </c>
      <c r="V436" s="5">
        <v>36</v>
      </c>
      <c r="W436" s="7">
        <v>20</v>
      </c>
      <c r="X436" s="5">
        <f>W436*H436/100</f>
        <v>56.8</v>
      </c>
      <c r="Y436" s="5">
        <v>20</v>
      </c>
      <c r="Z436" s="6">
        <v>0</v>
      </c>
      <c r="AA436" s="5">
        <f t="shared" si="72"/>
        <v>0</v>
      </c>
      <c r="AB436" s="5">
        <v>150</v>
      </c>
      <c r="AC436" s="5">
        <v>56.8</v>
      </c>
      <c r="AD436" s="5">
        <f t="shared" si="74"/>
        <v>206</v>
      </c>
      <c r="AE436" s="5">
        <f t="shared" si="75"/>
        <v>-149.19999999999999</v>
      </c>
      <c r="AF436" s="5" t="str">
        <f t="shared" si="76"/>
        <v>Wednesday</v>
      </c>
    </row>
    <row r="437" spans="1:32" x14ac:dyDescent="0.35">
      <c r="A437">
        <v>436</v>
      </c>
      <c r="B437" t="s">
        <v>789</v>
      </c>
      <c r="C437" t="s">
        <v>790</v>
      </c>
      <c r="D437" s="2">
        <v>45328</v>
      </c>
      <c r="E437" s="4">
        <v>0.22291666666666668</v>
      </c>
      <c r="F437" s="2">
        <v>45328</v>
      </c>
      <c r="G437" s="3">
        <v>0.27083333333333331</v>
      </c>
      <c r="H437" s="5">
        <v>105</v>
      </c>
      <c r="I437" s="5">
        <v>0</v>
      </c>
      <c r="J437" t="s">
        <v>11</v>
      </c>
      <c r="K437" s="1">
        <v>0.1</v>
      </c>
      <c r="L437" s="5">
        <f t="shared" si="73"/>
        <v>10.5</v>
      </c>
      <c r="M437" s="1" t="s">
        <v>1622</v>
      </c>
      <c r="N437" s="5">
        <v>110</v>
      </c>
      <c r="O437" s="7">
        <f t="shared" si="69"/>
        <v>104.76190476190477</v>
      </c>
      <c r="P437" s="5">
        <v>21</v>
      </c>
      <c r="Q437" s="5">
        <v>0</v>
      </c>
      <c r="R437" s="5">
        <v>110</v>
      </c>
      <c r="S437" s="5">
        <f t="shared" si="70"/>
        <v>31.5</v>
      </c>
      <c r="T437" s="5">
        <f t="shared" si="71"/>
        <v>78.5</v>
      </c>
      <c r="U437" s="5">
        <v>105</v>
      </c>
      <c r="V437" s="5">
        <v>21</v>
      </c>
      <c r="W437" s="7">
        <v>20</v>
      </c>
      <c r="X437" s="5">
        <f>W437*H437/100</f>
        <v>21</v>
      </c>
      <c r="Y437" s="5">
        <v>0</v>
      </c>
      <c r="Z437" s="6">
        <v>0.1</v>
      </c>
      <c r="AA437" s="5">
        <f t="shared" si="72"/>
        <v>10.5</v>
      </c>
      <c r="AB437" s="5">
        <v>0</v>
      </c>
      <c r="AC437" s="5">
        <v>21</v>
      </c>
      <c r="AD437" s="5">
        <f t="shared" si="74"/>
        <v>31.5</v>
      </c>
      <c r="AE437" s="5">
        <f t="shared" si="75"/>
        <v>-10.5</v>
      </c>
      <c r="AF437" s="5" t="str">
        <f t="shared" si="76"/>
        <v>Tuesday</v>
      </c>
    </row>
    <row r="438" spans="1:32" x14ac:dyDescent="0.35">
      <c r="A438">
        <v>437</v>
      </c>
      <c r="B438" t="s">
        <v>791</v>
      </c>
      <c r="C438" t="s">
        <v>647</v>
      </c>
      <c r="D438" s="2">
        <v>45322</v>
      </c>
      <c r="E438" s="4">
        <v>0.75208333333333333</v>
      </c>
      <c r="F438" s="2">
        <v>45322</v>
      </c>
      <c r="G438" s="3">
        <v>0.79583333333333328</v>
      </c>
      <c r="H438" s="5">
        <v>1329</v>
      </c>
      <c r="I438" s="5">
        <v>20</v>
      </c>
      <c r="J438" t="s">
        <v>11</v>
      </c>
      <c r="K438" s="1">
        <v>0.1</v>
      </c>
      <c r="L438" s="5">
        <f t="shared" si="73"/>
        <v>132.9</v>
      </c>
      <c r="M438" s="1" t="s">
        <v>1622</v>
      </c>
      <c r="N438" s="5">
        <v>75</v>
      </c>
      <c r="O438" s="7">
        <f t="shared" si="69"/>
        <v>5.6433408577878108</v>
      </c>
      <c r="P438" s="5">
        <v>40</v>
      </c>
      <c r="Q438" s="5">
        <v>50</v>
      </c>
      <c r="R438" s="5">
        <v>75</v>
      </c>
      <c r="S438" s="5">
        <f t="shared" si="70"/>
        <v>242.9</v>
      </c>
      <c r="T438" s="5">
        <f t="shared" si="71"/>
        <v>-167.9</v>
      </c>
      <c r="U438" s="5">
        <v>1329</v>
      </c>
      <c r="V438" s="5">
        <v>40</v>
      </c>
      <c r="W438" s="7">
        <v>20</v>
      </c>
      <c r="X438" s="5">
        <f>W438*H438/100</f>
        <v>265.8</v>
      </c>
      <c r="Y438" s="5">
        <v>20</v>
      </c>
      <c r="Z438" s="6">
        <v>0.1</v>
      </c>
      <c r="AA438" s="5">
        <f t="shared" si="72"/>
        <v>132.9</v>
      </c>
      <c r="AB438" s="5">
        <v>50</v>
      </c>
      <c r="AC438" s="5">
        <v>265.8</v>
      </c>
      <c r="AD438" s="5">
        <f t="shared" si="74"/>
        <v>242.9</v>
      </c>
      <c r="AE438" s="5">
        <f t="shared" si="75"/>
        <v>22.900000000000006</v>
      </c>
      <c r="AF438" s="5" t="str">
        <f t="shared" si="76"/>
        <v>Wednesday</v>
      </c>
    </row>
    <row r="439" spans="1:32" x14ac:dyDescent="0.35">
      <c r="A439">
        <v>438</v>
      </c>
      <c r="B439" t="s">
        <v>792</v>
      </c>
      <c r="C439" t="s">
        <v>793</v>
      </c>
      <c r="D439" s="2">
        <v>45313</v>
      </c>
      <c r="E439" s="4">
        <v>0.59305555555555556</v>
      </c>
      <c r="F439" s="2">
        <v>45313</v>
      </c>
      <c r="G439" s="3">
        <v>0.66874999999999996</v>
      </c>
      <c r="H439" s="5">
        <v>1667</v>
      </c>
      <c r="I439" s="5">
        <v>0</v>
      </c>
      <c r="J439" t="s">
        <v>14</v>
      </c>
      <c r="K439" s="1">
        <v>0.5</v>
      </c>
      <c r="L439" s="5">
        <f t="shared" si="73"/>
        <v>833.5</v>
      </c>
      <c r="M439" t="s">
        <v>1588</v>
      </c>
      <c r="N439" s="5">
        <v>120</v>
      </c>
      <c r="O439" s="7">
        <f t="shared" si="69"/>
        <v>7.1985602879424109</v>
      </c>
      <c r="P439" s="5">
        <v>41</v>
      </c>
      <c r="Q439" s="5">
        <v>0</v>
      </c>
      <c r="R439" s="5">
        <v>120</v>
      </c>
      <c r="S439" s="5">
        <f t="shared" si="70"/>
        <v>874.5</v>
      </c>
      <c r="T439" s="5">
        <f t="shared" si="71"/>
        <v>-754.5</v>
      </c>
      <c r="U439" s="5">
        <v>0</v>
      </c>
      <c r="V439" s="5">
        <v>0</v>
      </c>
      <c r="W439" s="7">
        <v>20</v>
      </c>
      <c r="X439" s="5">
        <v>0</v>
      </c>
      <c r="Y439" s="5">
        <v>0</v>
      </c>
      <c r="Z439" s="6">
        <v>0</v>
      </c>
      <c r="AA439" s="5">
        <f t="shared" si="72"/>
        <v>0</v>
      </c>
      <c r="AB439" s="5">
        <v>0</v>
      </c>
      <c r="AC439" s="5">
        <v>0</v>
      </c>
      <c r="AD439" s="5">
        <f t="shared" si="74"/>
        <v>0</v>
      </c>
      <c r="AE439" s="5">
        <f t="shared" si="75"/>
        <v>0</v>
      </c>
      <c r="AF439" s="5" t="str">
        <f t="shared" si="76"/>
        <v>Monday</v>
      </c>
    </row>
    <row r="440" spans="1:32" x14ac:dyDescent="0.35">
      <c r="A440">
        <v>439</v>
      </c>
      <c r="B440" t="s">
        <v>794</v>
      </c>
      <c r="C440" t="s">
        <v>129</v>
      </c>
      <c r="D440" s="2">
        <v>45296</v>
      </c>
      <c r="E440" s="4">
        <v>0.53819444444444442</v>
      </c>
      <c r="F440" s="2">
        <v>45296</v>
      </c>
      <c r="G440" s="3">
        <v>0.58958333333333335</v>
      </c>
      <c r="H440" s="5">
        <v>1734</v>
      </c>
      <c r="I440" s="5">
        <v>20</v>
      </c>
      <c r="J440" t="s">
        <v>14</v>
      </c>
      <c r="K440" s="1">
        <v>0.05</v>
      </c>
      <c r="L440" s="5">
        <f t="shared" si="73"/>
        <v>86.7</v>
      </c>
      <c r="M440" t="s">
        <v>1589</v>
      </c>
      <c r="N440" s="5">
        <v>152</v>
      </c>
      <c r="O440" s="7">
        <f t="shared" si="69"/>
        <v>8.7658592848904267</v>
      </c>
      <c r="P440" s="5">
        <v>41</v>
      </c>
      <c r="Q440" s="5">
        <v>0</v>
      </c>
      <c r="R440" s="5">
        <v>152</v>
      </c>
      <c r="S440" s="5">
        <f t="shared" si="70"/>
        <v>147.69999999999999</v>
      </c>
      <c r="T440" s="5">
        <f t="shared" si="71"/>
        <v>4.3000000000000114</v>
      </c>
      <c r="U440" s="5">
        <v>1734</v>
      </c>
      <c r="V440" s="5">
        <v>41</v>
      </c>
      <c r="W440" s="7">
        <v>20</v>
      </c>
      <c r="X440" s="5">
        <f>W440*H440/100</f>
        <v>346.8</v>
      </c>
      <c r="Y440" s="5">
        <v>20</v>
      </c>
      <c r="Z440" s="6">
        <v>0.05</v>
      </c>
      <c r="AA440" s="5">
        <f t="shared" si="72"/>
        <v>86.7</v>
      </c>
      <c r="AB440" s="5">
        <v>0</v>
      </c>
      <c r="AC440" s="5">
        <v>346.8</v>
      </c>
      <c r="AD440" s="5">
        <f t="shared" si="74"/>
        <v>147.69999999999999</v>
      </c>
      <c r="AE440" s="5">
        <f t="shared" si="75"/>
        <v>199.10000000000002</v>
      </c>
      <c r="AF440" s="5" t="str">
        <f t="shared" si="76"/>
        <v>Friday</v>
      </c>
    </row>
    <row r="441" spans="1:32" x14ac:dyDescent="0.35">
      <c r="A441">
        <v>440</v>
      </c>
      <c r="B441" t="s">
        <v>795</v>
      </c>
      <c r="C441" t="s">
        <v>796</v>
      </c>
      <c r="D441" s="2">
        <v>45296</v>
      </c>
      <c r="E441" s="4">
        <v>0.5131944444444444</v>
      </c>
      <c r="F441" s="2">
        <v>45296</v>
      </c>
      <c r="G441" s="3">
        <v>0.58263888888888893</v>
      </c>
      <c r="H441" s="5">
        <v>1005</v>
      </c>
      <c r="I441" s="5">
        <v>0</v>
      </c>
      <c r="J441" t="s">
        <v>11</v>
      </c>
      <c r="K441" s="1">
        <v>0.05</v>
      </c>
      <c r="L441" s="5">
        <f t="shared" si="73"/>
        <v>50.25</v>
      </c>
      <c r="M441" t="s">
        <v>1589</v>
      </c>
      <c r="N441" s="5">
        <v>119</v>
      </c>
      <c r="O441" s="7">
        <f t="shared" si="69"/>
        <v>11.840796019900496</v>
      </c>
      <c r="P441" s="5">
        <v>50</v>
      </c>
      <c r="Q441" s="5">
        <v>50</v>
      </c>
      <c r="R441" s="5">
        <v>119</v>
      </c>
      <c r="S441" s="5">
        <f t="shared" si="70"/>
        <v>150.25</v>
      </c>
      <c r="T441" s="5">
        <f t="shared" si="71"/>
        <v>-31.25</v>
      </c>
      <c r="U441" s="5">
        <v>1005</v>
      </c>
      <c r="V441" s="5">
        <v>50</v>
      </c>
      <c r="W441" s="7">
        <v>20</v>
      </c>
      <c r="X441" s="5">
        <f>W441*H441/100</f>
        <v>201</v>
      </c>
      <c r="Y441" s="5">
        <v>0</v>
      </c>
      <c r="Z441" s="6">
        <v>0.05</v>
      </c>
      <c r="AA441" s="5">
        <f t="shared" si="72"/>
        <v>50.25</v>
      </c>
      <c r="AB441" s="5">
        <v>50</v>
      </c>
      <c r="AC441" s="5">
        <v>201</v>
      </c>
      <c r="AD441" s="5">
        <f t="shared" si="74"/>
        <v>150.25</v>
      </c>
      <c r="AE441" s="5">
        <f t="shared" si="75"/>
        <v>50.75</v>
      </c>
      <c r="AF441" s="5" t="str">
        <f t="shared" si="76"/>
        <v>Friday</v>
      </c>
    </row>
    <row r="442" spans="1:32" x14ac:dyDescent="0.35">
      <c r="A442">
        <v>441</v>
      </c>
      <c r="B442" t="s">
        <v>797</v>
      </c>
      <c r="C442" t="s">
        <v>193</v>
      </c>
      <c r="D442" s="2">
        <v>45316</v>
      </c>
      <c r="E442" s="4">
        <v>0.71250000000000002</v>
      </c>
      <c r="F442" s="2">
        <v>45316</v>
      </c>
      <c r="G442" s="3">
        <v>0.78819444444444442</v>
      </c>
      <c r="H442" s="5">
        <v>486</v>
      </c>
      <c r="I442" s="5">
        <v>0</v>
      </c>
      <c r="J442" t="s">
        <v>17</v>
      </c>
      <c r="K442" s="1">
        <v>0.5</v>
      </c>
      <c r="L442" s="5">
        <f t="shared" si="73"/>
        <v>243</v>
      </c>
      <c r="M442" t="s">
        <v>1588</v>
      </c>
      <c r="N442" s="5">
        <v>156</v>
      </c>
      <c r="O442" s="7">
        <f t="shared" si="69"/>
        <v>32.098765432098766</v>
      </c>
      <c r="P442" s="5">
        <v>44</v>
      </c>
      <c r="Q442" s="5">
        <v>0</v>
      </c>
      <c r="R442" s="5">
        <v>156</v>
      </c>
      <c r="S442" s="5">
        <f t="shared" si="70"/>
        <v>287</v>
      </c>
      <c r="T442" s="5">
        <f t="shared" si="71"/>
        <v>-131</v>
      </c>
      <c r="U442" s="5">
        <v>0</v>
      </c>
      <c r="V442" s="5">
        <v>0</v>
      </c>
      <c r="W442" s="7">
        <v>20</v>
      </c>
      <c r="X442" s="5">
        <v>0</v>
      </c>
      <c r="Y442" s="5">
        <v>0</v>
      </c>
      <c r="Z442" s="6">
        <v>0</v>
      </c>
      <c r="AA442" s="5">
        <f t="shared" si="72"/>
        <v>0</v>
      </c>
      <c r="AB442" s="5">
        <v>0</v>
      </c>
      <c r="AC442" s="5">
        <v>0</v>
      </c>
      <c r="AD442" s="5">
        <f t="shared" si="74"/>
        <v>0</v>
      </c>
      <c r="AE442" s="5">
        <f t="shared" si="75"/>
        <v>0</v>
      </c>
      <c r="AF442" s="5" t="str">
        <f t="shared" si="76"/>
        <v>Thursday</v>
      </c>
    </row>
    <row r="443" spans="1:32" x14ac:dyDescent="0.35">
      <c r="A443">
        <v>442</v>
      </c>
      <c r="B443" t="s">
        <v>798</v>
      </c>
      <c r="C443" t="s">
        <v>314</v>
      </c>
      <c r="D443" s="2">
        <v>45312</v>
      </c>
      <c r="E443" s="4">
        <v>0.21527777777777779</v>
      </c>
      <c r="F443" s="2">
        <v>45312</v>
      </c>
      <c r="G443" s="3">
        <v>0.28472222222222221</v>
      </c>
      <c r="H443" s="5">
        <v>1891</v>
      </c>
      <c r="I443" s="5">
        <v>20</v>
      </c>
      <c r="J443" t="s">
        <v>11</v>
      </c>
      <c r="K443" s="1">
        <v>0.1</v>
      </c>
      <c r="L443" s="5">
        <f t="shared" si="73"/>
        <v>189.10000000000002</v>
      </c>
      <c r="M443" s="1" t="s">
        <v>1622</v>
      </c>
      <c r="N443" s="5">
        <v>156</v>
      </c>
      <c r="O443" s="7">
        <f t="shared" si="69"/>
        <v>8.2496033844526711</v>
      </c>
      <c r="P443" s="5">
        <v>30</v>
      </c>
      <c r="Q443" s="5">
        <v>0</v>
      </c>
      <c r="R443" s="5">
        <v>156</v>
      </c>
      <c r="S443" s="5">
        <f t="shared" si="70"/>
        <v>239.10000000000002</v>
      </c>
      <c r="T443" s="5">
        <f t="shared" si="71"/>
        <v>-83.100000000000023</v>
      </c>
      <c r="U443" s="5">
        <v>1891</v>
      </c>
      <c r="V443" s="5">
        <v>30</v>
      </c>
      <c r="W443" s="7">
        <v>20</v>
      </c>
      <c r="X443" s="5">
        <f>W443*H443/100</f>
        <v>378.2</v>
      </c>
      <c r="Y443" s="5">
        <v>20</v>
      </c>
      <c r="Z443" s="6">
        <v>0.1</v>
      </c>
      <c r="AA443" s="5">
        <f t="shared" si="72"/>
        <v>189.10000000000002</v>
      </c>
      <c r="AB443" s="5">
        <v>0</v>
      </c>
      <c r="AC443" s="5">
        <v>378.2</v>
      </c>
      <c r="AD443" s="5">
        <f t="shared" si="74"/>
        <v>239.10000000000002</v>
      </c>
      <c r="AE443" s="5">
        <f t="shared" si="75"/>
        <v>139.09999999999997</v>
      </c>
      <c r="AF443" s="5" t="str">
        <f t="shared" si="76"/>
        <v>Sunday</v>
      </c>
    </row>
    <row r="444" spans="1:32" x14ac:dyDescent="0.35">
      <c r="A444">
        <v>443</v>
      </c>
      <c r="B444" t="s">
        <v>799</v>
      </c>
      <c r="C444" t="s">
        <v>800</v>
      </c>
      <c r="D444" s="2">
        <v>45292</v>
      </c>
      <c r="E444" s="4">
        <v>0.20902777777777778</v>
      </c>
      <c r="F444" s="2">
        <v>45292</v>
      </c>
      <c r="G444" s="3">
        <v>0.24791666666666667</v>
      </c>
      <c r="H444" s="5">
        <v>798</v>
      </c>
      <c r="I444" s="5">
        <v>20</v>
      </c>
      <c r="J444" t="s">
        <v>17</v>
      </c>
      <c r="K444" s="1">
        <v>0.5</v>
      </c>
      <c r="L444" s="5">
        <f t="shared" si="73"/>
        <v>399</v>
      </c>
      <c r="M444" t="s">
        <v>1588</v>
      </c>
      <c r="N444" s="5">
        <v>152</v>
      </c>
      <c r="O444" s="7">
        <f t="shared" si="69"/>
        <v>19.047619047619047</v>
      </c>
      <c r="P444" s="5">
        <v>19</v>
      </c>
      <c r="Q444" s="5">
        <v>0</v>
      </c>
      <c r="R444" s="5">
        <v>152</v>
      </c>
      <c r="S444" s="5">
        <f t="shared" si="70"/>
        <v>438</v>
      </c>
      <c r="T444" s="5">
        <f t="shared" si="71"/>
        <v>-286</v>
      </c>
      <c r="U444" s="5">
        <v>0</v>
      </c>
      <c r="V444" s="5">
        <v>0</v>
      </c>
      <c r="W444" s="7">
        <v>20</v>
      </c>
      <c r="X444" s="5">
        <v>0</v>
      </c>
      <c r="Y444" s="5">
        <v>0</v>
      </c>
      <c r="Z444" s="6">
        <v>0</v>
      </c>
      <c r="AA444" s="5">
        <f t="shared" si="72"/>
        <v>0</v>
      </c>
      <c r="AB444" s="5">
        <v>0</v>
      </c>
      <c r="AC444" s="5">
        <v>0</v>
      </c>
      <c r="AD444" s="5">
        <f t="shared" si="74"/>
        <v>0</v>
      </c>
      <c r="AE444" s="5">
        <f t="shared" si="75"/>
        <v>0</v>
      </c>
      <c r="AF444" s="5" t="str">
        <f t="shared" si="76"/>
        <v>Monday</v>
      </c>
    </row>
    <row r="445" spans="1:32" x14ac:dyDescent="0.35">
      <c r="A445">
        <v>444</v>
      </c>
      <c r="B445" t="s">
        <v>801</v>
      </c>
      <c r="C445" t="s">
        <v>802</v>
      </c>
      <c r="D445" s="2">
        <v>45292</v>
      </c>
      <c r="E445" s="4">
        <v>0.41666666666666669</v>
      </c>
      <c r="F445" s="2">
        <v>45292</v>
      </c>
      <c r="G445" s="3">
        <v>0.4909722222222222</v>
      </c>
      <c r="H445" s="5">
        <v>1199</v>
      </c>
      <c r="I445" s="5">
        <v>0</v>
      </c>
      <c r="J445" t="s">
        <v>11</v>
      </c>
      <c r="K445" s="1">
        <v>0</v>
      </c>
      <c r="L445" s="5">
        <f t="shared" si="73"/>
        <v>0</v>
      </c>
      <c r="M445" t="s">
        <v>1587</v>
      </c>
      <c r="N445" s="5">
        <v>68</v>
      </c>
      <c r="O445" s="7">
        <f t="shared" si="69"/>
        <v>5.6713928273561303</v>
      </c>
      <c r="P445" s="5">
        <v>25</v>
      </c>
      <c r="Q445" s="5">
        <v>0</v>
      </c>
      <c r="R445" s="5">
        <v>68</v>
      </c>
      <c r="S445" s="5">
        <f t="shared" si="70"/>
        <v>25</v>
      </c>
      <c r="T445" s="5">
        <f t="shared" si="71"/>
        <v>43</v>
      </c>
      <c r="U445" s="5">
        <v>1199</v>
      </c>
      <c r="V445" s="5">
        <v>25</v>
      </c>
      <c r="W445" s="7">
        <v>20</v>
      </c>
      <c r="X445" s="5">
        <f>W445*H445/100</f>
        <v>239.8</v>
      </c>
      <c r="Y445" s="5">
        <v>0</v>
      </c>
      <c r="Z445" s="6">
        <v>0</v>
      </c>
      <c r="AA445" s="5">
        <f t="shared" si="72"/>
        <v>0</v>
      </c>
      <c r="AB445" s="5">
        <v>0</v>
      </c>
      <c r="AC445" s="5">
        <v>239.8</v>
      </c>
      <c r="AD445" s="5">
        <f t="shared" si="74"/>
        <v>25</v>
      </c>
      <c r="AE445" s="5">
        <f t="shared" si="75"/>
        <v>214.8</v>
      </c>
      <c r="AF445" s="5" t="str">
        <f t="shared" si="76"/>
        <v>Monday</v>
      </c>
    </row>
    <row r="446" spans="1:32" x14ac:dyDescent="0.35">
      <c r="A446">
        <v>445</v>
      </c>
      <c r="B446" t="s">
        <v>803</v>
      </c>
      <c r="C446" t="s">
        <v>804</v>
      </c>
      <c r="D446" s="2">
        <v>45306</v>
      </c>
      <c r="E446" s="4">
        <v>0.40486111111111112</v>
      </c>
      <c r="F446" s="2">
        <v>45306</v>
      </c>
      <c r="G446" s="3">
        <v>0.47916666666666669</v>
      </c>
      <c r="H446" s="5">
        <v>1300</v>
      </c>
      <c r="I446" s="5">
        <v>50</v>
      </c>
      <c r="J446" t="s">
        <v>11</v>
      </c>
      <c r="K446" s="1">
        <v>0.05</v>
      </c>
      <c r="L446" s="5">
        <f t="shared" si="73"/>
        <v>65</v>
      </c>
      <c r="M446" t="s">
        <v>1589</v>
      </c>
      <c r="N446" s="5">
        <v>117</v>
      </c>
      <c r="O446" s="7">
        <f t="shared" si="69"/>
        <v>9</v>
      </c>
      <c r="P446" s="5">
        <v>16</v>
      </c>
      <c r="Q446" s="5">
        <v>0</v>
      </c>
      <c r="R446" s="5">
        <v>117</v>
      </c>
      <c r="S446" s="5">
        <f t="shared" si="70"/>
        <v>131</v>
      </c>
      <c r="T446" s="5">
        <f t="shared" si="71"/>
        <v>-14</v>
      </c>
      <c r="U446" s="5">
        <v>1300</v>
      </c>
      <c r="V446" s="5">
        <v>16</v>
      </c>
      <c r="W446" s="7">
        <v>20</v>
      </c>
      <c r="X446" s="5">
        <f>W446*H446/100</f>
        <v>260</v>
      </c>
      <c r="Y446" s="5">
        <v>50</v>
      </c>
      <c r="Z446" s="6">
        <v>0.05</v>
      </c>
      <c r="AA446" s="5">
        <f t="shared" si="72"/>
        <v>65</v>
      </c>
      <c r="AB446" s="5">
        <v>0</v>
      </c>
      <c r="AC446" s="5">
        <v>260</v>
      </c>
      <c r="AD446" s="5">
        <f t="shared" si="74"/>
        <v>131</v>
      </c>
      <c r="AE446" s="5">
        <f t="shared" si="75"/>
        <v>129</v>
      </c>
      <c r="AF446" s="5" t="str">
        <f t="shared" si="76"/>
        <v>Monday</v>
      </c>
    </row>
    <row r="447" spans="1:32" x14ac:dyDescent="0.35">
      <c r="A447">
        <v>446</v>
      </c>
      <c r="B447" t="s">
        <v>805</v>
      </c>
      <c r="C447" t="s">
        <v>202</v>
      </c>
      <c r="D447" s="2">
        <v>45294</v>
      </c>
      <c r="E447" s="4">
        <v>0.7055555555555556</v>
      </c>
      <c r="F447" s="2">
        <v>45294</v>
      </c>
      <c r="G447" s="3">
        <v>0.75624999999999998</v>
      </c>
      <c r="H447" s="5">
        <v>926</v>
      </c>
      <c r="I447" s="5">
        <v>20</v>
      </c>
      <c r="J447" t="s">
        <v>11</v>
      </c>
      <c r="K447" s="1">
        <v>0.15</v>
      </c>
      <c r="L447" s="5">
        <f t="shared" si="73"/>
        <v>138.9</v>
      </c>
      <c r="M447" t="s">
        <v>1584</v>
      </c>
      <c r="N447" s="5">
        <v>119</v>
      </c>
      <c r="O447" s="7">
        <f t="shared" si="69"/>
        <v>12.85097192224622</v>
      </c>
      <c r="P447" s="5">
        <v>13</v>
      </c>
      <c r="Q447" s="5">
        <v>100</v>
      </c>
      <c r="R447" s="5">
        <v>119</v>
      </c>
      <c r="S447" s="5">
        <f t="shared" si="70"/>
        <v>271.89999999999998</v>
      </c>
      <c r="T447" s="5">
        <f t="shared" si="71"/>
        <v>-152.89999999999998</v>
      </c>
      <c r="U447" s="5">
        <v>926</v>
      </c>
      <c r="V447" s="5">
        <v>13</v>
      </c>
      <c r="W447" s="7">
        <v>20</v>
      </c>
      <c r="X447" s="5">
        <f>W447*H447/100</f>
        <v>185.2</v>
      </c>
      <c r="Y447" s="5">
        <v>20</v>
      </c>
      <c r="Z447" s="6">
        <v>0.15</v>
      </c>
      <c r="AA447" s="5">
        <f t="shared" si="72"/>
        <v>138.9</v>
      </c>
      <c r="AB447" s="5">
        <v>100</v>
      </c>
      <c r="AC447" s="5">
        <v>185.2</v>
      </c>
      <c r="AD447" s="5">
        <f t="shared" si="74"/>
        <v>271.89999999999998</v>
      </c>
      <c r="AE447" s="5">
        <f t="shared" si="75"/>
        <v>-86.699999999999989</v>
      </c>
      <c r="AF447" s="5" t="str">
        <f t="shared" si="76"/>
        <v>Wednesday</v>
      </c>
    </row>
    <row r="448" spans="1:32" x14ac:dyDescent="0.35">
      <c r="A448">
        <v>447</v>
      </c>
      <c r="B448" t="s">
        <v>806</v>
      </c>
      <c r="C448" t="s">
        <v>807</v>
      </c>
      <c r="D448" s="2">
        <v>45323</v>
      </c>
      <c r="E448" s="4">
        <v>0.38611111111111113</v>
      </c>
      <c r="F448" s="2">
        <v>45323</v>
      </c>
      <c r="G448" s="3">
        <v>0.42916666666666664</v>
      </c>
      <c r="H448" s="5">
        <v>1922</v>
      </c>
      <c r="I448" s="5">
        <v>30</v>
      </c>
      <c r="J448" t="s">
        <v>14</v>
      </c>
      <c r="K448" s="1">
        <v>0</v>
      </c>
      <c r="L448" s="5">
        <f t="shared" si="73"/>
        <v>0</v>
      </c>
      <c r="M448" t="s">
        <v>1587</v>
      </c>
      <c r="N448" s="5">
        <v>162</v>
      </c>
      <c r="O448" s="7">
        <f t="shared" si="69"/>
        <v>8.4287200832466187</v>
      </c>
      <c r="P448" s="5">
        <v>36</v>
      </c>
      <c r="Q448" s="5">
        <v>0</v>
      </c>
      <c r="R448" s="5">
        <v>162</v>
      </c>
      <c r="S448" s="5">
        <f t="shared" si="70"/>
        <v>66</v>
      </c>
      <c r="T448" s="5">
        <f t="shared" si="71"/>
        <v>96</v>
      </c>
      <c r="U448" s="5">
        <v>1922</v>
      </c>
      <c r="V448" s="5">
        <v>36</v>
      </c>
      <c r="W448" s="7">
        <v>20</v>
      </c>
      <c r="X448" s="5">
        <f>W448*H448/100</f>
        <v>384.4</v>
      </c>
      <c r="Y448" s="5">
        <v>30</v>
      </c>
      <c r="Z448" s="6">
        <v>0</v>
      </c>
      <c r="AA448" s="5">
        <f t="shared" si="72"/>
        <v>0</v>
      </c>
      <c r="AB448" s="5">
        <v>0</v>
      </c>
      <c r="AC448" s="5">
        <v>384.4</v>
      </c>
      <c r="AD448" s="5">
        <f t="shared" si="74"/>
        <v>66</v>
      </c>
      <c r="AE448" s="5">
        <f t="shared" si="75"/>
        <v>318.39999999999998</v>
      </c>
      <c r="AF448" s="5" t="str">
        <f t="shared" si="76"/>
        <v>Thursday</v>
      </c>
    </row>
    <row r="449" spans="1:32" x14ac:dyDescent="0.35">
      <c r="A449">
        <v>448</v>
      </c>
      <c r="B449" t="s">
        <v>808</v>
      </c>
      <c r="C449" t="s">
        <v>630</v>
      </c>
      <c r="D449" s="2">
        <v>45314</v>
      </c>
      <c r="E449" s="4">
        <v>0.20277777777777778</v>
      </c>
      <c r="F449" s="2">
        <v>45314</v>
      </c>
      <c r="G449" s="3">
        <v>0.24583333333333332</v>
      </c>
      <c r="H449" s="5">
        <v>448</v>
      </c>
      <c r="I449" s="5">
        <v>40</v>
      </c>
      <c r="J449" t="s">
        <v>17</v>
      </c>
      <c r="K449" s="1">
        <v>0</v>
      </c>
      <c r="L449" s="5">
        <f t="shared" si="73"/>
        <v>0</v>
      </c>
      <c r="M449" t="s">
        <v>1587</v>
      </c>
      <c r="N449" s="5">
        <v>106</v>
      </c>
      <c r="O449" s="7">
        <f t="shared" si="69"/>
        <v>23.660714285714285</v>
      </c>
      <c r="P449" s="5">
        <v>34</v>
      </c>
      <c r="Q449" s="5">
        <v>0</v>
      </c>
      <c r="R449" s="5">
        <v>106</v>
      </c>
      <c r="S449" s="5">
        <f t="shared" si="70"/>
        <v>74</v>
      </c>
      <c r="T449" s="5">
        <f t="shared" si="71"/>
        <v>32</v>
      </c>
      <c r="U449" s="5">
        <v>448</v>
      </c>
      <c r="V449" s="5">
        <v>34</v>
      </c>
      <c r="W449" s="7">
        <v>20</v>
      </c>
      <c r="X449" s="5">
        <f>W449*H449/100</f>
        <v>89.6</v>
      </c>
      <c r="Y449" s="5">
        <v>40</v>
      </c>
      <c r="Z449" s="6">
        <v>0</v>
      </c>
      <c r="AA449" s="5">
        <f t="shared" si="72"/>
        <v>0</v>
      </c>
      <c r="AB449" s="5">
        <v>0</v>
      </c>
      <c r="AC449" s="5">
        <v>89.6</v>
      </c>
      <c r="AD449" s="5">
        <f t="shared" si="74"/>
        <v>74</v>
      </c>
      <c r="AE449" s="5">
        <f t="shared" si="75"/>
        <v>15.599999999999994</v>
      </c>
      <c r="AF449" s="5" t="str">
        <f t="shared" si="76"/>
        <v>Tuesday</v>
      </c>
    </row>
    <row r="450" spans="1:32" x14ac:dyDescent="0.35">
      <c r="A450">
        <v>449</v>
      </c>
      <c r="B450" t="s">
        <v>809</v>
      </c>
      <c r="C450" t="s">
        <v>810</v>
      </c>
      <c r="D450" s="2">
        <v>45299</v>
      </c>
      <c r="E450" s="4">
        <v>0.11527777777777778</v>
      </c>
      <c r="F450" s="2">
        <v>45299</v>
      </c>
      <c r="G450" s="3">
        <v>0.16597222222222222</v>
      </c>
      <c r="H450" s="5">
        <v>1378</v>
      </c>
      <c r="I450" s="5">
        <v>0</v>
      </c>
      <c r="J450" t="s">
        <v>17</v>
      </c>
      <c r="K450" s="1">
        <v>0.5</v>
      </c>
      <c r="L450" s="5">
        <f t="shared" si="73"/>
        <v>689</v>
      </c>
      <c r="M450" t="s">
        <v>1588</v>
      </c>
      <c r="N450" s="5">
        <v>110</v>
      </c>
      <c r="O450" s="7">
        <f t="shared" ref="O450:O513" si="79">N450/H450*100</f>
        <v>7.9825834542815679</v>
      </c>
      <c r="P450" s="5">
        <v>40</v>
      </c>
      <c r="Q450" s="5">
        <v>0</v>
      </c>
      <c r="R450" s="5">
        <v>110</v>
      </c>
      <c r="S450" s="5">
        <f t="shared" ref="S450:S513" si="80">L450+P450+Q450+I450</f>
        <v>729</v>
      </c>
      <c r="T450" s="5">
        <f t="shared" ref="T450:T513" si="81">R450-S450</f>
        <v>-619</v>
      </c>
      <c r="U450" s="5">
        <v>0</v>
      </c>
      <c r="V450" s="5">
        <v>0</v>
      </c>
      <c r="W450" s="7">
        <v>20</v>
      </c>
      <c r="X450" s="5">
        <v>0</v>
      </c>
      <c r="Y450" s="5">
        <v>0</v>
      </c>
      <c r="Z450" s="6">
        <v>0</v>
      </c>
      <c r="AA450" s="5">
        <f t="shared" ref="AA450:AA513" si="82">Z450*H450</f>
        <v>0</v>
      </c>
      <c r="AB450" s="5">
        <v>0</v>
      </c>
      <c r="AC450" s="5">
        <v>0</v>
      </c>
      <c r="AD450" s="5">
        <f t="shared" si="74"/>
        <v>0</v>
      </c>
      <c r="AE450" s="5">
        <f t="shared" si="75"/>
        <v>0</v>
      </c>
      <c r="AF450" s="5" t="str">
        <f t="shared" si="76"/>
        <v>Monday</v>
      </c>
    </row>
    <row r="451" spans="1:32" x14ac:dyDescent="0.35">
      <c r="A451">
        <v>450</v>
      </c>
      <c r="B451" t="s">
        <v>811</v>
      </c>
      <c r="C451" t="s">
        <v>812</v>
      </c>
      <c r="D451" s="2">
        <v>45310</v>
      </c>
      <c r="E451" s="4">
        <v>0.32430555555555557</v>
      </c>
      <c r="F451" s="2">
        <v>45310</v>
      </c>
      <c r="G451" s="3">
        <v>0.35833333333333334</v>
      </c>
      <c r="H451" s="5">
        <v>1960</v>
      </c>
      <c r="I451" s="5">
        <v>0</v>
      </c>
      <c r="J451" t="s">
        <v>11</v>
      </c>
      <c r="K451" s="1">
        <v>0.1</v>
      </c>
      <c r="L451" s="5">
        <f t="shared" ref="L451:L514" si="83">K451*H451</f>
        <v>196</v>
      </c>
      <c r="M451" s="1" t="s">
        <v>1622</v>
      </c>
      <c r="N451" s="5">
        <v>141</v>
      </c>
      <c r="O451" s="7">
        <f t="shared" si="79"/>
        <v>7.1938775510204085</v>
      </c>
      <c r="P451" s="5">
        <v>20</v>
      </c>
      <c r="Q451" s="5">
        <v>0</v>
      </c>
      <c r="R451" s="5">
        <v>141</v>
      </c>
      <c r="S451" s="5">
        <f t="shared" si="80"/>
        <v>216</v>
      </c>
      <c r="T451" s="5">
        <f t="shared" si="81"/>
        <v>-75</v>
      </c>
      <c r="U451" s="5">
        <v>1960</v>
      </c>
      <c r="V451" s="5">
        <v>20</v>
      </c>
      <c r="W451" s="7">
        <v>20</v>
      </c>
      <c r="X451" s="5">
        <f t="shared" ref="X451:X464" si="84">W451*H451/100</f>
        <v>392</v>
      </c>
      <c r="Y451" s="5">
        <v>0</v>
      </c>
      <c r="Z451" s="6">
        <v>0.1</v>
      </c>
      <c r="AA451" s="5">
        <f t="shared" si="82"/>
        <v>196</v>
      </c>
      <c r="AB451" s="5">
        <v>0</v>
      </c>
      <c r="AC451" s="5">
        <v>392</v>
      </c>
      <c r="AD451" s="5">
        <f t="shared" ref="AD451:AD514" si="85">V451+Y451+AA451+AB451</f>
        <v>216</v>
      </c>
      <c r="AE451" s="5">
        <f t="shared" ref="AE451:AE514" si="86">AC451-AD451</f>
        <v>176</v>
      </c>
      <c r="AF451" s="5" t="str">
        <f t="shared" ref="AF451:AF514" si="87">TEXT(D451,"dddd")</f>
        <v>Friday</v>
      </c>
    </row>
    <row r="452" spans="1:32" x14ac:dyDescent="0.35">
      <c r="A452">
        <v>451</v>
      </c>
      <c r="B452" t="s">
        <v>813</v>
      </c>
      <c r="C452" t="s">
        <v>814</v>
      </c>
      <c r="D452" s="2">
        <v>45300</v>
      </c>
      <c r="E452" s="4">
        <v>0.40625</v>
      </c>
      <c r="F452" s="2">
        <v>45300</v>
      </c>
      <c r="G452" s="3">
        <v>0.4513888888888889</v>
      </c>
      <c r="H452" s="5">
        <v>1825</v>
      </c>
      <c r="I452" s="5">
        <v>40</v>
      </c>
      <c r="J452" t="s">
        <v>14</v>
      </c>
      <c r="K452" s="1">
        <v>0.05</v>
      </c>
      <c r="L452" s="5">
        <f t="shared" si="83"/>
        <v>91.25</v>
      </c>
      <c r="M452" t="s">
        <v>1589</v>
      </c>
      <c r="N452" s="5">
        <v>79</v>
      </c>
      <c r="O452" s="7">
        <f t="shared" si="79"/>
        <v>4.3287671232876708</v>
      </c>
      <c r="P452" s="5">
        <v>29</v>
      </c>
      <c r="Q452" s="5">
        <v>0</v>
      </c>
      <c r="R452" s="5">
        <v>79</v>
      </c>
      <c r="S452" s="5">
        <f t="shared" si="80"/>
        <v>160.25</v>
      </c>
      <c r="T452" s="5">
        <f t="shared" si="81"/>
        <v>-81.25</v>
      </c>
      <c r="U452" s="5">
        <v>1825</v>
      </c>
      <c r="V452" s="5">
        <v>29</v>
      </c>
      <c r="W452" s="7">
        <v>20</v>
      </c>
      <c r="X452" s="5">
        <f t="shared" si="84"/>
        <v>365</v>
      </c>
      <c r="Y452" s="5">
        <v>40</v>
      </c>
      <c r="Z452" s="6">
        <v>0.05</v>
      </c>
      <c r="AA452" s="5">
        <f t="shared" si="82"/>
        <v>91.25</v>
      </c>
      <c r="AB452" s="5">
        <v>0</v>
      </c>
      <c r="AC452" s="5">
        <v>365</v>
      </c>
      <c r="AD452" s="5">
        <f t="shared" si="85"/>
        <v>160.25</v>
      </c>
      <c r="AE452" s="5">
        <f t="shared" si="86"/>
        <v>204.75</v>
      </c>
      <c r="AF452" s="5" t="str">
        <f t="shared" si="87"/>
        <v>Tuesday</v>
      </c>
    </row>
    <row r="453" spans="1:32" x14ac:dyDescent="0.35">
      <c r="A453">
        <v>452</v>
      </c>
      <c r="B453" t="s">
        <v>815</v>
      </c>
      <c r="C453" t="s">
        <v>69</v>
      </c>
      <c r="D453" s="2">
        <v>45312</v>
      </c>
      <c r="E453" s="4">
        <v>0.76666666666666672</v>
      </c>
      <c r="F453" s="2">
        <v>45312</v>
      </c>
      <c r="G453" s="3">
        <v>0.79166666666666663</v>
      </c>
      <c r="H453" s="5">
        <v>407</v>
      </c>
      <c r="I453" s="5">
        <v>50</v>
      </c>
      <c r="J453" t="s">
        <v>14</v>
      </c>
      <c r="K453" s="1">
        <v>0.15</v>
      </c>
      <c r="L453" s="5">
        <f t="shared" si="83"/>
        <v>61.05</v>
      </c>
      <c r="M453" t="s">
        <v>1584</v>
      </c>
      <c r="N453" s="5">
        <v>176</v>
      </c>
      <c r="O453" s="7">
        <f t="shared" si="79"/>
        <v>43.243243243243242</v>
      </c>
      <c r="P453" s="5">
        <v>45</v>
      </c>
      <c r="Q453" s="5">
        <v>100</v>
      </c>
      <c r="R453" s="5">
        <v>176</v>
      </c>
      <c r="S453" s="5">
        <f t="shared" si="80"/>
        <v>256.05</v>
      </c>
      <c r="T453" s="5">
        <f t="shared" si="81"/>
        <v>-80.050000000000011</v>
      </c>
      <c r="U453" s="5">
        <v>407</v>
      </c>
      <c r="V453" s="5">
        <v>45</v>
      </c>
      <c r="W453" s="7">
        <v>20</v>
      </c>
      <c r="X453" s="5">
        <f t="shared" si="84"/>
        <v>81.400000000000006</v>
      </c>
      <c r="Y453" s="5">
        <v>50</v>
      </c>
      <c r="Z453" s="6">
        <v>0.15</v>
      </c>
      <c r="AA453" s="5">
        <f t="shared" si="82"/>
        <v>61.05</v>
      </c>
      <c r="AB453" s="5">
        <v>100</v>
      </c>
      <c r="AC453" s="5">
        <v>81.400000000000006</v>
      </c>
      <c r="AD453" s="5">
        <f t="shared" si="85"/>
        <v>256.05</v>
      </c>
      <c r="AE453" s="5">
        <f t="shared" si="86"/>
        <v>-174.65</v>
      </c>
      <c r="AF453" s="5" t="str">
        <f t="shared" si="87"/>
        <v>Sunday</v>
      </c>
    </row>
    <row r="454" spans="1:32" x14ac:dyDescent="0.35">
      <c r="A454">
        <v>453</v>
      </c>
      <c r="B454" t="s">
        <v>816</v>
      </c>
      <c r="C454" t="s">
        <v>543</v>
      </c>
      <c r="D454" s="2">
        <v>45316</v>
      </c>
      <c r="E454" s="4">
        <v>0.98888888888888893</v>
      </c>
      <c r="F454" s="2">
        <v>45317</v>
      </c>
      <c r="G454" s="3">
        <v>3.125E-2</v>
      </c>
      <c r="H454" s="5">
        <v>1468</v>
      </c>
      <c r="I454" s="5">
        <v>40</v>
      </c>
      <c r="J454" t="s">
        <v>17</v>
      </c>
      <c r="K454" s="1">
        <v>0</v>
      </c>
      <c r="L454" s="5">
        <f t="shared" si="83"/>
        <v>0</v>
      </c>
      <c r="M454" t="s">
        <v>1587</v>
      </c>
      <c r="N454" s="5">
        <v>164</v>
      </c>
      <c r="O454" s="7">
        <f t="shared" si="79"/>
        <v>11.1716621253406</v>
      </c>
      <c r="P454" s="5">
        <v>26</v>
      </c>
      <c r="Q454" s="5">
        <v>150</v>
      </c>
      <c r="R454" s="5">
        <v>164</v>
      </c>
      <c r="S454" s="5">
        <f t="shared" si="80"/>
        <v>216</v>
      </c>
      <c r="T454" s="5">
        <f t="shared" si="81"/>
        <v>-52</v>
      </c>
      <c r="U454" s="5">
        <v>1468</v>
      </c>
      <c r="V454" s="5">
        <v>26</v>
      </c>
      <c r="W454" s="7">
        <v>20</v>
      </c>
      <c r="X454" s="5">
        <f t="shared" si="84"/>
        <v>293.60000000000002</v>
      </c>
      <c r="Y454" s="5">
        <v>40</v>
      </c>
      <c r="Z454" s="6">
        <v>0</v>
      </c>
      <c r="AA454" s="5">
        <f t="shared" si="82"/>
        <v>0</v>
      </c>
      <c r="AB454" s="5">
        <v>150</v>
      </c>
      <c r="AC454" s="5">
        <v>293.60000000000002</v>
      </c>
      <c r="AD454" s="5">
        <f t="shared" si="85"/>
        <v>216</v>
      </c>
      <c r="AE454" s="5">
        <f t="shared" si="86"/>
        <v>77.600000000000023</v>
      </c>
      <c r="AF454" s="5" t="str">
        <f t="shared" si="87"/>
        <v>Thursday</v>
      </c>
    </row>
    <row r="455" spans="1:32" x14ac:dyDescent="0.35">
      <c r="A455">
        <v>454</v>
      </c>
      <c r="B455" t="s">
        <v>817</v>
      </c>
      <c r="C455" t="s">
        <v>220</v>
      </c>
      <c r="D455" s="2">
        <v>45300</v>
      </c>
      <c r="E455" s="4">
        <v>0.77013888888888893</v>
      </c>
      <c r="F455" s="2">
        <v>45300</v>
      </c>
      <c r="G455" s="3">
        <v>0.83680555555555558</v>
      </c>
      <c r="H455" s="5">
        <v>1250</v>
      </c>
      <c r="I455" s="5">
        <v>20</v>
      </c>
      <c r="J455" t="s">
        <v>14</v>
      </c>
      <c r="K455" s="1">
        <v>0.15</v>
      </c>
      <c r="L455" s="5">
        <f t="shared" si="83"/>
        <v>187.5</v>
      </c>
      <c r="M455" t="s">
        <v>1584</v>
      </c>
      <c r="N455" s="5">
        <v>55</v>
      </c>
      <c r="O455" s="7">
        <f t="shared" si="79"/>
        <v>4.3999999999999995</v>
      </c>
      <c r="P455" s="5">
        <v>20</v>
      </c>
      <c r="Q455" s="5">
        <v>0</v>
      </c>
      <c r="R455" s="5">
        <v>55</v>
      </c>
      <c r="S455" s="5">
        <f t="shared" si="80"/>
        <v>227.5</v>
      </c>
      <c r="T455" s="5">
        <f t="shared" si="81"/>
        <v>-172.5</v>
      </c>
      <c r="U455" s="5">
        <v>1250</v>
      </c>
      <c r="V455" s="5">
        <v>20</v>
      </c>
      <c r="W455" s="7">
        <v>20</v>
      </c>
      <c r="X455" s="5">
        <f t="shared" si="84"/>
        <v>250</v>
      </c>
      <c r="Y455" s="5">
        <v>20</v>
      </c>
      <c r="Z455" s="6">
        <v>0.15</v>
      </c>
      <c r="AA455" s="5">
        <f t="shared" si="82"/>
        <v>187.5</v>
      </c>
      <c r="AB455" s="5">
        <v>0</v>
      </c>
      <c r="AC455" s="5">
        <v>250</v>
      </c>
      <c r="AD455" s="5">
        <f t="shared" si="85"/>
        <v>227.5</v>
      </c>
      <c r="AE455" s="5">
        <f t="shared" si="86"/>
        <v>22.5</v>
      </c>
      <c r="AF455" s="5" t="str">
        <f t="shared" si="87"/>
        <v>Tuesday</v>
      </c>
    </row>
    <row r="456" spans="1:32" x14ac:dyDescent="0.35">
      <c r="A456">
        <v>455</v>
      </c>
      <c r="B456" t="s">
        <v>818</v>
      </c>
      <c r="C456" t="s">
        <v>711</v>
      </c>
      <c r="D456" s="2">
        <v>45326</v>
      </c>
      <c r="E456" s="4">
        <v>0.51875000000000004</v>
      </c>
      <c r="F456" s="2">
        <v>45326</v>
      </c>
      <c r="G456" s="3">
        <v>0.56597222222222221</v>
      </c>
      <c r="H456" s="5">
        <v>386</v>
      </c>
      <c r="I456" s="5">
        <v>40</v>
      </c>
      <c r="J456" t="s">
        <v>17</v>
      </c>
      <c r="K456" s="1">
        <v>0.1</v>
      </c>
      <c r="L456" s="5">
        <f t="shared" si="83"/>
        <v>38.6</v>
      </c>
      <c r="M456" s="1" t="s">
        <v>1622</v>
      </c>
      <c r="N456" s="5">
        <v>67</v>
      </c>
      <c r="O456" s="7">
        <f t="shared" si="79"/>
        <v>17.357512953367877</v>
      </c>
      <c r="P456" s="5">
        <v>39</v>
      </c>
      <c r="Q456" s="5">
        <v>0</v>
      </c>
      <c r="R456" s="5">
        <v>67</v>
      </c>
      <c r="S456" s="5">
        <f t="shared" si="80"/>
        <v>117.6</v>
      </c>
      <c r="T456" s="5">
        <f t="shared" si="81"/>
        <v>-50.599999999999994</v>
      </c>
      <c r="U456" s="5">
        <v>386</v>
      </c>
      <c r="V456" s="5">
        <v>39</v>
      </c>
      <c r="W456" s="7">
        <v>20</v>
      </c>
      <c r="X456" s="5">
        <f t="shared" si="84"/>
        <v>77.2</v>
      </c>
      <c r="Y456" s="5">
        <v>40</v>
      </c>
      <c r="Z456" s="6">
        <v>0.1</v>
      </c>
      <c r="AA456" s="5">
        <f t="shared" si="82"/>
        <v>38.6</v>
      </c>
      <c r="AB456" s="5">
        <v>0</v>
      </c>
      <c r="AC456" s="5">
        <v>77.2</v>
      </c>
      <c r="AD456" s="5">
        <f t="shared" si="85"/>
        <v>117.6</v>
      </c>
      <c r="AE456" s="5">
        <f t="shared" si="86"/>
        <v>-40.399999999999991</v>
      </c>
      <c r="AF456" s="5" t="str">
        <f t="shared" si="87"/>
        <v>Sunday</v>
      </c>
    </row>
    <row r="457" spans="1:32" x14ac:dyDescent="0.35">
      <c r="A457">
        <v>456</v>
      </c>
      <c r="B457" t="s">
        <v>819</v>
      </c>
      <c r="C457" t="s">
        <v>236</v>
      </c>
      <c r="D457" s="2">
        <v>45299</v>
      </c>
      <c r="E457" s="4">
        <v>0.72777777777777775</v>
      </c>
      <c r="F457" s="2">
        <v>45299</v>
      </c>
      <c r="G457" s="3">
        <v>0.76458333333333328</v>
      </c>
      <c r="H457" s="5">
        <v>865</v>
      </c>
      <c r="I457" s="5">
        <v>0</v>
      </c>
      <c r="J457" t="s">
        <v>17</v>
      </c>
      <c r="K457" s="1">
        <v>0.1</v>
      </c>
      <c r="L457" s="5">
        <f t="shared" si="83"/>
        <v>86.5</v>
      </c>
      <c r="M457" s="1" t="s">
        <v>1622</v>
      </c>
      <c r="N457" s="5">
        <v>59</v>
      </c>
      <c r="O457" s="7">
        <f t="shared" si="79"/>
        <v>6.8208092485549123</v>
      </c>
      <c r="P457" s="5">
        <v>44</v>
      </c>
      <c r="Q457" s="5">
        <v>0</v>
      </c>
      <c r="R457" s="5">
        <v>59</v>
      </c>
      <c r="S457" s="5">
        <f t="shared" si="80"/>
        <v>130.5</v>
      </c>
      <c r="T457" s="5">
        <f t="shared" si="81"/>
        <v>-71.5</v>
      </c>
      <c r="U457" s="5">
        <v>865</v>
      </c>
      <c r="V457" s="5">
        <v>44</v>
      </c>
      <c r="W457" s="7">
        <v>20</v>
      </c>
      <c r="X457" s="5">
        <f t="shared" si="84"/>
        <v>173</v>
      </c>
      <c r="Y457" s="5">
        <v>0</v>
      </c>
      <c r="Z457" s="6">
        <v>0.1</v>
      </c>
      <c r="AA457" s="5">
        <f t="shared" si="82"/>
        <v>86.5</v>
      </c>
      <c r="AB457" s="5">
        <v>0</v>
      </c>
      <c r="AC457" s="5">
        <v>173</v>
      </c>
      <c r="AD457" s="5">
        <f t="shared" si="85"/>
        <v>130.5</v>
      </c>
      <c r="AE457" s="5">
        <f t="shared" si="86"/>
        <v>42.5</v>
      </c>
      <c r="AF457" s="5" t="str">
        <f t="shared" si="87"/>
        <v>Monday</v>
      </c>
    </row>
    <row r="458" spans="1:32" x14ac:dyDescent="0.35">
      <c r="A458">
        <v>457</v>
      </c>
      <c r="B458" t="s">
        <v>820</v>
      </c>
      <c r="C458" t="s">
        <v>821</v>
      </c>
      <c r="D458" s="2">
        <v>45325</v>
      </c>
      <c r="E458" s="4">
        <v>0.31111111111111112</v>
      </c>
      <c r="F458" s="2">
        <v>45325</v>
      </c>
      <c r="G458" s="3">
        <v>0.39097222222222222</v>
      </c>
      <c r="H458" s="5">
        <v>824</v>
      </c>
      <c r="I458" s="5">
        <v>40</v>
      </c>
      <c r="J458" t="s">
        <v>17</v>
      </c>
      <c r="K458" s="1">
        <v>0.15</v>
      </c>
      <c r="L458" s="5">
        <f t="shared" si="83"/>
        <v>123.6</v>
      </c>
      <c r="M458" t="s">
        <v>1584</v>
      </c>
      <c r="N458" s="5">
        <v>141</v>
      </c>
      <c r="O458" s="7">
        <f t="shared" si="79"/>
        <v>17.111650485436893</v>
      </c>
      <c r="P458" s="5">
        <v>50</v>
      </c>
      <c r="Q458" s="5">
        <v>100</v>
      </c>
      <c r="R458" s="5">
        <v>141</v>
      </c>
      <c r="S458" s="5">
        <f t="shared" si="80"/>
        <v>313.60000000000002</v>
      </c>
      <c r="T458" s="5">
        <f t="shared" si="81"/>
        <v>-172.60000000000002</v>
      </c>
      <c r="U458" s="5">
        <v>824</v>
      </c>
      <c r="V458" s="5">
        <v>50</v>
      </c>
      <c r="W458" s="7">
        <v>20</v>
      </c>
      <c r="X458" s="5">
        <f t="shared" si="84"/>
        <v>164.8</v>
      </c>
      <c r="Y458" s="5">
        <v>40</v>
      </c>
      <c r="Z458" s="6">
        <v>0.15</v>
      </c>
      <c r="AA458" s="5">
        <f t="shared" si="82"/>
        <v>123.6</v>
      </c>
      <c r="AB458" s="5">
        <v>100</v>
      </c>
      <c r="AC458" s="5">
        <v>164.8</v>
      </c>
      <c r="AD458" s="5">
        <f t="shared" si="85"/>
        <v>313.60000000000002</v>
      </c>
      <c r="AE458" s="5">
        <f t="shared" si="86"/>
        <v>-148.80000000000001</v>
      </c>
      <c r="AF458" s="5" t="str">
        <f t="shared" si="87"/>
        <v>Saturday</v>
      </c>
    </row>
    <row r="459" spans="1:32" x14ac:dyDescent="0.35">
      <c r="A459">
        <v>458</v>
      </c>
      <c r="B459" t="s">
        <v>822</v>
      </c>
      <c r="C459" t="s">
        <v>823</v>
      </c>
      <c r="D459" s="2">
        <v>45295</v>
      </c>
      <c r="E459" s="4">
        <v>0.32500000000000001</v>
      </c>
      <c r="F459" s="2">
        <v>45295</v>
      </c>
      <c r="G459" s="3">
        <v>0.39374999999999999</v>
      </c>
      <c r="H459" s="5">
        <v>861</v>
      </c>
      <c r="I459" s="5">
        <v>30</v>
      </c>
      <c r="J459" t="s">
        <v>14</v>
      </c>
      <c r="K459" s="1">
        <v>0.05</v>
      </c>
      <c r="L459" s="5">
        <f t="shared" si="83"/>
        <v>43.050000000000004</v>
      </c>
      <c r="M459" t="s">
        <v>1589</v>
      </c>
      <c r="N459" s="5">
        <v>188</v>
      </c>
      <c r="O459" s="7">
        <f t="shared" si="79"/>
        <v>21.835075493612081</v>
      </c>
      <c r="P459" s="5">
        <v>47</v>
      </c>
      <c r="Q459" s="5">
        <v>0</v>
      </c>
      <c r="R459" s="5">
        <v>188</v>
      </c>
      <c r="S459" s="5">
        <f t="shared" si="80"/>
        <v>120.05000000000001</v>
      </c>
      <c r="T459" s="5">
        <f t="shared" si="81"/>
        <v>67.949999999999989</v>
      </c>
      <c r="U459" s="5">
        <v>861</v>
      </c>
      <c r="V459" s="5">
        <v>47</v>
      </c>
      <c r="W459" s="7">
        <v>20</v>
      </c>
      <c r="X459" s="5">
        <f t="shared" si="84"/>
        <v>172.2</v>
      </c>
      <c r="Y459" s="5">
        <v>30</v>
      </c>
      <c r="Z459" s="6">
        <v>0.05</v>
      </c>
      <c r="AA459" s="5">
        <f t="shared" si="82"/>
        <v>43.050000000000004</v>
      </c>
      <c r="AB459" s="5">
        <v>0</v>
      </c>
      <c r="AC459" s="5">
        <v>172.2</v>
      </c>
      <c r="AD459" s="5">
        <f t="shared" si="85"/>
        <v>120.05000000000001</v>
      </c>
      <c r="AE459" s="5">
        <f t="shared" si="86"/>
        <v>52.149999999999977</v>
      </c>
      <c r="AF459" s="5" t="str">
        <f t="shared" si="87"/>
        <v>Thursday</v>
      </c>
    </row>
    <row r="460" spans="1:32" x14ac:dyDescent="0.35">
      <c r="A460">
        <v>459</v>
      </c>
      <c r="B460" t="s">
        <v>824</v>
      </c>
      <c r="C460" t="s">
        <v>825</v>
      </c>
      <c r="D460" s="2">
        <v>45293</v>
      </c>
      <c r="E460" s="4">
        <v>1.1805555555555555E-2</v>
      </c>
      <c r="F460" s="2">
        <v>45293</v>
      </c>
      <c r="G460" s="3">
        <v>9.3055555555555558E-2</v>
      </c>
      <c r="H460" s="5">
        <v>1719</v>
      </c>
      <c r="I460" s="5">
        <v>20</v>
      </c>
      <c r="J460" t="s">
        <v>17</v>
      </c>
      <c r="K460" s="1">
        <v>0.1</v>
      </c>
      <c r="L460" s="5">
        <f t="shared" si="83"/>
        <v>171.9</v>
      </c>
      <c r="M460" s="1" t="s">
        <v>1622</v>
      </c>
      <c r="N460" s="5">
        <v>126</v>
      </c>
      <c r="O460" s="7">
        <f t="shared" si="79"/>
        <v>7.3298429319371721</v>
      </c>
      <c r="P460" s="5">
        <v>31</v>
      </c>
      <c r="Q460" s="5">
        <v>0</v>
      </c>
      <c r="R460" s="5">
        <v>126</v>
      </c>
      <c r="S460" s="5">
        <f t="shared" si="80"/>
        <v>222.9</v>
      </c>
      <c r="T460" s="5">
        <f t="shared" si="81"/>
        <v>-96.9</v>
      </c>
      <c r="U460" s="5">
        <v>1719</v>
      </c>
      <c r="V460" s="5">
        <v>31</v>
      </c>
      <c r="W460" s="7">
        <v>20</v>
      </c>
      <c r="X460" s="5">
        <f t="shared" si="84"/>
        <v>343.8</v>
      </c>
      <c r="Y460" s="5">
        <v>20</v>
      </c>
      <c r="Z460" s="6">
        <v>0.1</v>
      </c>
      <c r="AA460" s="5">
        <f t="shared" si="82"/>
        <v>171.9</v>
      </c>
      <c r="AB460" s="5">
        <v>0</v>
      </c>
      <c r="AC460" s="5">
        <v>343.8</v>
      </c>
      <c r="AD460" s="5">
        <f t="shared" si="85"/>
        <v>222.9</v>
      </c>
      <c r="AE460" s="5">
        <f t="shared" si="86"/>
        <v>120.9</v>
      </c>
      <c r="AF460" s="5" t="str">
        <f t="shared" si="87"/>
        <v>Tuesday</v>
      </c>
    </row>
    <row r="461" spans="1:32" x14ac:dyDescent="0.35">
      <c r="A461">
        <v>460</v>
      </c>
      <c r="B461" t="s">
        <v>826</v>
      </c>
      <c r="C461" t="s">
        <v>804</v>
      </c>
      <c r="D461" s="2">
        <v>45328</v>
      </c>
      <c r="E461" s="4">
        <v>0.80902777777777779</v>
      </c>
      <c r="F461" s="2">
        <v>45328</v>
      </c>
      <c r="G461" s="3">
        <v>0.88958333333333328</v>
      </c>
      <c r="H461" s="5">
        <v>1610</v>
      </c>
      <c r="I461" s="5">
        <v>40</v>
      </c>
      <c r="J461" t="s">
        <v>17</v>
      </c>
      <c r="K461" s="1">
        <v>0.15</v>
      </c>
      <c r="L461" s="5">
        <f t="shared" si="83"/>
        <v>241.5</v>
      </c>
      <c r="M461" t="s">
        <v>1584</v>
      </c>
      <c r="N461" s="5">
        <v>150</v>
      </c>
      <c r="O461" s="7">
        <f t="shared" si="79"/>
        <v>9.316770186335404</v>
      </c>
      <c r="P461" s="5">
        <v>36</v>
      </c>
      <c r="Q461" s="5">
        <v>150</v>
      </c>
      <c r="R461" s="5">
        <v>150</v>
      </c>
      <c r="S461" s="5">
        <f t="shared" si="80"/>
        <v>467.5</v>
      </c>
      <c r="T461" s="5">
        <f t="shared" si="81"/>
        <v>-317.5</v>
      </c>
      <c r="U461" s="5">
        <v>1610</v>
      </c>
      <c r="V461" s="5">
        <v>36</v>
      </c>
      <c r="W461" s="7">
        <v>20</v>
      </c>
      <c r="X461" s="5">
        <f t="shared" si="84"/>
        <v>322</v>
      </c>
      <c r="Y461" s="5">
        <v>40</v>
      </c>
      <c r="Z461" s="6">
        <v>0.15</v>
      </c>
      <c r="AA461" s="5">
        <f t="shared" si="82"/>
        <v>241.5</v>
      </c>
      <c r="AB461" s="5">
        <v>150</v>
      </c>
      <c r="AC461" s="5">
        <v>322</v>
      </c>
      <c r="AD461" s="5">
        <f t="shared" si="85"/>
        <v>467.5</v>
      </c>
      <c r="AE461" s="5">
        <f t="shared" si="86"/>
        <v>-145.5</v>
      </c>
      <c r="AF461" s="5" t="str">
        <f t="shared" si="87"/>
        <v>Tuesday</v>
      </c>
    </row>
    <row r="462" spans="1:32" x14ac:dyDescent="0.35">
      <c r="A462">
        <v>461</v>
      </c>
      <c r="B462" t="s">
        <v>827</v>
      </c>
      <c r="C462" t="s">
        <v>828</v>
      </c>
      <c r="D462" s="2">
        <v>45315</v>
      </c>
      <c r="E462" s="4">
        <v>0.64583333333333337</v>
      </c>
      <c r="F462" s="2">
        <v>45315</v>
      </c>
      <c r="G462" s="3">
        <v>0.70347222222222228</v>
      </c>
      <c r="H462" s="5">
        <v>482</v>
      </c>
      <c r="I462" s="5">
        <v>0</v>
      </c>
      <c r="J462" t="s">
        <v>11</v>
      </c>
      <c r="K462" s="1">
        <v>0</v>
      </c>
      <c r="L462" s="5">
        <f t="shared" si="83"/>
        <v>0</v>
      </c>
      <c r="M462" t="s">
        <v>1587</v>
      </c>
      <c r="N462" s="5">
        <v>133</v>
      </c>
      <c r="O462" s="7">
        <f t="shared" si="79"/>
        <v>27.593360995850624</v>
      </c>
      <c r="P462" s="5">
        <v>46</v>
      </c>
      <c r="Q462" s="5">
        <v>100</v>
      </c>
      <c r="R462" s="5">
        <v>133</v>
      </c>
      <c r="S462" s="5">
        <f t="shared" si="80"/>
        <v>146</v>
      </c>
      <c r="T462" s="5">
        <f t="shared" si="81"/>
        <v>-13</v>
      </c>
      <c r="U462" s="5">
        <v>482</v>
      </c>
      <c r="V462" s="5">
        <v>46</v>
      </c>
      <c r="W462" s="7">
        <v>20</v>
      </c>
      <c r="X462" s="5">
        <f t="shared" si="84"/>
        <v>96.4</v>
      </c>
      <c r="Y462" s="5">
        <v>0</v>
      </c>
      <c r="Z462" s="6">
        <v>0</v>
      </c>
      <c r="AA462" s="5">
        <f t="shared" si="82"/>
        <v>0</v>
      </c>
      <c r="AB462" s="5">
        <v>100</v>
      </c>
      <c r="AC462" s="5">
        <v>96.4</v>
      </c>
      <c r="AD462" s="5">
        <f t="shared" si="85"/>
        <v>146</v>
      </c>
      <c r="AE462" s="5">
        <f t="shared" si="86"/>
        <v>-49.599999999999994</v>
      </c>
      <c r="AF462" s="5" t="str">
        <f t="shared" si="87"/>
        <v>Wednesday</v>
      </c>
    </row>
    <row r="463" spans="1:32" x14ac:dyDescent="0.35">
      <c r="A463">
        <v>462</v>
      </c>
      <c r="B463" t="s">
        <v>795</v>
      </c>
      <c r="C463" t="s">
        <v>677</v>
      </c>
      <c r="D463" s="2">
        <v>45294</v>
      </c>
      <c r="E463" s="4">
        <v>0.21875</v>
      </c>
      <c r="F463" s="2">
        <v>45294</v>
      </c>
      <c r="G463" s="3">
        <v>0.26527777777777778</v>
      </c>
      <c r="H463" s="5">
        <v>1529</v>
      </c>
      <c r="I463" s="5">
        <v>20</v>
      </c>
      <c r="J463" t="s">
        <v>17</v>
      </c>
      <c r="K463" s="1">
        <v>0.15</v>
      </c>
      <c r="L463" s="5">
        <f t="shared" si="83"/>
        <v>229.35</v>
      </c>
      <c r="M463" t="s">
        <v>1584</v>
      </c>
      <c r="N463" s="5">
        <v>101</v>
      </c>
      <c r="O463" s="7">
        <f t="shared" si="79"/>
        <v>6.6056245912361016</v>
      </c>
      <c r="P463" s="5">
        <v>44</v>
      </c>
      <c r="Q463" s="5">
        <v>100</v>
      </c>
      <c r="R463" s="5">
        <v>101</v>
      </c>
      <c r="S463" s="5">
        <f t="shared" si="80"/>
        <v>393.35</v>
      </c>
      <c r="T463" s="5">
        <f t="shared" si="81"/>
        <v>-292.35000000000002</v>
      </c>
      <c r="U463" s="5">
        <v>1529</v>
      </c>
      <c r="V463" s="5">
        <v>44</v>
      </c>
      <c r="W463" s="7">
        <v>20</v>
      </c>
      <c r="X463" s="5">
        <f t="shared" si="84"/>
        <v>305.8</v>
      </c>
      <c r="Y463" s="5">
        <v>20</v>
      </c>
      <c r="Z463" s="6">
        <v>0.15</v>
      </c>
      <c r="AA463" s="5">
        <f t="shared" si="82"/>
        <v>229.35</v>
      </c>
      <c r="AB463" s="5">
        <v>100</v>
      </c>
      <c r="AC463" s="5">
        <v>305.8</v>
      </c>
      <c r="AD463" s="5">
        <f t="shared" si="85"/>
        <v>393.35</v>
      </c>
      <c r="AE463" s="5">
        <f t="shared" si="86"/>
        <v>-87.550000000000011</v>
      </c>
      <c r="AF463" s="5" t="str">
        <f t="shared" si="87"/>
        <v>Wednesday</v>
      </c>
    </row>
    <row r="464" spans="1:32" x14ac:dyDescent="0.35">
      <c r="A464">
        <v>463</v>
      </c>
      <c r="B464" t="s">
        <v>829</v>
      </c>
      <c r="C464" t="s">
        <v>596</v>
      </c>
      <c r="D464" s="2">
        <v>45304</v>
      </c>
      <c r="E464" s="4">
        <v>0.65694444444444444</v>
      </c>
      <c r="F464" s="2">
        <v>45304</v>
      </c>
      <c r="G464" s="3">
        <v>0.72847222222222219</v>
      </c>
      <c r="H464" s="5">
        <v>487</v>
      </c>
      <c r="I464" s="5">
        <v>0</v>
      </c>
      <c r="J464" t="s">
        <v>17</v>
      </c>
      <c r="K464" s="1">
        <v>0.15</v>
      </c>
      <c r="L464" s="5">
        <f t="shared" si="83"/>
        <v>73.05</v>
      </c>
      <c r="M464" t="s">
        <v>1584</v>
      </c>
      <c r="N464" s="5">
        <v>80</v>
      </c>
      <c r="O464" s="7">
        <f t="shared" si="79"/>
        <v>16.427104722792606</v>
      </c>
      <c r="P464" s="5">
        <v>13</v>
      </c>
      <c r="Q464" s="5">
        <v>50</v>
      </c>
      <c r="R464" s="5">
        <v>80</v>
      </c>
      <c r="S464" s="5">
        <f t="shared" si="80"/>
        <v>136.05000000000001</v>
      </c>
      <c r="T464" s="5">
        <f t="shared" si="81"/>
        <v>-56.050000000000011</v>
      </c>
      <c r="U464" s="5">
        <v>487</v>
      </c>
      <c r="V464" s="5">
        <v>13</v>
      </c>
      <c r="W464" s="7">
        <v>20</v>
      </c>
      <c r="X464" s="5">
        <f t="shared" si="84"/>
        <v>97.4</v>
      </c>
      <c r="Y464" s="5">
        <v>0</v>
      </c>
      <c r="Z464" s="6">
        <v>0.15</v>
      </c>
      <c r="AA464" s="5">
        <f t="shared" si="82"/>
        <v>73.05</v>
      </c>
      <c r="AB464" s="5">
        <v>50</v>
      </c>
      <c r="AC464" s="5">
        <v>97.4</v>
      </c>
      <c r="AD464" s="5">
        <f t="shared" si="85"/>
        <v>136.05000000000001</v>
      </c>
      <c r="AE464" s="5">
        <f t="shared" si="86"/>
        <v>-38.650000000000006</v>
      </c>
      <c r="AF464" s="5" t="str">
        <f t="shared" si="87"/>
        <v>Saturday</v>
      </c>
    </row>
    <row r="465" spans="1:32" x14ac:dyDescent="0.35">
      <c r="A465">
        <v>464</v>
      </c>
      <c r="B465" t="s">
        <v>830</v>
      </c>
      <c r="C465" t="s">
        <v>831</v>
      </c>
      <c r="D465" s="2">
        <v>45327</v>
      </c>
      <c r="E465" s="4">
        <v>0.73819444444444449</v>
      </c>
      <c r="F465" s="2">
        <v>45327</v>
      </c>
      <c r="G465" s="3">
        <v>0.81388888888888888</v>
      </c>
      <c r="H465" s="5">
        <v>624</v>
      </c>
      <c r="I465" s="5">
        <v>50</v>
      </c>
      <c r="J465" t="s">
        <v>11</v>
      </c>
      <c r="K465" s="1">
        <v>0.5</v>
      </c>
      <c r="L465" s="5">
        <f t="shared" si="83"/>
        <v>312</v>
      </c>
      <c r="M465" t="s">
        <v>1588</v>
      </c>
      <c r="N465" s="5">
        <v>194</v>
      </c>
      <c r="O465" s="7">
        <f t="shared" si="79"/>
        <v>31.089743589743591</v>
      </c>
      <c r="P465" s="5">
        <v>25</v>
      </c>
      <c r="Q465" s="5">
        <v>0</v>
      </c>
      <c r="R465" s="5">
        <v>194</v>
      </c>
      <c r="S465" s="5">
        <f t="shared" si="80"/>
        <v>387</v>
      </c>
      <c r="T465" s="5">
        <f t="shared" si="81"/>
        <v>-193</v>
      </c>
      <c r="U465" s="5">
        <v>0</v>
      </c>
      <c r="V465" s="5">
        <v>0</v>
      </c>
      <c r="W465" s="7">
        <v>20</v>
      </c>
      <c r="X465" s="5">
        <v>0</v>
      </c>
      <c r="Y465" s="5">
        <v>0</v>
      </c>
      <c r="Z465" s="6">
        <v>0</v>
      </c>
      <c r="AA465" s="5">
        <f t="shared" si="82"/>
        <v>0</v>
      </c>
      <c r="AB465" s="5">
        <v>0</v>
      </c>
      <c r="AC465" s="5">
        <v>0</v>
      </c>
      <c r="AD465" s="5">
        <f t="shared" si="85"/>
        <v>0</v>
      </c>
      <c r="AE465" s="5">
        <f t="shared" si="86"/>
        <v>0</v>
      </c>
      <c r="AF465" s="5" t="str">
        <f t="shared" si="87"/>
        <v>Monday</v>
      </c>
    </row>
    <row r="466" spans="1:32" x14ac:dyDescent="0.35">
      <c r="A466">
        <v>465</v>
      </c>
      <c r="B466" t="s">
        <v>330</v>
      </c>
      <c r="C466" t="s">
        <v>832</v>
      </c>
      <c r="D466" s="2">
        <v>45304</v>
      </c>
      <c r="E466" s="4">
        <v>0.99097222222222225</v>
      </c>
      <c r="F466" s="2">
        <v>45305</v>
      </c>
      <c r="G466" s="3">
        <v>6.3194444444444442E-2</v>
      </c>
      <c r="H466" s="5">
        <v>1680</v>
      </c>
      <c r="I466" s="5">
        <v>30</v>
      </c>
      <c r="J466" t="s">
        <v>11</v>
      </c>
      <c r="K466" s="1">
        <v>0.1</v>
      </c>
      <c r="L466" s="5">
        <f t="shared" si="83"/>
        <v>168</v>
      </c>
      <c r="M466" s="1" t="s">
        <v>1622</v>
      </c>
      <c r="N466" s="5">
        <v>159</v>
      </c>
      <c r="O466" s="7">
        <f t="shared" si="79"/>
        <v>9.4642857142857135</v>
      </c>
      <c r="P466" s="5">
        <v>25</v>
      </c>
      <c r="Q466" s="5">
        <v>150</v>
      </c>
      <c r="R466" s="5">
        <v>159</v>
      </c>
      <c r="S466" s="5">
        <f t="shared" si="80"/>
        <v>373</v>
      </c>
      <c r="T466" s="5">
        <f t="shared" si="81"/>
        <v>-214</v>
      </c>
      <c r="U466" s="5">
        <v>1680</v>
      </c>
      <c r="V466" s="5">
        <v>25</v>
      </c>
      <c r="W466" s="7">
        <v>20</v>
      </c>
      <c r="X466" s="5">
        <f>W466*H466/100</f>
        <v>336</v>
      </c>
      <c r="Y466" s="5">
        <v>30</v>
      </c>
      <c r="Z466" s="6">
        <v>0.1</v>
      </c>
      <c r="AA466" s="5">
        <f t="shared" si="82"/>
        <v>168</v>
      </c>
      <c r="AB466" s="5">
        <v>150</v>
      </c>
      <c r="AC466" s="5">
        <v>336</v>
      </c>
      <c r="AD466" s="5">
        <f t="shared" si="85"/>
        <v>373</v>
      </c>
      <c r="AE466" s="5">
        <f t="shared" si="86"/>
        <v>-37</v>
      </c>
      <c r="AF466" s="5" t="str">
        <f t="shared" si="87"/>
        <v>Saturday</v>
      </c>
    </row>
    <row r="467" spans="1:32" x14ac:dyDescent="0.35">
      <c r="A467">
        <v>466</v>
      </c>
      <c r="B467" t="s">
        <v>833</v>
      </c>
      <c r="C467" t="s">
        <v>834</v>
      </c>
      <c r="D467" s="2">
        <v>45324</v>
      </c>
      <c r="E467" s="4">
        <v>0.46250000000000002</v>
      </c>
      <c r="F467" s="2">
        <v>45324</v>
      </c>
      <c r="G467" s="3">
        <v>0.50486111111111109</v>
      </c>
      <c r="H467" s="5">
        <v>738</v>
      </c>
      <c r="I467" s="5">
        <v>50</v>
      </c>
      <c r="J467" t="s">
        <v>14</v>
      </c>
      <c r="K467" s="1">
        <v>0.05</v>
      </c>
      <c r="L467" s="5">
        <f t="shared" si="83"/>
        <v>36.9</v>
      </c>
      <c r="M467" t="s">
        <v>1589</v>
      </c>
      <c r="N467" s="5">
        <v>142</v>
      </c>
      <c r="O467" s="7">
        <f t="shared" si="79"/>
        <v>19.241192411924118</v>
      </c>
      <c r="P467" s="5">
        <v>30</v>
      </c>
      <c r="Q467" s="5">
        <v>0</v>
      </c>
      <c r="R467" s="5">
        <v>142</v>
      </c>
      <c r="S467" s="5">
        <f t="shared" si="80"/>
        <v>116.9</v>
      </c>
      <c r="T467" s="5">
        <f t="shared" si="81"/>
        <v>25.099999999999994</v>
      </c>
      <c r="U467" s="5">
        <v>738</v>
      </c>
      <c r="V467" s="5">
        <v>30</v>
      </c>
      <c r="W467" s="7">
        <v>20</v>
      </c>
      <c r="X467" s="5">
        <f>W467*H467/100</f>
        <v>147.6</v>
      </c>
      <c r="Y467" s="5">
        <v>50</v>
      </c>
      <c r="Z467" s="6">
        <v>0.05</v>
      </c>
      <c r="AA467" s="5">
        <f t="shared" si="82"/>
        <v>36.9</v>
      </c>
      <c r="AB467" s="5">
        <v>0</v>
      </c>
      <c r="AC467" s="5">
        <v>147.6</v>
      </c>
      <c r="AD467" s="5">
        <f t="shared" si="85"/>
        <v>116.9</v>
      </c>
      <c r="AE467" s="5">
        <f t="shared" si="86"/>
        <v>30.699999999999989</v>
      </c>
      <c r="AF467" s="5" t="str">
        <f t="shared" si="87"/>
        <v>Friday</v>
      </c>
    </row>
    <row r="468" spans="1:32" x14ac:dyDescent="0.35">
      <c r="A468">
        <v>467</v>
      </c>
      <c r="B468" t="s">
        <v>835</v>
      </c>
      <c r="C468" t="s">
        <v>767</v>
      </c>
      <c r="D468" s="2">
        <v>45295</v>
      </c>
      <c r="E468" s="4">
        <v>0.40138888888888891</v>
      </c>
      <c r="F468" s="2">
        <v>45295</v>
      </c>
      <c r="G468" s="3">
        <v>0.45277777777777778</v>
      </c>
      <c r="H468" s="5">
        <v>1037</v>
      </c>
      <c r="I468" s="5">
        <v>30</v>
      </c>
      <c r="J468" t="s">
        <v>17</v>
      </c>
      <c r="K468" s="1">
        <v>0.05</v>
      </c>
      <c r="L468" s="5">
        <f t="shared" si="83"/>
        <v>51.85</v>
      </c>
      <c r="M468" t="s">
        <v>1589</v>
      </c>
      <c r="N468" s="5">
        <v>102</v>
      </c>
      <c r="O468" s="7">
        <f t="shared" si="79"/>
        <v>9.8360655737704921</v>
      </c>
      <c r="P468" s="5">
        <v>35</v>
      </c>
      <c r="Q468" s="5">
        <v>0</v>
      </c>
      <c r="R468" s="5">
        <v>102</v>
      </c>
      <c r="S468" s="5">
        <f t="shared" si="80"/>
        <v>116.85</v>
      </c>
      <c r="T468" s="5">
        <f t="shared" si="81"/>
        <v>-14.849999999999994</v>
      </c>
      <c r="U468" s="5">
        <v>1037</v>
      </c>
      <c r="V468" s="5">
        <v>35</v>
      </c>
      <c r="W468" s="7">
        <v>20</v>
      </c>
      <c r="X468" s="5">
        <f>W468*H468/100</f>
        <v>207.4</v>
      </c>
      <c r="Y468" s="5">
        <v>30</v>
      </c>
      <c r="Z468" s="6">
        <v>0.05</v>
      </c>
      <c r="AA468" s="5">
        <f t="shared" si="82"/>
        <v>51.85</v>
      </c>
      <c r="AB468" s="5">
        <v>0</v>
      </c>
      <c r="AC468" s="5">
        <v>207.4</v>
      </c>
      <c r="AD468" s="5">
        <f t="shared" si="85"/>
        <v>116.85</v>
      </c>
      <c r="AE468" s="5">
        <f t="shared" si="86"/>
        <v>90.550000000000011</v>
      </c>
      <c r="AF468" s="5" t="str">
        <f t="shared" si="87"/>
        <v>Thursday</v>
      </c>
    </row>
    <row r="469" spans="1:32" x14ac:dyDescent="0.35">
      <c r="A469">
        <v>468</v>
      </c>
      <c r="B469" t="s">
        <v>438</v>
      </c>
      <c r="C469" t="s">
        <v>836</v>
      </c>
      <c r="D469" s="2">
        <v>45310</v>
      </c>
      <c r="E469" s="4">
        <v>0.67222222222222228</v>
      </c>
      <c r="F469" s="2">
        <v>45310</v>
      </c>
      <c r="G469" s="3">
        <v>0.73472222222222228</v>
      </c>
      <c r="H469" s="5">
        <v>1749</v>
      </c>
      <c r="I469" s="5">
        <v>40</v>
      </c>
      <c r="J469" t="s">
        <v>14</v>
      </c>
      <c r="K469" s="1">
        <v>0.5</v>
      </c>
      <c r="L469" s="5">
        <f t="shared" si="83"/>
        <v>874.5</v>
      </c>
      <c r="M469" t="s">
        <v>1588</v>
      </c>
      <c r="N469" s="5">
        <v>194</v>
      </c>
      <c r="O469" s="7">
        <f t="shared" si="79"/>
        <v>11.092052601486564</v>
      </c>
      <c r="P469" s="5">
        <v>45</v>
      </c>
      <c r="Q469" s="5">
        <v>100</v>
      </c>
      <c r="R469" s="5">
        <v>194</v>
      </c>
      <c r="S469" s="5">
        <f t="shared" si="80"/>
        <v>1059.5</v>
      </c>
      <c r="T469" s="5">
        <f t="shared" si="81"/>
        <v>-865.5</v>
      </c>
      <c r="U469" s="5">
        <v>0</v>
      </c>
      <c r="V469" s="5">
        <v>0</v>
      </c>
      <c r="W469" s="7">
        <v>20</v>
      </c>
      <c r="X469" s="5">
        <v>0</v>
      </c>
      <c r="Y469" s="5">
        <v>0</v>
      </c>
      <c r="Z469" s="6">
        <v>0</v>
      </c>
      <c r="AA469" s="5">
        <f t="shared" si="82"/>
        <v>0</v>
      </c>
      <c r="AB469" s="5">
        <v>0</v>
      </c>
      <c r="AC469" s="5">
        <v>0</v>
      </c>
      <c r="AD469" s="5">
        <f t="shared" si="85"/>
        <v>0</v>
      </c>
      <c r="AE469" s="5">
        <f t="shared" si="86"/>
        <v>0</v>
      </c>
      <c r="AF469" s="5" t="str">
        <f t="shared" si="87"/>
        <v>Friday</v>
      </c>
    </row>
    <row r="470" spans="1:32" x14ac:dyDescent="0.35">
      <c r="A470">
        <v>469</v>
      </c>
      <c r="B470" t="s">
        <v>837</v>
      </c>
      <c r="C470" t="s">
        <v>504</v>
      </c>
      <c r="D470" s="2">
        <v>45305</v>
      </c>
      <c r="E470" s="4">
        <v>4.0972222222222222E-2</v>
      </c>
      <c r="F470" s="2">
        <v>45305</v>
      </c>
      <c r="G470" s="3">
        <v>0.10972222222222222</v>
      </c>
      <c r="H470" s="5">
        <v>375</v>
      </c>
      <c r="I470" s="5">
        <v>20</v>
      </c>
      <c r="J470" t="s">
        <v>14</v>
      </c>
      <c r="K470" s="1">
        <v>0.05</v>
      </c>
      <c r="L470" s="5">
        <f t="shared" si="83"/>
        <v>18.75</v>
      </c>
      <c r="M470" t="s">
        <v>1589</v>
      </c>
      <c r="N470" s="5">
        <v>135</v>
      </c>
      <c r="O470" s="7">
        <f t="shared" si="79"/>
        <v>36</v>
      </c>
      <c r="P470" s="5">
        <v>28</v>
      </c>
      <c r="Q470" s="5">
        <v>0</v>
      </c>
      <c r="R470" s="5">
        <v>135</v>
      </c>
      <c r="S470" s="5">
        <f t="shared" si="80"/>
        <v>66.75</v>
      </c>
      <c r="T470" s="5">
        <f t="shared" si="81"/>
        <v>68.25</v>
      </c>
      <c r="U470" s="5">
        <v>375</v>
      </c>
      <c r="V470" s="5">
        <v>28</v>
      </c>
      <c r="W470" s="7">
        <v>20</v>
      </c>
      <c r="X470" s="5">
        <f>W470*H470/100</f>
        <v>75</v>
      </c>
      <c r="Y470" s="5">
        <v>20</v>
      </c>
      <c r="Z470" s="6">
        <v>0.05</v>
      </c>
      <c r="AA470" s="5">
        <f t="shared" si="82"/>
        <v>18.75</v>
      </c>
      <c r="AB470" s="5">
        <v>0</v>
      </c>
      <c r="AC470" s="5">
        <v>75</v>
      </c>
      <c r="AD470" s="5">
        <f t="shared" si="85"/>
        <v>66.75</v>
      </c>
      <c r="AE470" s="5">
        <f t="shared" si="86"/>
        <v>8.25</v>
      </c>
      <c r="AF470" s="5" t="str">
        <f t="shared" si="87"/>
        <v>Sunday</v>
      </c>
    </row>
    <row r="471" spans="1:32" x14ac:dyDescent="0.35">
      <c r="A471">
        <v>470</v>
      </c>
      <c r="B471" t="s">
        <v>838</v>
      </c>
      <c r="C471" t="s">
        <v>713</v>
      </c>
      <c r="D471" s="2">
        <v>45323</v>
      </c>
      <c r="E471" s="4">
        <v>0.63680555555555551</v>
      </c>
      <c r="F471" s="2">
        <v>45323</v>
      </c>
      <c r="G471" s="3">
        <v>0.71805555555555556</v>
      </c>
      <c r="H471" s="5">
        <v>599</v>
      </c>
      <c r="I471" s="5">
        <v>40</v>
      </c>
      <c r="J471" t="s">
        <v>11</v>
      </c>
      <c r="K471" s="1">
        <v>0.15</v>
      </c>
      <c r="L471" s="5">
        <f t="shared" si="83"/>
        <v>89.85</v>
      </c>
      <c r="M471" t="s">
        <v>1584</v>
      </c>
      <c r="N471" s="5">
        <v>51</v>
      </c>
      <c r="O471" s="7">
        <f t="shared" si="79"/>
        <v>8.514190317195327</v>
      </c>
      <c r="P471" s="5">
        <v>26</v>
      </c>
      <c r="Q471" s="5">
        <v>50</v>
      </c>
      <c r="R471" s="5">
        <v>51</v>
      </c>
      <c r="S471" s="5">
        <f t="shared" si="80"/>
        <v>205.85</v>
      </c>
      <c r="T471" s="5">
        <f t="shared" si="81"/>
        <v>-154.85</v>
      </c>
      <c r="U471" s="5">
        <v>599</v>
      </c>
      <c r="V471" s="5">
        <v>26</v>
      </c>
      <c r="W471" s="7">
        <v>20</v>
      </c>
      <c r="X471" s="5">
        <f>W471*H471/100</f>
        <v>119.8</v>
      </c>
      <c r="Y471" s="5">
        <v>40</v>
      </c>
      <c r="Z471" s="6">
        <v>0.15</v>
      </c>
      <c r="AA471" s="5">
        <f t="shared" si="82"/>
        <v>89.85</v>
      </c>
      <c r="AB471" s="5">
        <v>50</v>
      </c>
      <c r="AC471" s="5">
        <v>119.8</v>
      </c>
      <c r="AD471" s="5">
        <f t="shared" si="85"/>
        <v>205.85</v>
      </c>
      <c r="AE471" s="5">
        <f t="shared" si="86"/>
        <v>-86.05</v>
      </c>
      <c r="AF471" s="5" t="str">
        <f t="shared" si="87"/>
        <v>Thursday</v>
      </c>
    </row>
    <row r="472" spans="1:32" x14ac:dyDescent="0.35">
      <c r="A472">
        <v>471</v>
      </c>
      <c r="B472" t="s">
        <v>839</v>
      </c>
      <c r="C472" t="s">
        <v>840</v>
      </c>
      <c r="D472" s="2">
        <v>45313</v>
      </c>
      <c r="E472" s="4">
        <v>0.51875000000000004</v>
      </c>
      <c r="F472" s="2">
        <v>45313</v>
      </c>
      <c r="G472" s="3">
        <v>0.5756944444444444</v>
      </c>
      <c r="H472" s="5">
        <v>816</v>
      </c>
      <c r="I472" s="5">
        <v>30</v>
      </c>
      <c r="J472" t="s">
        <v>14</v>
      </c>
      <c r="K472" s="1">
        <v>0.5</v>
      </c>
      <c r="L472" s="5">
        <f t="shared" si="83"/>
        <v>408</v>
      </c>
      <c r="M472" t="s">
        <v>1588</v>
      </c>
      <c r="N472" s="5">
        <v>135</v>
      </c>
      <c r="O472" s="7">
        <f t="shared" si="79"/>
        <v>16.544117647058822</v>
      </c>
      <c r="P472" s="5">
        <v>35</v>
      </c>
      <c r="Q472" s="5">
        <v>100</v>
      </c>
      <c r="R472" s="5">
        <v>135</v>
      </c>
      <c r="S472" s="5">
        <f t="shared" si="80"/>
        <v>573</v>
      </c>
      <c r="T472" s="5">
        <f t="shared" si="81"/>
        <v>-438</v>
      </c>
      <c r="U472" s="5">
        <v>0</v>
      </c>
      <c r="V472" s="5">
        <v>0</v>
      </c>
      <c r="W472" s="7">
        <v>20</v>
      </c>
      <c r="X472" s="5">
        <v>0</v>
      </c>
      <c r="Y472" s="5">
        <v>0</v>
      </c>
      <c r="Z472" s="6">
        <v>0</v>
      </c>
      <c r="AA472" s="5">
        <f t="shared" si="82"/>
        <v>0</v>
      </c>
      <c r="AB472" s="5">
        <v>0</v>
      </c>
      <c r="AC472" s="5">
        <v>0</v>
      </c>
      <c r="AD472" s="5">
        <f t="shared" si="85"/>
        <v>0</v>
      </c>
      <c r="AE472" s="5">
        <f t="shared" si="86"/>
        <v>0</v>
      </c>
      <c r="AF472" s="5" t="str">
        <f t="shared" si="87"/>
        <v>Monday</v>
      </c>
    </row>
    <row r="473" spans="1:32" x14ac:dyDescent="0.35">
      <c r="A473">
        <v>472</v>
      </c>
      <c r="B473" t="s">
        <v>841</v>
      </c>
      <c r="C473" t="s">
        <v>418</v>
      </c>
      <c r="D473" s="2">
        <v>45325</v>
      </c>
      <c r="E473" s="4">
        <v>0.45208333333333334</v>
      </c>
      <c r="F473" s="2">
        <v>45325</v>
      </c>
      <c r="G473" s="3">
        <v>0.50763888888888886</v>
      </c>
      <c r="H473" s="5">
        <v>436</v>
      </c>
      <c r="I473" s="5">
        <v>30</v>
      </c>
      <c r="J473" t="s">
        <v>17</v>
      </c>
      <c r="K473" s="1">
        <v>0</v>
      </c>
      <c r="L473" s="5">
        <f t="shared" si="83"/>
        <v>0</v>
      </c>
      <c r="M473" t="s">
        <v>1587</v>
      </c>
      <c r="N473" s="5">
        <v>182</v>
      </c>
      <c r="O473" s="7">
        <f t="shared" si="79"/>
        <v>41.743119266055047</v>
      </c>
      <c r="P473" s="5">
        <v>31</v>
      </c>
      <c r="Q473" s="5">
        <v>0</v>
      </c>
      <c r="R473" s="5">
        <v>182</v>
      </c>
      <c r="S473" s="5">
        <f t="shared" si="80"/>
        <v>61</v>
      </c>
      <c r="T473" s="5">
        <f t="shared" si="81"/>
        <v>121</v>
      </c>
      <c r="U473" s="5">
        <v>436</v>
      </c>
      <c r="V473" s="5">
        <v>31</v>
      </c>
      <c r="W473" s="7">
        <v>20</v>
      </c>
      <c r="X473" s="5">
        <f t="shared" ref="X473:X478" si="88">W473*H473/100</f>
        <v>87.2</v>
      </c>
      <c r="Y473" s="5">
        <v>30</v>
      </c>
      <c r="Z473" s="6">
        <v>0</v>
      </c>
      <c r="AA473" s="5">
        <f t="shared" si="82"/>
        <v>0</v>
      </c>
      <c r="AB473" s="5">
        <v>0</v>
      </c>
      <c r="AC473" s="5">
        <v>87.2</v>
      </c>
      <c r="AD473" s="5">
        <f t="shared" si="85"/>
        <v>61</v>
      </c>
      <c r="AE473" s="5">
        <f t="shared" si="86"/>
        <v>26.200000000000003</v>
      </c>
      <c r="AF473" s="5" t="str">
        <f t="shared" si="87"/>
        <v>Saturday</v>
      </c>
    </row>
    <row r="474" spans="1:32" x14ac:dyDescent="0.35">
      <c r="A474">
        <v>473</v>
      </c>
      <c r="B474" t="s">
        <v>842</v>
      </c>
      <c r="C474" t="s">
        <v>296</v>
      </c>
      <c r="D474" s="2">
        <v>45315</v>
      </c>
      <c r="E474" s="4">
        <v>0.40486111111111112</v>
      </c>
      <c r="F474" s="2">
        <v>45315</v>
      </c>
      <c r="G474" s="3">
        <v>0.4777777777777778</v>
      </c>
      <c r="H474" s="5">
        <v>1031</v>
      </c>
      <c r="I474" s="5">
        <v>30</v>
      </c>
      <c r="J474" t="s">
        <v>11</v>
      </c>
      <c r="K474" s="1">
        <v>0.1</v>
      </c>
      <c r="L474" s="5">
        <f t="shared" si="83"/>
        <v>103.10000000000001</v>
      </c>
      <c r="M474" s="1" t="s">
        <v>1622</v>
      </c>
      <c r="N474" s="5">
        <v>53</v>
      </c>
      <c r="O474" s="7">
        <f t="shared" si="79"/>
        <v>5.1406401551891374</v>
      </c>
      <c r="P474" s="5">
        <v>37</v>
      </c>
      <c r="Q474" s="5">
        <v>0</v>
      </c>
      <c r="R474" s="5">
        <v>53</v>
      </c>
      <c r="S474" s="5">
        <f t="shared" si="80"/>
        <v>170.10000000000002</v>
      </c>
      <c r="T474" s="5">
        <f t="shared" si="81"/>
        <v>-117.10000000000002</v>
      </c>
      <c r="U474" s="5">
        <v>1031</v>
      </c>
      <c r="V474" s="5">
        <v>37</v>
      </c>
      <c r="W474" s="7">
        <v>20</v>
      </c>
      <c r="X474" s="5">
        <f t="shared" si="88"/>
        <v>206.2</v>
      </c>
      <c r="Y474" s="5">
        <v>30</v>
      </c>
      <c r="Z474" s="6">
        <v>0.1</v>
      </c>
      <c r="AA474" s="5">
        <f t="shared" si="82"/>
        <v>103.10000000000001</v>
      </c>
      <c r="AB474" s="5">
        <v>0</v>
      </c>
      <c r="AC474" s="5">
        <v>206.2</v>
      </c>
      <c r="AD474" s="5">
        <f t="shared" si="85"/>
        <v>170.10000000000002</v>
      </c>
      <c r="AE474" s="5">
        <f t="shared" si="86"/>
        <v>36.099999999999966</v>
      </c>
      <c r="AF474" s="5" t="str">
        <f t="shared" si="87"/>
        <v>Wednesday</v>
      </c>
    </row>
    <row r="475" spans="1:32" x14ac:dyDescent="0.35">
      <c r="A475">
        <v>474</v>
      </c>
      <c r="B475" t="s">
        <v>843</v>
      </c>
      <c r="C475" t="s">
        <v>666</v>
      </c>
      <c r="D475" s="2">
        <v>45322</v>
      </c>
      <c r="E475" s="4">
        <v>0.57916666666666672</v>
      </c>
      <c r="F475" s="2">
        <v>45322</v>
      </c>
      <c r="G475" s="3">
        <v>0.6381944444444444</v>
      </c>
      <c r="H475" s="5">
        <v>580</v>
      </c>
      <c r="I475" s="5">
        <v>0</v>
      </c>
      <c r="J475" t="s">
        <v>17</v>
      </c>
      <c r="K475" s="1">
        <v>0.1</v>
      </c>
      <c r="L475" s="5">
        <f t="shared" si="83"/>
        <v>58</v>
      </c>
      <c r="M475" s="1" t="s">
        <v>1622</v>
      </c>
      <c r="N475" s="5">
        <v>55</v>
      </c>
      <c r="O475" s="7">
        <f t="shared" si="79"/>
        <v>9.4827586206896548</v>
      </c>
      <c r="P475" s="5">
        <v>10</v>
      </c>
      <c r="Q475" s="5">
        <v>100</v>
      </c>
      <c r="R475" s="5">
        <v>55</v>
      </c>
      <c r="S475" s="5">
        <f t="shared" si="80"/>
        <v>168</v>
      </c>
      <c r="T475" s="5">
        <f t="shared" si="81"/>
        <v>-113</v>
      </c>
      <c r="U475" s="5">
        <v>580</v>
      </c>
      <c r="V475" s="5">
        <v>10</v>
      </c>
      <c r="W475" s="7">
        <v>20</v>
      </c>
      <c r="X475" s="5">
        <f t="shared" si="88"/>
        <v>116</v>
      </c>
      <c r="Y475" s="5">
        <v>0</v>
      </c>
      <c r="Z475" s="6">
        <v>0.1</v>
      </c>
      <c r="AA475" s="5">
        <f t="shared" si="82"/>
        <v>58</v>
      </c>
      <c r="AB475" s="5">
        <v>100</v>
      </c>
      <c r="AC475" s="5">
        <v>116</v>
      </c>
      <c r="AD475" s="5">
        <f t="shared" si="85"/>
        <v>168</v>
      </c>
      <c r="AE475" s="5">
        <f t="shared" si="86"/>
        <v>-52</v>
      </c>
      <c r="AF475" s="5" t="str">
        <f t="shared" si="87"/>
        <v>Wednesday</v>
      </c>
    </row>
    <row r="476" spans="1:32" x14ac:dyDescent="0.35">
      <c r="A476">
        <v>475</v>
      </c>
      <c r="B476" t="s">
        <v>844</v>
      </c>
      <c r="C476" t="s">
        <v>99</v>
      </c>
      <c r="D476" s="2">
        <v>45311</v>
      </c>
      <c r="E476" s="4">
        <v>0.71458333333333335</v>
      </c>
      <c r="F476" s="2">
        <v>45311</v>
      </c>
      <c r="G476" s="3">
        <v>0.75347222222222221</v>
      </c>
      <c r="H476" s="5">
        <v>1010</v>
      </c>
      <c r="I476" s="5">
        <v>20</v>
      </c>
      <c r="J476" t="s">
        <v>17</v>
      </c>
      <c r="K476" s="1">
        <v>0.1</v>
      </c>
      <c r="L476" s="5">
        <f t="shared" si="83"/>
        <v>101</v>
      </c>
      <c r="M476" s="1" t="s">
        <v>1622</v>
      </c>
      <c r="N476" s="5">
        <v>198</v>
      </c>
      <c r="O476" s="7">
        <f t="shared" si="79"/>
        <v>19.603960396039604</v>
      </c>
      <c r="P476" s="5">
        <v>45</v>
      </c>
      <c r="Q476" s="5">
        <v>0</v>
      </c>
      <c r="R476" s="5">
        <v>198</v>
      </c>
      <c r="S476" s="5">
        <f t="shared" si="80"/>
        <v>166</v>
      </c>
      <c r="T476" s="5">
        <f t="shared" si="81"/>
        <v>32</v>
      </c>
      <c r="U476" s="5">
        <v>1010</v>
      </c>
      <c r="V476" s="5">
        <v>45</v>
      </c>
      <c r="W476" s="7">
        <v>20</v>
      </c>
      <c r="X476" s="5">
        <f t="shared" si="88"/>
        <v>202</v>
      </c>
      <c r="Y476" s="5">
        <v>20</v>
      </c>
      <c r="Z476" s="6">
        <v>0.1</v>
      </c>
      <c r="AA476" s="5">
        <f t="shared" si="82"/>
        <v>101</v>
      </c>
      <c r="AB476" s="5">
        <v>0</v>
      </c>
      <c r="AC476" s="5">
        <v>202</v>
      </c>
      <c r="AD476" s="5">
        <f t="shared" si="85"/>
        <v>166</v>
      </c>
      <c r="AE476" s="5">
        <f t="shared" si="86"/>
        <v>36</v>
      </c>
      <c r="AF476" s="5" t="str">
        <f t="shared" si="87"/>
        <v>Saturday</v>
      </c>
    </row>
    <row r="477" spans="1:32" x14ac:dyDescent="0.35">
      <c r="A477">
        <v>476</v>
      </c>
      <c r="B477" t="s">
        <v>98</v>
      </c>
      <c r="C477" t="s">
        <v>845</v>
      </c>
      <c r="D477" s="2">
        <v>45306</v>
      </c>
      <c r="E477" s="4">
        <v>0.49652777777777779</v>
      </c>
      <c r="F477" s="2">
        <v>45306</v>
      </c>
      <c r="G477" s="3">
        <v>0.54305555555555551</v>
      </c>
      <c r="H477" s="5">
        <v>1396</v>
      </c>
      <c r="I477" s="5">
        <v>40</v>
      </c>
      <c r="J477" t="s">
        <v>11</v>
      </c>
      <c r="K477" s="1">
        <v>0.15</v>
      </c>
      <c r="L477" s="5">
        <f t="shared" si="83"/>
        <v>209.4</v>
      </c>
      <c r="M477" t="s">
        <v>1584</v>
      </c>
      <c r="N477" s="5">
        <v>167</v>
      </c>
      <c r="O477" s="7">
        <f t="shared" si="79"/>
        <v>11.962750716332378</v>
      </c>
      <c r="P477" s="5">
        <v>46</v>
      </c>
      <c r="Q477" s="5">
        <v>0</v>
      </c>
      <c r="R477" s="5">
        <v>167</v>
      </c>
      <c r="S477" s="5">
        <f t="shared" si="80"/>
        <v>295.39999999999998</v>
      </c>
      <c r="T477" s="5">
        <f t="shared" si="81"/>
        <v>-128.39999999999998</v>
      </c>
      <c r="U477" s="5">
        <v>1396</v>
      </c>
      <c r="V477" s="5">
        <v>46</v>
      </c>
      <c r="W477" s="7">
        <v>20</v>
      </c>
      <c r="X477" s="5">
        <f t="shared" si="88"/>
        <v>279.2</v>
      </c>
      <c r="Y477" s="5">
        <v>40</v>
      </c>
      <c r="Z477" s="6">
        <v>0.15</v>
      </c>
      <c r="AA477" s="5">
        <f t="shared" si="82"/>
        <v>209.4</v>
      </c>
      <c r="AB477" s="5">
        <v>0</v>
      </c>
      <c r="AC477" s="5">
        <v>279.2</v>
      </c>
      <c r="AD477" s="5">
        <f t="shared" si="85"/>
        <v>295.39999999999998</v>
      </c>
      <c r="AE477" s="5">
        <f t="shared" si="86"/>
        <v>-16.199999999999989</v>
      </c>
      <c r="AF477" s="5" t="str">
        <f t="shared" si="87"/>
        <v>Monday</v>
      </c>
    </row>
    <row r="478" spans="1:32" x14ac:dyDescent="0.35">
      <c r="A478">
        <v>477</v>
      </c>
      <c r="B478" t="s">
        <v>846</v>
      </c>
      <c r="C478" t="s">
        <v>531</v>
      </c>
      <c r="D478" s="2">
        <v>45293</v>
      </c>
      <c r="E478" s="4">
        <v>0.20555555555555555</v>
      </c>
      <c r="F478" s="2">
        <v>45293</v>
      </c>
      <c r="G478" s="3">
        <v>0.26874999999999999</v>
      </c>
      <c r="H478" s="5">
        <v>1181</v>
      </c>
      <c r="I478" s="5">
        <v>40</v>
      </c>
      <c r="J478" t="s">
        <v>17</v>
      </c>
      <c r="K478" s="1">
        <v>0</v>
      </c>
      <c r="L478" s="5">
        <f t="shared" si="83"/>
        <v>0</v>
      </c>
      <c r="M478" t="s">
        <v>1587</v>
      </c>
      <c r="N478" s="5">
        <v>138</v>
      </c>
      <c r="O478" s="7">
        <f t="shared" si="79"/>
        <v>11.685012701100762</v>
      </c>
      <c r="P478" s="5">
        <v>11</v>
      </c>
      <c r="Q478" s="5">
        <v>100</v>
      </c>
      <c r="R478" s="5">
        <v>138</v>
      </c>
      <c r="S478" s="5">
        <f t="shared" si="80"/>
        <v>151</v>
      </c>
      <c r="T478" s="5">
        <f t="shared" si="81"/>
        <v>-13</v>
      </c>
      <c r="U478" s="5">
        <v>1181</v>
      </c>
      <c r="V478" s="5">
        <v>11</v>
      </c>
      <c r="W478" s="7">
        <v>20</v>
      </c>
      <c r="X478" s="5">
        <f t="shared" si="88"/>
        <v>236.2</v>
      </c>
      <c r="Y478" s="5">
        <v>40</v>
      </c>
      <c r="Z478" s="6">
        <v>0</v>
      </c>
      <c r="AA478" s="5">
        <f t="shared" si="82"/>
        <v>0</v>
      </c>
      <c r="AB478" s="5">
        <v>100</v>
      </c>
      <c r="AC478" s="5">
        <v>236.2</v>
      </c>
      <c r="AD478" s="5">
        <f t="shared" si="85"/>
        <v>151</v>
      </c>
      <c r="AE478" s="5">
        <f t="shared" si="86"/>
        <v>85.199999999999989</v>
      </c>
      <c r="AF478" s="5" t="str">
        <f t="shared" si="87"/>
        <v>Tuesday</v>
      </c>
    </row>
    <row r="479" spans="1:32" x14ac:dyDescent="0.35">
      <c r="A479">
        <v>478</v>
      </c>
      <c r="B479" t="s">
        <v>847</v>
      </c>
      <c r="C479" t="s">
        <v>848</v>
      </c>
      <c r="D479" s="2">
        <v>45309</v>
      </c>
      <c r="E479" s="4">
        <v>0.25277777777777777</v>
      </c>
      <c r="F479" s="2">
        <v>45309</v>
      </c>
      <c r="G479" s="3">
        <v>0.28541666666666665</v>
      </c>
      <c r="H479" s="5">
        <v>1451</v>
      </c>
      <c r="I479" s="5">
        <v>50</v>
      </c>
      <c r="J479" t="s">
        <v>11</v>
      </c>
      <c r="K479" s="1">
        <v>0.5</v>
      </c>
      <c r="L479" s="5">
        <f t="shared" si="83"/>
        <v>725.5</v>
      </c>
      <c r="M479" t="s">
        <v>1588</v>
      </c>
      <c r="N479" s="5">
        <v>63</v>
      </c>
      <c r="O479" s="7">
        <f t="shared" si="79"/>
        <v>4.3418332184700201</v>
      </c>
      <c r="P479" s="5">
        <v>26</v>
      </c>
      <c r="Q479" s="5">
        <v>0</v>
      </c>
      <c r="R479" s="5">
        <v>63</v>
      </c>
      <c r="S479" s="5">
        <f t="shared" si="80"/>
        <v>801.5</v>
      </c>
      <c r="T479" s="5">
        <f t="shared" si="81"/>
        <v>-738.5</v>
      </c>
      <c r="U479" s="5">
        <v>0</v>
      </c>
      <c r="V479" s="5">
        <v>0</v>
      </c>
      <c r="W479" s="7">
        <v>20</v>
      </c>
      <c r="X479" s="5">
        <v>0</v>
      </c>
      <c r="Y479" s="5">
        <v>0</v>
      </c>
      <c r="Z479" s="6">
        <v>0</v>
      </c>
      <c r="AA479" s="5">
        <f t="shared" si="82"/>
        <v>0</v>
      </c>
      <c r="AB479" s="5">
        <v>0</v>
      </c>
      <c r="AC479" s="5">
        <v>0</v>
      </c>
      <c r="AD479" s="5">
        <f t="shared" si="85"/>
        <v>0</v>
      </c>
      <c r="AE479" s="5">
        <f t="shared" si="86"/>
        <v>0</v>
      </c>
      <c r="AF479" s="5" t="str">
        <f t="shared" si="87"/>
        <v>Thursday</v>
      </c>
    </row>
    <row r="480" spans="1:32" x14ac:dyDescent="0.35">
      <c r="A480">
        <v>479</v>
      </c>
      <c r="B480" t="s">
        <v>849</v>
      </c>
      <c r="C480" t="s">
        <v>850</v>
      </c>
      <c r="D480" s="2">
        <v>45297</v>
      </c>
      <c r="E480" s="4">
        <v>0.64444444444444449</v>
      </c>
      <c r="F480" s="2">
        <v>45297</v>
      </c>
      <c r="G480" s="3">
        <v>0.70902777777777781</v>
      </c>
      <c r="H480" s="5">
        <v>1854</v>
      </c>
      <c r="I480" s="5">
        <v>30</v>
      </c>
      <c r="J480" t="s">
        <v>17</v>
      </c>
      <c r="K480" s="1">
        <v>0.5</v>
      </c>
      <c r="L480" s="5">
        <f t="shared" si="83"/>
        <v>927</v>
      </c>
      <c r="M480" t="s">
        <v>1588</v>
      </c>
      <c r="N480" s="5">
        <v>105</v>
      </c>
      <c r="O480" s="7">
        <f t="shared" si="79"/>
        <v>5.6634304207119746</v>
      </c>
      <c r="P480" s="5">
        <v>49</v>
      </c>
      <c r="Q480" s="5">
        <v>150</v>
      </c>
      <c r="R480" s="5">
        <v>105</v>
      </c>
      <c r="S480" s="5">
        <f t="shared" si="80"/>
        <v>1156</v>
      </c>
      <c r="T480" s="5">
        <f t="shared" si="81"/>
        <v>-1051</v>
      </c>
      <c r="U480" s="5">
        <v>0</v>
      </c>
      <c r="V480" s="5">
        <v>0</v>
      </c>
      <c r="W480" s="7">
        <v>20</v>
      </c>
      <c r="X480" s="5">
        <v>0</v>
      </c>
      <c r="Y480" s="5">
        <v>0</v>
      </c>
      <c r="Z480" s="6">
        <v>0</v>
      </c>
      <c r="AA480" s="5">
        <f t="shared" si="82"/>
        <v>0</v>
      </c>
      <c r="AB480" s="5">
        <v>0</v>
      </c>
      <c r="AC480" s="5">
        <v>0</v>
      </c>
      <c r="AD480" s="5">
        <f t="shared" si="85"/>
        <v>0</v>
      </c>
      <c r="AE480" s="5">
        <f t="shared" si="86"/>
        <v>0</v>
      </c>
      <c r="AF480" s="5" t="str">
        <f t="shared" si="87"/>
        <v>Saturday</v>
      </c>
    </row>
    <row r="481" spans="1:32" x14ac:dyDescent="0.35">
      <c r="A481">
        <v>480</v>
      </c>
      <c r="B481" t="s">
        <v>851</v>
      </c>
      <c r="C481" t="s">
        <v>117</v>
      </c>
      <c r="D481" s="2">
        <v>45302</v>
      </c>
      <c r="E481" s="4">
        <v>0.68472222222222223</v>
      </c>
      <c r="F481" s="2">
        <v>45302</v>
      </c>
      <c r="G481" s="3">
        <v>0.7583333333333333</v>
      </c>
      <c r="H481" s="5">
        <v>208</v>
      </c>
      <c r="I481" s="5">
        <v>30</v>
      </c>
      <c r="J481" t="s">
        <v>11</v>
      </c>
      <c r="K481" s="1">
        <v>0.1</v>
      </c>
      <c r="L481" s="5">
        <f t="shared" si="83"/>
        <v>20.8</v>
      </c>
      <c r="M481" s="1" t="s">
        <v>1622</v>
      </c>
      <c r="N481" s="5">
        <v>130</v>
      </c>
      <c r="O481" s="7">
        <f t="shared" si="79"/>
        <v>62.5</v>
      </c>
      <c r="P481" s="5">
        <v>47</v>
      </c>
      <c r="Q481" s="5">
        <v>100</v>
      </c>
      <c r="R481" s="5">
        <v>130</v>
      </c>
      <c r="S481" s="5">
        <f t="shared" si="80"/>
        <v>197.8</v>
      </c>
      <c r="T481" s="5">
        <f t="shared" si="81"/>
        <v>-67.800000000000011</v>
      </c>
      <c r="U481" s="5">
        <v>208</v>
      </c>
      <c r="V481" s="5">
        <v>47</v>
      </c>
      <c r="W481" s="7">
        <v>20</v>
      </c>
      <c r="X481" s="5">
        <f t="shared" ref="X481:X489" si="89">W481*H481/100</f>
        <v>41.6</v>
      </c>
      <c r="Y481" s="5">
        <v>30</v>
      </c>
      <c r="Z481" s="6">
        <v>0.1</v>
      </c>
      <c r="AA481" s="5">
        <f t="shared" si="82"/>
        <v>20.8</v>
      </c>
      <c r="AB481" s="5">
        <v>100</v>
      </c>
      <c r="AC481" s="5">
        <v>41.6</v>
      </c>
      <c r="AD481" s="5">
        <f t="shared" si="85"/>
        <v>197.8</v>
      </c>
      <c r="AE481" s="5">
        <f t="shared" si="86"/>
        <v>-156.20000000000002</v>
      </c>
      <c r="AF481" s="5" t="str">
        <f t="shared" si="87"/>
        <v>Thursday</v>
      </c>
    </row>
    <row r="482" spans="1:32" x14ac:dyDescent="0.35">
      <c r="A482">
        <v>481</v>
      </c>
      <c r="B482" t="s">
        <v>852</v>
      </c>
      <c r="C482" t="s">
        <v>853</v>
      </c>
      <c r="D482" s="2">
        <v>45326</v>
      </c>
      <c r="E482" s="4">
        <v>0.23680555555555555</v>
      </c>
      <c r="F482" s="2">
        <v>45326</v>
      </c>
      <c r="G482" s="3">
        <v>0.27777777777777779</v>
      </c>
      <c r="H482" s="5">
        <v>1402</v>
      </c>
      <c r="I482" s="5">
        <v>30</v>
      </c>
      <c r="J482" t="s">
        <v>14</v>
      </c>
      <c r="K482" s="1">
        <v>0</v>
      </c>
      <c r="L482" s="5">
        <f t="shared" si="83"/>
        <v>0</v>
      </c>
      <c r="M482" t="s">
        <v>1587</v>
      </c>
      <c r="N482" s="5">
        <v>198</v>
      </c>
      <c r="O482" s="7">
        <f t="shared" si="79"/>
        <v>14.122681883024251</v>
      </c>
      <c r="P482" s="5">
        <v>30</v>
      </c>
      <c r="Q482" s="5">
        <v>0</v>
      </c>
      <c r="R482" s="5">
        <v>198</v>
      </c>
      <c r="S482" s="5">
        <f t="shared" si="80"/>
        <v>60</v>
      </c>
      <c r="T482" s="5">
        <f t="shared" si="81"/>
        <v>138</v>
      </c>
      <c r="U482" s="5">
        <v>1402</v>
      </c>
      <c r="V482" s="5">
        <v>30</v>
      </c>
      <c r="W482" s="7">
        <v>20</v>
      </c>
      <c r="X482" s="5">
        <f t="shared" si="89"/>
        <v>280.39999999999998</v>
      </c>
      <c r="Y482" s="5">
        <v>30</v>
      </c>
      <c r="Z482" s="6">
        <v>0</v>
      </c>
      <c r="AA482" s="5">
        <f t="shared" si="82"/>
        <v>0</v>
      </c>
      <c r="AB482" s="5">
        <v>0</v>
      </c>
      <c r="AC482" s="5">
        <v>280.39999999999998</v>
      </c>
      <c r="AD482" s="5">
        <f t="shared" si="85"/>
        <v>60</v>
      </c>
      <c r="AE482" s="5">
        <f t="shared" si="86"/>
        <v>220.39999999999998</v>
      </c>
      <c r="AF482" s="5" t="str">
        <f t="shared" si="87"/>
        <v>Sunday</v>
      </c>
    </row>
    <row r="483" spans="1:32" x14ac:dyDescent="0.35">
      <c r="A483">
        <v>482</v>
      </c>
      <c r="B483" t="s">
        <v>854</v>
      </c>
      <c r="C483" t="s">
        <v>268</v>
      </c>
      <c r="D483" s="2">
        <v>45326</v>
      </c>
      <c r="E483" s="4">
        <v>0.11874999999999999</v>
      </c>
      <c r="F483" s="2">
        <v>45326</v>
      </c>
      <c r="G483" s="3">
        <v>0.17291666666666666</v>
      </c>
      <c r="H483" s="5">
        <v>1809</v>
      </c>
      <c r="I483" s="5">
        <v>40</v>
      </c>
      <c r="J483" t="s">
        <v>17</v>
      </c>
      <c r="K483" s="1">
        <v>0</v>
      </c>
      <c r="L483" s="5">
        <f t="shared" si="83"/>
        <v>0</v>
      </c>
      <c r="M483" t="s">
        <v>1587</v>
      </c>
      <c r="N483" s="5">
        <v>95</v>
      </c>
      <c r="O483" s="7">
        <f t="shared" si="79"/>
        <v>5.2515201768933109</v>
      </c>
      <c r="P483" s="5">
        <v>18</v>
      </c>
      <c r="Q483" s="5">
        <v>0</v>
      </c>
      <c r="R483" s="5">
        <v>95</v>
      </c>
      <c r="S483" s="5">
        <f t="shared" si="80"/>
        <v>58</v>
      </c>
      <c r="T483" s="5">
        <f t="shared" si="81"/>
        <v>37</v>
      </c>
      <c r="U483" s="5">
        <v>1809</v>
      </c>
      <c r="V483" s="5">
        <v>18</v>
      </c>
      <c r="W483" s="7">
        <v>20</v>
      </c>
      <c r="X483" s="5">
        <f t="shared" si="89"/>
        <v>361.8</v>
      </c>
      <c r="Y483" s="5">
        <v>40</v>
      </c>
      <c r="Z483" s="6">
        <v>0</v>
      </c>
      <c r="AA483" s="5">
        <f t="shared" si="82"/>
        <v>0</v>
      </c>
      <c r="AB483" s="5">
        <v>0</v>
      </c>
      <c r="AC483" s="5">
        <v>361.8</v>
      </c>
      <c r="AD483" s="5">
        <f t="shared" si="85"/>
        <v>58</v>
      </c>
      <c r="AE483" s="5">
        <f t="shared" si="86"/>
        <v>303.8</v>
      </c>
      <c r="AF483" s="5" t="str">
        <f t="shared" si="87"/>
        <v>Sunday</v>
      </c>
    </row>
    <row r="484" spans="1:32" x14ac:dyDescent="0.35">
      <c r="A484">
        <v>483</v>
      </c>
      <c r="B484" t="s">
        <v>855</v>
      </c>
      <c r="C484" t="s">
        <v>856</v>
      </c>
      <c r="D484" s="2">
        <v>45304</v>
      </c>
      <c r="E484" s="4">
        <v>0.48333333333333334</v>
      </c>
      <c r="F484" s="2">
        <v>45304</v>
      </c>
      <c r="G484" s="3">
        <v>0.53194444444444444</v>
      </c>
      <c r="H484" s="5">
        <v>427</v>
      </c>
      <c r="I484" s="5">
        <v>50</v>
      </c>
      <c r="J484" t="s">
        <v>11</v>
      </c>
      <c r="K484" s="1">
        <v>0</v>
      </c>
      <c r="L484" s="5">
        <f t="shared" si="83"/>
        <v>0</v>
      </c>
      <c r="M484" t="s">
        <v>1587</v>
      </c>
      <c r="N484" s="5">
        <v>193</v>
      </c>
      <c r="O484" s="7">
        <f t="shared" si="79"/>
        <v>45.199063231850118</v>
      </c>
      <c r="P484" s="5">
        <v>22</v>
      </c>
      <c r="Q484" s="5">
        <v>0</v>
      </c>
      <c r="R484" s="5">
        <v>193</v>
      </c>
      <c r="S484" s="5">
        <f t="shared" si="80"/>
        <v>72</v>
      </c>
      <c r="T484" s="5">
        <f t="shared" si="81"/>
        <v>121</v>
      </c>
      <c r="U484" s="5">
        <v>427</v>
      </c>
      <c r="V484" s="5">
        <v>22</v>
      </c>
      <c r="W484" s="7">
        <v>20</v>
      </c>
      <c r="X484" s="5">
        <f t="shared" si="89"/>
        <v>85.4</v>
      </c>
      <c r="Y484" s="5">
        <v>50</v>
      </c>
      <c r="Z484" s="6">
        <v>0</v>
      </c>
      <c r="AA484" s="5">
        <f t="shared" si="82"/>
        <v>0</v>
      </c>
      <c r="AB484" s="5">
        <v>0</v>
      </c>
      <c r="AC484" s="5">
        <v>85.4</v>
      </c>
      <c r="AD484" s="5">
        <f t="shared" si="85"/>
        <v>72</v>
      </c>
      <c r="AE484" s="5">
        <f t="shared" si="86"/>
        <v>13.400000000000006</v>
      </c>
      <c r="AF484" s="5" t="str">
        <f t="shared" si="87"/>
        <v>Saturday</v>
      </c>
    </row>
    <row r="485" spans="1:32" x14ac:dyDescent="0.35">
      <c r="A485">
        <v>484</v>
      </c>
      <c r="B485" t="s">
        <v>857</v>
      </c>
      <c r="C485" t="s">
        <v>858</v>
      </c>
      <c r="D485" s="2">
        <v>45328</v>
      </c>
      <c r="E485" s="4">
        <v>0.47708333333333336</v>
      </c>
      <c r="F485" s="2">
        <v>45328</v>
      </c>
      <c r="G485" s="3">
        <v>0.50624999999999998</v>
      </c>
      <c r="H485" s="5">
        <v>1899</v>
      </c>
      <c r="I485" s="5">
        <v>0</v>
      </c>
      <c r="J485" t="s">
        <v>17</v>
      </c>
      <c r="K485" s="1">
        <v>0.05</v>
      </c>
      <c r="L485" s="5">
        <f t="shared" si="83"/>
        <v>94.95</v>
      </c>
      <c r="M485" t="s">
        <v>1589</v>
      </c>
      <c r="N485" s="5">
        <v>65</v>
      </c>
      <c r="O485" s="7">
        <f t="shared" si="79"/>
        <v>3.4228541337546075</v>
      </c>
      <c r="P485" s="5">
        <v>20</v>
      </c>
      <c r="Q485" s="5">
        <v>0</v>
      </c>
      <c r="R485" s="5">
        <v>65</v>
      </c>
      <c r="S485" s="5">
        <f t="shared" si="80"/>
        <v>114.95</v>
      </c>
      <c r="T485" s="5">
        <f t="shared" si="81"/>
        <v>-49.95</v>
      </c>
      <c r="U485" s="5">
        <v>1899</v>
      </c>
      <c r="V485" s="5">
        <v>20</v>
      </c>
      <c r="W485" s="7">
        <v>20</v>
      </c>
      <c r="X485" s="5">
        <f t="shared" si="89"/>
        <v>379.8</v>
      </c>
      <c r="Y485" s="5">
        <v>0</v>
      </c>
      <c r="Z485" s="6">
        <v>0.05</v>
      </c>
      <c r="AA485" s="5">
        <f t="shared" si="82"/>
        <v>94.95</v>
      </c>
      <c r="AB485" s="5">
        <v>0</v>
      </c>
      <c r="AC485" s="5">
        <v>379.8</v>
      </c>
      <c r="AD485" s="5">
        <f t="shared" si="85"/>
        <v>114.95</v>
      </c>
      <c r="AE485" s="5">
        <f t="shared" si="86"/>
        <v>264.85000000000002</v>
      </c>
      <c r="AF485" s="5" t="str">
        <f t="shared" si="87"/>
        <v>Tuesday</v>
      </c>
    </row>
    <row r="486" spans="1:32" x14ac:dyDescent="0.35">
      <c r="A486">
        <v>485</v>
      </c>
      <c r="B486" t="s">
        <v>859</v>
      </c>
      <c r="C486" t="s">
        <v>860</v>
      </c>
      <c r="D486" s="2">
        <v>45318</v>
      </c>
      <c r="E486" s="4">
        <v>0.15416666666666667</v>
      </c>
      <c r="F486" s="2">
        <v>45318</v>
      </c>
      <c r="G486" s="3">
        <v>0.19791666666666666</v>
      </c>
      <c r="H486" s="5">
        <v>414</v>
      </c>
      <c r="I486" s="5">
        <v>20</v>
      </c>
      <c r="J486" t="s">
        <v>17</v>
      </c>
      <c r="K486" s="1">
        <v>0.05</v>
      </c>
      <c r="L486" s="5">
        <f t="shared" si="83"/>
        <v>20.700000000000003</v>
      </c>
      <c r="M486" t="s">
        <v>1589</v>
      </c>
      <c r="N486" s="5">
        <v>169</v>
      </c>
      <c r="O486" s="7">
        <f t="shared" si="79"/>
        <v>40.821256038647341</v>
      </c>
      <c r="P486" s="5">
        <v>25</v>
      </c>
      <c r="Q486" s="5">
        <v>0</v>
      </c>
      <c r="R486" s="5">
        <v>169</v>
      </c>
      <c r="S486" s="5">
        <f t="shared" si="80"/>
        <v>65.7</v>
      </c>
      <c r="T486" s="5">
        <f t="shared" si="81"/>
        <v>103.3</v>
      </c>
      <c r="U486" s="5">
        <v>414</v>
      </c>
      <c r="V486" s="5">
        <v>25</v>
      </c>
      <c r="W486" s="7">
        <v>20</v>
      </c>
      <c r="X486" s="5">
        <f t="shared" si="89"/>
        <v>82.8</v>
      </c>
      <c r="Y486" s="5">
        <v>20</v>
      </c>
      <c r="Z486" s="6">
        <v>0.05</v>
      </c>
      <c r="AA486" s="5">
        <f t="shared" si="82"/>
        <v>20.700000000000003</v>
      </c>
      <c r="AB486" s="5">
        <v>0</v>
      </c>
      <c r="AC486" s="5">
        <v>82.8</v>
      </c>
      <c r="AD486" s="5">
        <f t="shared" si="85"/>
        <v>65.7</v>
      </c>
      <c r="AE486" s="5">
        <f t="shared" si="86"/>
        <v>17.099999999999994</v>
      </c>
      <c r="AF486" s="5" t="str">
        <f t="shared" si="87"/>
        <v>Saturday</v>
      </c>
    </row>
    <row r="487" spans="1:32" x14ac:dyDescent="0.35">
      <c r="A487">
        <v>486</v>
      </c>
      <c r="B487" t="s">
        <v>861</v>
      </c>
      <c r="C487" t="s">
        <v>862</v>
      </c>
      <c r="D487" s="2">
        <v>45300</v>
      </c>
      <c r="E487" s="4">
        <v>2.0833333333333332E-2</v>
      </c>
      <c r="F487" s="2">
        <v>45300</v>
      </c>
      <c r="G487" s="3">
        <v>5.8333333333333334E-2</v>
      </c>
      <c r="H487" s="5">
        <v>1597</v>
      </c>
      <c r="I487" s="5">
        <v>0</v>
      </c>
      <c r="J487" t="s">
        <v>17</v>
      </c>
      <c r="K487" s="1">
        <v>0.1</v>
      </c>
      <c r="L487" s="5">
        <f t="shared" si="83"/>
        <v>159.70000000000002</v>
      </c>
      <c r="M487" s="1" t="s">
        <v>1622</v>
      </c>
      <c r="N487" s="5">
        <v>133</v>
      </c>
      <c r="O487" s="7">
        <f t="shared" si="79"/>
        <v>8.3281152160300564</v>
      </c>
      <c r="P487" s="5">
        <v>25</v>
      </c>
      <c r="Q487" s="5">
        <v>0</v>
      </c>
      <c r="R487" s="5">
        <v>133</v>
      </c>
      <c r="S487" s="5">
        <f t="shared" si="80"/>
        <v>184.70000000000002</v>
      </c>
      <c r="T487" s="5">
        <f t="shared" si="81"/>
        <v>-51.700000000000017</v>
      </c>
      <c r="U487" s="5">
        <v>1597</v>
      </c>
      <c r="V487" s="5">
        <v>25</v>
      </c>
      <c r="W487" s="7">
        <v>20</v>
      </c>
      <c r="X487" s="5">
        <f t="shared" si="89"/>
        <v>319.39999999999998</v>
      </c>
      <c r="Y487" s="5">
        <v>0</v>
      </c>
      <c r="Z487" s="6">
        <v>0.1</v>
      </c>
      <c r="AA487" s="5">
        <f t="shared" si="82"/>
        <v>159.70000000000002</v>
      </c>
      <c r="AB487" s="5">
        <v>0</v>
      </c>
      <c r="AC487" s="5">
        <v>319.39999999999998</v>
      </c>
      <c r="AD487" s="5">
        <f t="shared" si="85"/>
        <v>184.70000000000002</v>
      </c>
      <c r="AE487" s="5">
        <f t="shared" si="86"/>
        <v>134.69999999999996</v>
      </c>
      <c r="AF487" s="5" t="str">
        <f t="shared" si="87"/>
        <v>Tuesday</v>
      </c>
    </row>
    <row r="488" spans="1:32" x14ac:dyDescent="0.35">
      <c r="A488">
        <v>487</v>
      </c>
      <c r="B488" t="s">
        <v>863</v>
      </c>
      <c r="C488" t="s">
        <v>864</v>
      </c>
      <c r="D488" s="2">
        <v>45303</v>
      </c>
      <c r="E488" s="4">
        <v>0.47499999999999998</v>
      </c>
      <c r="F488" s="2">
        <v>45303</v>
      </c>
      <c r="G488" s="3">
        <v>0.54097222222222219</v>
      </c>
      <c r="H488" s="5">
        <v>1234</v>
      </c>
      <c r="I488" s="5">
        <v>40</v>
      </c>
      <c r="J488" t="s">
        <v>11</v>
      </c>
      <c r="K488" s="1">
        <v>0</v>
      </c>
      <c r="L488" s="5">
        <f t="shared" si="83"/>
        <v>0</v>
      </c>
      <c r="M488" t="s">
        <v>1587</v>
      </c>
      <c r="N488" s="5">
        <v>57</v>
      </c>
      <c r="O488" s="7">
        <f t="shared" si="79"/>
        <v>4.6191247974068075</v>
      </c>
      <c r="P488" s="5">
        <v>11</v>
      </c>
      <c r="Q488" s="5">
        <v>50</v>
      </c>
      <c r="R488" s="5">
        <v>57</v>
      </c>
      <c r="S488" s="5">
        <f t="shared" si="80"/>
        <v>101</v>
      </c>
      <c r="T488" s="5">
        <f t="shared" si="81"/>
        <v>-44</v>
      </c>
      <c r="U488" s="5">
        <v>1234</v>
      </c>
      <c r="V488" s="5">
        <v>11</v>
      </c>
      <c r="W488" s="7">
        <v>20</v>
      </c>
      <c r="X488" s="5">
        <f t="shared" si="89"/>
        <v>246.8</v>
      </c>
      <c r="Y488" s="5">
        <v>40</v>
      </c>
      <c r="Z488" s="6">
        <v>0</v>
      </c>
      <c r="AA488" s="5">
        <f t="shared" si="82"/>
        <v>0</v>
      </c>
      <c r="AB488" s="5">
        <v>50</v>
      </c>
      <c r="AC488" s="5">
        <v>246.8</v>
      </c>
      <c r="AD488" s="5">
        <f t="shared" si="85"/>
        <v>101</v>
      </c>
      <c r="AE488" s="5">
        <f t="shared" si="86"/>
        <v>145.80000000000001</v>
      </c>
      <c r="AF488" s="5" t="str">
        <f t="shared" si="87"/>
        <v>Friday</v>
      </c>
    </row>
    <row r="489" spans="1:32" x14ac:dyDescent="0.35">
      <c r="A489">
        <v>488</v>
      </c>
      <c r="B489" t="s">
        <v>865</v>
      </c>
      <c r="C489" t="s">
        <v>866</v>
      </c>
      <c r="D489" s="2">
        <v>45293</v>
      </c>
      <c r="E489" s="4">
        <v>0.68680555555555556</v>
      </c>
      <c r="F489" s="2">
        <v>45293</v>
      </c>
      <c r="G489" s="3">
        <v>0.71944444444444444</v>
      </c>
      <c r="H489" s="5">
        <v>798</v>
      </c>
      <c r="I489" s="5">
        <v>30</v>
      </c>
      <c r="J489" t="s">
        <v>14</v>
      </c>
      <c r="K489" s="1">
        <v>0</v>
      </c>
      <c r="L489" s="5">
        <f t="shared" si="83"/>
        <v>0</v>
      </c>
      <c r="M489" t="s">
        <v>1587</v>
      </c>
      <c r="N489" s="5">
        <v>137</v>
      </c>
      <c r="O489" s="7">
        <f t="shared" si="79"/>
        <v>17.167919799498748</v>
      </c>
      <c r="P489" s="5">
        <v>17</v>
      </c>
      <c r="Q489" s="5">
        <v>0</v>
      </c>
      <c r="R489" s="5">
        <v>137</v>
      </c>
      <c r="S489" s="5">
        <f t="shared" si="80"/>
        <v>47</v>
      </c>
      <c r="T489" s="5">
        <f t="shared" si="81"/>
        <v>90</v>
      </c>
      <c r="U489" s="5">
        <v>798</v>
      </c>
      <c r="V489" s="5">
        <v>17</v>
      </c>
      <c r="W489" s="7">
        <v>20</v>
      </c>
      <c r="X489" s="5">
        <f t="shared" si="89"/>
        <v>159.6</v>
      </c>
      <c r="Y489" s="5">
        <v>30</v>
      </c>
      <c r="Z489" s="6">
        <v>0</v>
      </c>
      <c r="AA489" s="5">
        <f t="shared" si="82"/>
        <v>0</v>
      </c>
      <c r="AB489" s="5">
        <v>0</v>
      </c>
      <c r="AC489" s="5">
        <v>159.6</v>
      </c>
      <c r="AD489" s="5">
        <f t="shared" si="85"/>
        <v>47</v>
      </c>
      <c r="AE489" s="5">
        <f t="shared" si="86"/>
        <v>112.6</v>
      </c>
      <c r="AF489" s="5" t="str">
        <f t="shared" si="87"/>
        <v>Tuesday</v>
      </c>
    </row>
    <row r="490" spans="1:32" x14ac:dyDescent="0.35">
      <c r="A490">
        <v>489</v>
      </c>
      <c r="B490" t="s">
        <v>867</v>
      </c>
      <c r="C490" t="s">
        <v>868</v>
      </c>
      <c r="D490" s="2">
        <v>45299</v>
      </c>
      <c r="E490" s="4">
        <v>0.38819444444444445</v>
      </c>
      <c r="F490" s="2">
        <v>45299</v>
      </c>
      <c r="G490" s="3">
        <v>0.41180555555555554</v>
      </c>
      <c r="H490" s="5">
        <v>880</v>
      </c>
      <c r="I490" s="5">
        <v>20</v>
      </c>
      <c r="J490" t="s">
        <v>14</v>
      </c>
      <c r="K490" s="1">
        <v>0.5</v>
      </c>
      <c r="L490" s="5">
        <f t="shared" si="83"/>
        <v>440</v>
      </c>
      <c r="M490" t="s">
        <v>1588</v>
      </c>
      <c r="N490" s="5">
        <v>180</v>
      </c>
      <c r="O490" s="7">
        <f t="shared" si="79"/>
        <v>20.454545454545457</v>
      </c>
      <c r="P490" s="5">
        <v>22</v>
      </c>
      <c r="Q490" s="5">
        <v>0</v>
      </c>
      <c r="R490" s="5">
        <v>180</v>
      </c>
      <c r="S490" s="5">
        <f t="shared" si="80"/>
        <v>482</v>
      </c>
      <c r="T490" s="5">
        <f t="shared" si="81"/>
        <v>-302</v>
      </c>
      <c r="U490" s="5">
        <v>0</v>
      </c>
      <c r="V490" s="5">
        <v>0</v>
      </c>
      <c r="W490" s="7">
        <v>20</v>
      </c>
      <c r="X490" s="5">
        <v>0</v>
      </c>
      <c r="Y490" s="5">
        <v>0</v>
      </c>
      <c r="Z490" s="6">
        <v>0</v>
      </c>
      <c r="AA490" s="5">
        <f t="shared" si="82"/>
        <v>0</v>
      </c>
      <c r="AB490" s="5">
        <v>0</v>
      </c>
      <c r="AC490" s="5">
        <v>0</v>
      </c>
      <c r="AD490" s="5">
        <f t="shared" si="85"/>
        <v>0</v>
      </c>
      <c r="AE490" s="5">
        <f t="shared" si="86"/>
        <v>0</v>
      </c>
      <c r="AF490" s="5" t="str">
        <f t="shared" si="87"/>
        <v>Monday</v>
      </c>
    </row>
    <row r="491" spans="1:32" x14ac:dyDescent="0.35">
      <c r="A491">
        <v>490</v>
      </c>
      <c r="B491" t="s">
        <v>869</v>
      </c>
      <c r="C491" t="s">
        <v>870</v>
      </c>
      <c r="D491" s="2">
        <v>45322</v>
      </c>
      <c r="E491" s="4">
        <v>0.46944444444444444</v>
      </c>
      <c r="F491" s="2">
        <v>45322</v>
      </c>
      <c r="G491" s="3">
        <v>0.50277777777777777</v>
      </c>
      <c r="H491" s="5">
        <v>1352</v>
      </c>
      <c r="I491" s="5">
        <v>40</v>
      </c>
      <c r="J491" t="s">
        <v>14</v>
      </c>
      <c r="K491" s="1">
        <v>0.5</v>
      </c>
      <c r="L491" s="5">
        <f t="shared" si="83"/>
        <v>676</v>
      </c>
      <c r="M491" t="s">
        <v>1588</v>
      </c>
      <c r="N491" s="5">
        <v>68</v>
      </c>
      <c r="O491" s="7">
        <f t="shared" si="79"/>
        <v>5.0295857988165684</v>
      </c>
      <c r="P491" s="5">
        <v>26</v>
      </c>
      <c r="Q491" s="5">
        <v>50</v>
      </c>
      <c r="R491" s="5">
        <v>68</v>
      </c>
      <c r="S491" s="5">
        <f t="shared" si="80"/>
        <v>792</v>
      </c>
      <c r="T491" s="5">
        <f t="shared" si="81"/>
        <v>-724</v>
      </c>
      <c r="U491" s="5">
        <v>0</v>
      </c>
      <c r="V491" s="5">
        <v>0</v>
      </c>
      <c r="W491" s="7">
        <v>20</v>
      </c>
      <c r="X491" s="5">
        <v>0</v>
      </c>
      <c r="Y491" s="5">
        <v>0</v>
      </c>
      <c r="Z491" s="6">
        <v>0</v>
      </c>
      <c r="AA491" s="5">
        <f t="shared" si="82"/>
        <v>0</v>
      </c>
      <c r="AB491" s="5">
        <v>0</v>
      </c>
      <c r="AC491" s="5">
        <v>0</v>
      </c>
      <c r="AD491" s="5">
        <f t="shared" si="85"/>
        <v>0</v>
      </c>
      <c r="AE491" s="5">
        <f t="shared" si="86"/>
        <v>0</v>
      </c>
      <c r="AF491" s="5" t="str">
        <f t="shared" si="87"/>
        <v>Wednesday</v>
      </c>
    </row>
    <row r="492" spans="1:32" x14ac:dyDescent="0.35">
      <c r="A492">
        <v>491</v>
      </c>
      <c r="B492" t="s">
        <v>871</v>
      </c>
      <c r="C492" t="s">
        <v>872</v>
      </c>
      <c r="D492" s="2">
        <v>45324</v>
      </c>
      <c r="E492" s="4">
        <v>0.26597222222222222</v>
      </c>
      <c r="F492" s="2">
        <v>45324</v>
      </c>
      <c r="G492" s="3">
        <v>0.31527777777777777</v>
      </c>
      <c r="H492" s="5">
        <v>1620</v>
      </c>
      <c r="I492" s="5">
        <v>40</v>
      </c>
      <c r="J492" t="s">
        <v>11</v>
      </c>
      <c r="K492" s="1">
        <v>0.1</v>
      </c>
      <c r="L492" s="5">
        <f t="shared" si="83"/>
        <v>162</v>
      </c>
      <c r="M492" s="1" t="s">
        <v>1622</v>
      </c>
      <c r="N492" s="5">
        <v>146</v>
      </c>
      <c r="O492" s="7">
        <f t="shared" si="79"/>
        <v>9.0123456790123448</v>
      </c>
      <c r="P492" s="5">
        <v>48</v>
      </c>
      <c r="Q492" s="5">
        <v>0</v>
      </c>
      <c r="R492" s="5">
        <v>146</v>
      </c>
      <c r="S492" s="5">
        <f t="shared" si="80"/>
        <v>250</v>
      </c>
      <c r="T492" s="5">
        <f t="shared" si="81"/>
        <v>-104</v>
      </c>
      <c r="U492" s="5">
        <v>1620</v>
      </c>
      <c r="V492" s="5">
        <v>48</v>
      </c>
      <c r="W492" s="7">
        <v>20</v>
      </c>
      <c r="X492" s="5">
        <f>W492*H492/100</f>
        <v>324</v>
      </c>
      <c r="Y492" s="5">
        <v>40</v>
      </c>
      <c r="Z492" s="6">
        <v>0.1</v>
      </c>
      <c r="AA492" s="5">
        <f t="shared" si="82"/>
        <v>162</v>
      </c>
      <c r="AB492" s="5">
        <v>0</v>
      </c>
      <c r="AC492" s="5">
        <v>324</v>
      </c>
      <c r="AD492" s="5">
        <f t="shared" si="85"/>
        <v>250</v>
      </c>
      <c r="AE492" s="5">
        <f t="shared" si="86"/>
        <v>74</v>
      </c>
      <c r="AF492" s="5" t="str">
        <f t="shared" si="87"/>
        <v>Friday</v>
      </c>
    </row>
    <row r="493" spans="1:32" x14ac:dyDescent="0.35">
      <c r="A493">
        <v>492</v>
      </c>
      <c r="B493" t="s">
        <v>873</v>
      </c>
      <c r="C493" t="s">
        <v>638</v>
      </c>
      <c r="D493" s="2">
        <v>45303</v>
      </c>
      <c r="E493" s="4">
        <v>0.21041666666666667</v>
      </c>
      <c r="F493" s="2">
        <v>45303</v>
      </c>
      <c r="G493" s="3">
        <v>0.24305555555555555</v>
      </c>
      <c r="H493" s="5">
        <v>255</v>
      </c>
      <c r="I493" s="5">
        <v>40</v>
      </c>
      <c r="J493" t="s">
        <v>14</v>
      </c>
      <c r="K493" s="1">
        <v>0</v>
      </c>
      <c r="L493" s="5">
        <f t="shared" si="83"/>
        <v>0</v>
      </c>
      <c r="M493" t="s">
        <v>1587</v>
      </c>
      <c r="N493" s="5">
        <v>115</v>
      </c>
      <c r="O493" s="7">
        <f t="shared" si="79"/>
        <v>45.098039215686278</v>
      </c>
      <c r="P493" s="5">
        <v>33</v>
      </c>
      <c r="Q493" s="5">
        <v>0</v>
      </c>
      <c r="R493" s="5">
        <v>115</v>
      </c>
      <c r="S493" s="5">
        <f t="shared" si="80"/>
        <v>73</v>
      </c>
      <c r="T493" s="5">
        <f t="shared" si="81"/>
        <v>42</v>
      </c>
      <c r="U493" s="5">
        <v>255</v>
      </c>
      <c r="V493" s="5">
        <v>33</v>
      </c>
      <c r="W493" s="7">
        <v>20</v>
      </c>
      <c r="X493" s="5">
        <f>W493*H493/100</f>
        <v>51</v>
      </c>
      <c r="Y493" s="5">
        <v>40</v>
      </c>
      <c r="Z493" s="6">
        <v>0</v>
      </c>
      <c r="AA493" s="5">
        <f t="shared" si="82"/>
        <v>0</v>
      </c>
      <c r="AB493" s="5">
        <v>0</v>
      </c>
      <c r="AC493" s="5">
        <v>51</v>
      </c>
      <c r="AD493" s="5">
        <f t="shared" si="85"/>
        <v>73</v>
      </c>
      <c r="AE493" s="5">
        <f t="shared" si="86"/>
        <v>-22</v>
      </c>
      <c r="AF493" s="5" t="str">
        <f t="shared" si="87"/>
        <v>Friday</v>
      </c>
    </row>
    <row r="494" spans="1:32" x14ac:dyDescent="0.35">
      <c r="A494">
        <v>493</v>
      </c>
      <c r="B494" t="s">
        <v>874</v>
      </c>
      <c r="C494" t="s">
        <v>875</v>
      </c>
      <c r="D494" s="2">
        <v>45292</v>
      </c>
      <c r="E494" s="4">
        <v>0.27083333333333331</v>
      </c>
      <c r="F494" s="2">
        <v>45292</v>
      </c>
      <c r="G494" s="3">
        <v>0.31319444444444444</v>
      </c>
      <c r="H494" s="5">
        <v>1596</v>
      </c>
      <c r="I494" s="5">
        <v>20</v>
      </c>
      <c r="J494" t="s">
        <v>11</v>
      </c>
      <c r="K494" s="1">
        <v>0.1</v>
      </c>
      <c r="L494" s="5">
        <f t="shared" si="83"/>
        <v>159.60000000000002</v>
      </c>
      <c r="M494" s="1" t="s">
        <v>1622</v>
      </c>
      <c r="N494" s="5">
        <v>128</v>
      </c>
      <c r="O494" s="7">
        <f t="shared" si="79"/>
        <v>8.0200501253132828</v>
      </c>
      <c r="P494" s="5">
        <v>12</v>
      </c>
      <c r="Q494" s="5">
        <v>0</v>
      </c>
      <c r="R494" s="5">
        <v>128</v>
      </c>
      <c r="S494" s="5">
        <f t="shared" si="80"/>
        <v>191.60000000000002</v>
      </c>
      <c r="T494" s="5">
        <f t="shared" si="81"/>
        <v>-63.600000000000023</v>
      </c>
      <c r="U494" s="5">
        <v>1596</v>
      </c>
      <c r="V494" s="5">
        <v>12</v>
      </c>
      <c r="W494" s="7">
        <v>20</v>
      </c>
      <c r="X494" s="5">
        <f>W494*H494/100</f>
        <v>319.2</v>
      </c>
      <c r="Y494" s="5">
        <v>20</v>
      </c>
      <c r="Z494" s="6">
        <v>0.1</v>
      </c>
      <c r="AA494" s="5">
        <f t="shared" si="82"/>
        <v>159.60000000000002</v>
      </c>
      <c r="AB494" s="5">
        <v>0</v>
      </c>
      <c r="AC494" s="5">
        <v>319.2</v>
      </c>
      <c r="AD494" s="5">
        <f t="shared" si="85"/>
        <v>191.60000000000002</v>
      </c>
      <c r="AE494" s="5">
        <f t="shared" si="86"/>
        <v>127.59999999999997</v>
      </c>
      <c r="AF494" s="5" t="str">
        <f t="shared" si="87"/>
        <v>Monday</v>
      </c>
    </row>
    <row r="495" spans="1:32" x14ac:dyDescent="0.35">
      <c r="A495">
        <v>494</v>
      </c>
      <c r="B495" t="s">
        <v>876</v>
      </c>
      <c r="C495" t="s">
        <v>877</v>
      </c>
      <c r="D495" s="2">
        <v>45306</v>
      </c>
      <c r="E495" s="4">
        <v>0.47847222222222224</v>
      </c>
      <c r="F495" s="2">
        <v>45306</v>
      </c>
      <c r="G495" s="3">
        <v>0.5131944444444444</v>
      </c>
      <c r="H495" s="5">
        <v>1824</v>
      </c>
      <c r="I495" s="5">
        <v>20</v>
      </c>
      <c r="J495" t="s">
        <v>17</v>
      </c>
      <c r="K495" s="1">
        <v>0.5</v>
      </c>
      <c r="L495" s="5">
        <f t="shared" si="83"/>
        <v>912</v>
      </c>
      <c r="M495" t="s">
        <v>1588</v>
      </c>
      <c r="N495" s="5">
        <v>135</v>
      </c>
      <c r="O495" s="7">
        <f t="shared" si="79"/>
        <v>7.4013157894736832</v>
      </c>
      <c r="P495" s="5">
        <v>39</v>
      </c>
      <c r="Q495" s="5">
        <v>0</v>
      </c>
      <c r="R495" s="5">
        <v>135</v>
      </c>
      <c r="S495" s="5">
        <f t="shared" si="80"/>
        <v>971</v>
      </c>
      <c r="T495" s="5">
        <f t="shared" si="81"/>
        <v>-836</v>
      </c>
      <c r="U495" s="5">
        <v>0</v>
      </c>
      <c r="V495" s="5">
        <v>0</v>
      </c>
      <c r="W495" s="7">
        <v>20</v>
      </c>
      <c r="X495" s="5">
        <v>0</v>
      </c>
      <c r="Y495" s="5">
        <v>0</v>
      </c>
      <c r="Z495" s="6">
        <v>0</v>
      </c>
      <c r="AA495" s="5">
        <f t="shared" si="82"/>
        <v>0</v>
      </c>
      <c r="AB495" s="5">
        <v>0</v>
      </c>
      <c r="AC495" s="5">
        <v>0</v>
      </c>
      <c r="AD495" s="5">
        <f t="shared" si="85"/>
        <v>0</v>
      </c>
      <c r="AE495" s="5">
        <f t="shared" si="86"/>
        <v>0</v>
      </c>
      <c r="AF495" s="5" t="str">
        <f t="shared" si="87"/>
        <v>Monday</v>
      </c>
    </row>
    <row r="496" spans="1:32" x14ac:dyDescent="0.35">
      <c r="A496">
        <v>495</v>
      </c>
      <c r="B496" t="s">
        <v>878</v>
      </c>
      <c r="C496" t="s">
        <v>658</v>
      </c>
      <c r="D496" s="2">
        <v>45309</v>
      </c>
      <c r="E496" s="4">
        <v>0.24513888888888888</v>
      </c>
      <c r="F496" s="2">
        <v>45309</v>
      </c>
      <c r="G496" s="3">
        <v>0.2722222222222222</v>
      </c>
      <c r="H496" s="5">
        <v>1395</v>
      </c>
      <c r="I496" s="5">
        <v>50</v>
      </c>
      <c r="J496" t="s">
        <v>17</v>
      </c>
      <c r="K496" s="1">
        <v>0.5</v>
      </c>
      <c r="L496" s="5">
        <f t="shared" si="83"/>
        <v>697.5</v>
      </c>
      <c r="M496" t="s">
        <v>1588</v>
      </c>
      <c r="N496" s="5">
        <v>173</v>
      </c>
      <c r="O496" s="7">
        <f t="shared" si="79"/>
        <v>12.401433691756273</v>
      </c>
      <c r="P496" s="5">
        <v>22</v>
      </c>
      <c r="Q496" s="5">
        <v>150</v>
      </c>
      <c r="R496" s="5">
        <v>173</v>
      </c>
      <c r="S496" s="5">
        <f t="shared" si="80"/>
        <v>919.5</v>
      </c>
      <c r="T496" s="5">
        <f t="shared" si="81"/>
        <v>-746.5</v>
      </c>
      <c r="U496" s="5">
        <v>0</v>
      </c>
      <c r="V496" s="5">
        <v>0</v>
      </c>
      <c r="W496" s="7">
        <v>20</v>
      </c>
      <c r="X496" s="5">
        <v>0</v>
      </c>
      <c r="Y496" s="5">
        <v>0</v>
      </c>
      <c r="Z496" s="6">
        <v>0</v>
      </c>
      <c r="AA496" s="5">
        <f t="shared" si="82"/>
        <v>0</v>
      </c>
      <c r="AB496" s="5">
        <v>0</v>
      </c>
      <c r="AC496" s="5">
        <v>0</v>
      </c>
      <c r="AD496" s="5">
        <f t="shared" si="85"/>
        <v>0</v>
      </c>
      <c r="AE496" s="5">
        <f t="shared" si="86"/>
        <v>0</v>
      </c>
      <c r="AF496" s="5" t="str">
        <f t="shared" si="87"/>
        <v>Thursday</v>
      </c>
    </row>
    <row r="497" spans="1:32" x14ac:dyDescent="0.35">
      <c r="A497">
        <v>496</v>
      </c>
      <c r="B497" t="s">
        <v>879</v>
      </c>
      <c r="C497" t="s">
        <v>236</v>
      </c>
      <c r="D497" s="2">
        <v>45325</v>
      </c>
      <c r="E497" s="4">
        <v>0.21388888888888888</v>
      </c>
      <c r="F497" s="2">
        <v>45325</v>
      </c>
      <c r="G497" s="3">
        <v>0.25972222222222224</v>
      </c>
      <c r="H497" s="5">
        <v>986</v>
      </c>
      <c r="I497" s="5">
        <v>50</v>
      </c>
      <c r="J497" t="s">
        <v>14</v>
      </c>
      <c r="K497" s="1">
        <v>0.05</v>
      </c>
      <c r="L497" s="5">
        <f t="shared" si="83"/>
        <v>49.300000000000004</v>
      </c>
      <c r="M497" t="s">
        <v>1589</v>
      </c>
      <c r="N497" s="5">
        <v>199</v>
      </c>
      <c r="O497" s="7">
        <f t="shared" si="79"/>
        <v>20.182555780933061</v>
      </c>
      <c r="P497" s="5">
        <v>28</v>
      </c>
      <c r="Q497" s="5">
        <v>0</v>
      </c>
      <c r="R497" s="5">
        <v>199</v>
      </c>
      <c r="S497" s="5">
        <f t="shared" si="80"/>
        <v>127.30000000000001</v>
      </c>
      <c r="T497" s="5">
        <f t="shared" si="81"/>
        <v>71.699999999999989</v>
      </c>
      <c r="U497" s="5">
        <v>986</v>
      </c>
      <c r="V497" s="5">
        <v>28</v>
      </c>
      <c r="W497" s="7">
        <v>20</v>
      </c>
      <c r="X497" s="5">
        <f t="shared" ref="X497:X507" si="90">W497*H497/100</f>
        <v>197.2</v>
      </c>
      <c r="Y497" s="5">
        <v>50</v>
      </c>
      <c r="Z497" s="6">
        <v>0.05</v>
      </c>
      <c r="AA497" s="5">
        <f t="shared" si="82"/>
        <v>49.300000000000004</v>
      </c>
      <c r="AB497" s="5">
        <v>0</v>
      </c>
      <c r="AC497" s="5">
        <v>197.2</v>
      </c>
      <c r="AD497" s="5">
        <f t="shared" si="85"/>
        <v>127.30000000000001</v>
      </c>
      <c r="AE497" s="5">
        <f t="shared" si="86"/>
        <v>69.899999999999977</v>
      </c>
      <c r="AF497" s="5" t="str">
        <f t="shared" si="87"/>
        <v>Saturday</v>
      </c>
    </row>
    <row r="498" spans="1:32" x14ac:dyDescent="0.35">
      <c r="A498">
        <v>497</v>
      </c>
      <c r="B498" t="s">
        <v>880</v>
      </c>
      <c r="C498" t="s">
        <v>881</v>
      </c>
      <c r="D498" s="2">
        <v>45326</v>
      </c>
      <c r="E498" s="4">
        <v>0.54652777777777772</v>
      </c>
      <c r="F498" s="2">
        <v>45326</v>
      </c>
      <c r="G498" s="3">
        <v>0.60069444444444442</v>
      </c>
      <c r="H498" s="5">
        <v>1125</v>
      </c>
      <c r="I498" s="5">
        <v>0</v>
      </c>
      <c r="J498" t="s">
        <v>11</v>
      </c>
      <c r="K498" s="1">
        <v>0.1</v>
      </c>
      <c r="L498" s="5">
        <f t="shared" si="83"/>
        <v>112.5</v>
      </c>
      <c r="M498" s="1" t="s">
        <v>1622</v>
      </c>
      <c r="N498" s="5">
        <v>95</v>
      </c>
      <c r="O498" s="7">
        <f t="shared" si="79"/>
        <v>8.4444444444444446</v>
      </c>
      <c r="P498" s="5">
        <v>16</v>
      </c>
      <c r="Q498" s="5">
        <v>50</v>
      </c>
      <c r="R498" s="5">
        <v>95</v>
      </c>
      <c r="S498" s="5">
        <f t="shared" si="80"/>
        <v>178.5</v>
      </c>
      <c r="T498" s="5">
        <f t="shared" si="81"/>
        <v>-83.5</v>
      </c>
      <c r="U498" s="5">
        <v>1125</v>
      </c>
      <c r="V498" s="5">
        <v>16</v>
      </c>
      <c r="W498" s="7">
        <v>20</v>
      </c>
      <c r="X498" s="5">
        <f t="shared" si="90"/>
        <v>225</v>
      </c>
      <c r="Y498" s="5">
        <v>0</v>
      </c>
      <c r="Z498" s="6">
        <v>0.1</v>
      </c>
      <c r="AA498" s="5">
        <f t="shared" si="82"/>
        <v>112.5</v>
      </c>
      <c r="AB498" s="5">
        <v>50</v>
      </c>
      <c r="AC498" s="5">
        <v>225</v>
      </c>
      <c r="AD498" s="5">
        <f t="shared" si="85"/>
        <v>178.5</v>
      </c>
      <c r="AE498" s="5">
        <f t="shared" si="86"/>
        <v>46.5</v>
      </c>
      <c r="AF498" s="5" t="str">
        <f t="shared" si="87"/>
        <v>Sunday</v>
      </c>
    </row>
    <row r="499" spans="1:32" x14ac:dyDescent="0.35">
      <c r="A499">
        <v>498</v>
      </c>
      <c r="B499" t="s">
        <v>882</v>
      </c>
      <c r="C499" t="s">
        <v>883</v>
      </c>
      <c r="D499" s="2">
        <v>45312</v>
      </c>
      <c r="E499" s="4">
        <v>0.94166666666666665</v>
      </c>
      <c r="F499" s="2">
        <v>45313</v>
      </c>
      <c r="G499" s="3">
        <v>2.1527777777777778E-2</v>
      </c>
      <c r="H499" s="5">
        <v>857</v>
      </c>
      <c r="I499" s="5">
        <v>20</v>
      </c>
      <c r="J499" t="s">
        <v>17</v>
      </c>
      <c r="K499" s="1">
        <v>0.1</v>
      </c>
      <c r="L499" s="5">
        <f t="shared" si="83"/>
        <v>85.7</v>
      </c>
      <c r="M499" s="1" t="s">
        <v>1622</v>
      </c>
      <c r="N499" s="5">
        <v>162</v>
      </c>
      <c r="O499" s="7">
        <f t="shared" si="79"/>
        <v>18.903150525087515</v>
      </c>
      <c r="P499" s="5">
        <v>18</v>
      </c>
      <c r="Q499" s="5">
        <v>0</v>
      </c>
      <c r="R499" s="5">
        <v>162</v>
      </c>
      <c r="S499" s="5">
        <f t="shared" si="80"/>
        <v>123.7</v>
      </c>
      <c r="T499" s="5">
        <f t="shared" si="81"/>
        <v>38.299999999999997</v>
      </c>
      <c r="U499" s="5">
        <v>857</v>
      </c>
      <c r="V499" s="5">
        <v>18</v>
      </c>
      <c r="W499" s="7">
        <v>20</v>
      </c>
      <c r="X499" s="5">
        <f t="shared" si="90"/>
        <v>171.4</v>
      </c>
      <c r="Y499" s="5">
        <v>20</v>
      </c>
      <c r="Z499" s="6">
        <v>0.1</v>
      </c>
      <c r="AA499" s="5">
        <f t="shared" si="82"/>
        <v>85.7</v>
      </c>
      <c r="AB499" s="5">
        <v>0</v>
      </c>
      <c r="AC499" s="5">
        <v>171.4</v>
      </c>
      <c r="AD499" s="5">
        <f t="shared" si="85"/>
        <v>123.7</v>
      </c>
      <c r="AE499" s="5">
        <f t="shared" si="86"/>
        <v>47.7</v>
      </c>
      <c r="AF499" s="5" t="str">
        <f t="shared" si="87"/>
        <v>Sunday</v>
      </c>
    </row>
    <row r="500" spans="1:32" x14ac:dyDescent="0.35">
      <c r="A500">
        <v>499</v>
      </c>
      <c r="B500" t="s">
        <v>884</v>
      </c>
      <c r="C500" t="s">
        <v>527</v>
      </c>
      <c r="D500" s="2">
        <v>45304</v>
      </c>
      <c r="E500" s="4">
        <v>0.33680555555555558</v>
      </c>
      <c r="F500" s="2">
        <v>45304</v>
      </c>
      <c r="G500" s="3">
        <v>0.3659722222222222</v>
      </c>
      <c r="H500" s="5">
        <v>821</v>
      </c>
      <c r="I500" s="5">
        <v>20</v>
      </c>
      <c r="J500" t="s">
        <v>11</v>
      </c>
      <c r="K500" s="1">
        <v>0</v>
      </c>
      <c r="L500" s="5">
        <f t="shared" si="83"/>
        <v>0</v>
      </c>
      <c r="M500" t="s">
        <v>1587</v>
      </c>
      <c r="N500" s="5">
        <v>140</v>
      </c>
      <c r="O500" s="7">
        <f t="shared" si="79"/>
        <v>17.052375152253347</v>
      </c>
      <c r="P500" s="5">
        <v>28</v>
      </c>
      <c r="Q500" s="5">
        <v>50</v>
      </c>
      <c r="R500" s="5">
        <v>140</v>
      </c>
      <c r="S500" s="5">
        <f t="shared" si="80"/>
        <v>98</v>
      </c>
      <c r="T500" s="5">
        <f t="shared" si="81"/>
        <v>42</v>
      </c>
      <c r="U500" s="5">
        <v>821</v>
      </c>
      <c r="V500" s="5">
        <v>28</v>
      </c>
      <c r="W500" s="7">
        <v>20</v>
      </c>
      <c r="X500" s="5">
        <f t="shared" si="90"/>
        <v>164.2</v>
      </c>
      <c r="Y500" s="5">
        <v>20</v>
      </c>
      <c r="Z500" s="6">
        <v>0</v>
      </c>
      <c r="AA500" s="5">
        <f t="shared" si="82"/>
        <v>0</v>
      </c>
      <c r="AB500" s="5">
        <v>50</v>
      </c>
      <c r="AC500" s="5">
        <v>164.2</v>
      </c>
      <c r="AD500" s="5">
        <f t="shared" si="85"/>
        <v>98</v>
      </c>
      <c r="AE500" s="5">
        <f t="shared" si="86"/>
        <v>66.199999999999989</v>
      </c>
      <c r="AF500" s="5" t="str">
        <f t="shared" si="87"/>
        <v>Saturday</v>
      </c>
    </row>
    <row r="501" spans="1:32" x14ac:dyDescent="0.35">
      <c r="A501">
        <v>500</v>
      </c>
      <c r="B501" t="s">
        <v>885</v>
      </c>
      <c r="C501" t="s">
        <v>181</v>
      </c>
      <c r="D501" s="2">
        <v>45311</v>
      </c>
      <c r="E501" s="4">
        <v>0.91666666666666663</v>
      </c>
      <c r="F501" s="2">
        <v>45311</v>
      </c>
      <c r="G501" s="3">
        <v>0.97499999999999998</v>
      </c>
      <c r="H501" s="5">
        <v>1634</v>
      </c>
      <c r="I501" s="5">
        <v>20</v>
      </c>
      <c r="J501" t="s">
        <v>11</v>
      </c>
      <c r="K501" s="1">
        <v>0</v>
      </c>
      <c r="L501" s="5">
        <f t="shared" si="83"/>
        <v>0</v>
      </c>
      <c r="M501" t="s">
        <v>1587</v>
      </c>
      <c r="N501" s="5">
        <v>190</v>
      </c>
      <c r="O501" s="7">
        <f t="shared" si="79"/>
        <v>11.627906976744185</v>
      </c>
      <c r="P501" s="5">
        <v>49</v>
      </c>
      <c r="Q501" s="5">
        <v>150</v>
      </c>
      <c r="R501" s="5">
        <v>190</v>
      </c>
      <c r="S501" s="5">
        <f t="shared" si="80"/>
        <v>219</v>
      </c>
      <c r="T501" s="5">
        <f t="shared" si="81"/>
        <v>-29</v>
      </c>
      <c r="U501" s="5">
        <v>1634</v>
      </c>
      <c r="V501" s="5">
        <v>49</v>
      </c>
      <c r="W501" s="7">
        <v>20</v>
      </c>
      <c r="X501" s="5">
        <f t="shared" si="90"/>
        <v>326.8</v>
      </c>
      <c r="Y501" s="5">
        <v>20</v>
      </c>
      <c r="Z501" s="6">
        <v>0</v>
      </c>
      <c r="AA501" s="5">
        <f t="shared" si="82"/>
        <v>0</v>
      </c>
      <c r="AB501" s="5">
        <v>150</v>
      </c>
      <c r="AC501" s="5">
        <v>326.8</v>
      </c>
      <c r="AD501" s="5">
        <f t="shared" si="85"/>
        <v>219</v>
      </c>
      <c r="AE501" s="5">
        <f t="shared" si="86"/>
        <v>107.80000000000001</v>
      </c>
      <c r="AF501" s="5" t="str">
        <f t="shared" si="87"/>
        <v>Saturday</v>
      </c>
    </row>
    <row r="502" spans="1:32" x14ac:dyDescent="0.35">
      <c r="A502">
        <v>501</v>
      </c>
      <c r="B502" t="s">
        <v>886</v>
      </c>
      <c r="C502" t="s">
        <v>887</v>
      </c>
      <c r="D502" s="2">
        <v>45298</v>
      </c>
      <c r="E502" s="4">
        <v>0.43611111111111112</v>
      </c>
      <c r="F502" s="2">
        <v>45298</v>
      </c>
      <c r="G502" s="3">
        <v>0.46805555555555556</v>
      </c>
      <c r="H502" s="5">
        <v>1012</v>
      </c>
      <c r="I502" s="5">
        <v>50</v>
      </c>
      <c r="J502" t="s">
        <v>17</v>
      </c>
      <c r="K502" s="1">
        <v>0.05</v>
      </c>
      <c r="L502" s="5">
        <f t="shared" si="83"/>
        <v>50.6</v>
      </c>
      <c r="M502" t="s">
        <v>1589</v>
      </c>
      <c r="N502" s="5">
        <v>82</v>
      </c>
      <c r="O502" s="7">
        <f t="shared" si="79"/>
        <v>8.1027667984189726</v>
      </c>
      <c r="P502" s="5">
        <v>31</v>
      </c>
      <c r="Q502" s="5">
        <v>100</v>
      </c>
      <c r="R502" s="5">
        <v>82</v>
      </c>
      <c r="S502" s="5">
        <f t="shared" si="80"/>
        <v>231.6</v>
      </c>
      <c r="T502" s="5">
        <f t="shared" si="81"/>
        <v>-149.6</v>
      </c>
      <c r="U502" s="5">
        <v>1012</v>
      </c>
      <c r="V502" s="5">
        <v>31</v>
      </c>
      <c r="W502" s="7">
        <v>20</v>
      </c>
      <c r="X502" s="5">
        <f t="shared" si="90"/>
        <v>202.4</v>
      </c>
      <c r="Y502" s="5">
        <v>50</v>
      </c>
      <c r="Z502" s="6">
        <v>0.05</v>
      </c>
      <c r="AA502" s="5">
        <f t="shared" si="82"/>
        <v>50.6</v>
      </c>
      <c r="AB502" s="5">
        <v>100</v>
      </c>
      <c r="AC502" s="5">
        <v>202.4</v>
      </c>
      <c r="AD502" s="5">
        <f t="shared" si="85"/>
        <v>231.6</v>
      </c>
      <c r="AE502" s="5">
        <f t="shared" si="86"/>
        <v>-29.199999999999989</v>
      </c>
      <c r="AF502" s="5" t="str">
        <f t="shared" si="87"/>
        <v>Sunday</v>
      </c>
    </row>
    <row r="503" spans="1:32" x14ac:dyDescent="0.35">
      <c r="A503">
        <v>502</v>
      </c>
      <c r="B503" t="s">
        <v>888</v>
      </c>
      <c r="C503" t="s">
        <v>485</v>
      </c>
      <c r="D503" s="2">
        <v>45303</v>
      </c>
      <c r="E503" s="4">
        <v>0.15902777777777777</v>
      </c>
      <c r="F503" s="2">
        <v>45303</v>
      </c>
      <c r="G503" s="3">
        <v>0.18541666666666667</v>
      </c>
      <c r="H503" s="5">
        <v>1409</v>
      </c>
      <c r="I503" s="5">
        <v>40</v>
      </c>
      <c r="J503" t="s">
        <v>11</v>
      </c>
      <c r="K503" s="1">
        <v>0.15</v>
      </c>
      <c r="L503" s="5">
        <f t="shared" si="83"/>
        <v>211.35</v>
      </c>
      <c r="M503" t="s">
        <v>1584</v>
      </c>
      <c r="N503" s="5">
        <v>182</v>
      </c>
      <c r="O503" s="7">
        <f t="shared" si="79"/>
        <v>12.916962384669977</v>
      </c>
      <c r="P503" s="5">
        <v>27</v>
      </c>
      <c r="Q503" s="5">
        <v>50</v>
      </c>
      <c r="R503" s="5">
        <v>182</v>
      </c>
      <c r="S503" s="5">
        <f t="shared" si="80"/>
        <v>328.35</v>
      </c>
      <c r="T503" s="5">
        <f t="shared" si="81"/>
        <v>-146.35000000000002</v>
      </c>
      <c r="U503" s="5">
        <v>1409</v>
      </c>
      <c r="V503" s="5">
        <v>27</v>
      </c>
      <c r="W503" s="7">
        <v>20</v>
      </c>
      <c r="X503" s="5">
        <f t="shared" si="90"/>
        <v>281.8</v>
      </c>
      <c r="Y503" s="5">
        <v>40</v>
      </c>
      <c r="Z503" s="6">
        <v>0.15</v>
      </c>
      <c r="AA503" s="5">
        <f t="shared" si="82"/>
        <v>211.35</v>
      </c>
      <c r="AB503" s="5">
        <v>50</v>
      </c>
      <c r="AC503" s="5">
        <v>281.8</v>
      </c>
      <c r="AD503" s="5">
        <f t="shared" si="85"/>
        <v>328.35</v>
      </c>
      <c r="AE503" s="5">
        <f t="shared" si="86"/>
        <v>-46.550000000000011</v>
      </c>
      <c r="AF503" s="5" t="str">
        <f t="shared" si="87"/>
        <v>Friday</v>
      </c>
    </row>
    <row r="504" spans="1:32" x14ac:dyDescent="0.35">
      <c r="A504">
        <v>503</v>
      </c>
      <c r="B504" t="s">
        <v>889</v>
      </c>
      <c r="C504" t="s">
        <v>193</v>
      </c>
      <c r="D504" s="2">
        <v>45326</v>
      </c>
      <c r="E504" s="4">
        <v>0.8666666666666667</v>
      </c>
      <c r="F504" s="2">
        <v>45326</v>
      </c>
      <c r="G504" s="3">
        <v>0.94791666666666663</v>
      </c>
      <c r="H504" s="5">
        <v>970</v>
      </c>
      <c r="I504" s="5">
        <v>30</v>
      </c>
      <c r="J504" t="s">
        <v>17</v>
      </c>
      <c r="K504" s="1">
        <v>0.15</v>
      </c>
      <c r="L504" s="5">
        <f t="shared" si="83"/>
        <v>145.5</v>
      </c>
      <c r="M504" t="s">
        <v>1584</v>
      </c>
      <c r="N504" s="5">
        <v>126</v>
      </c>
      <c r="O504" s="7">
        <f t="shared" si="79"/>
        <v>12.989690721649486</v>
      </c>
      <c r="P504" s="5">
        <v>32</v>
      </c>
      <c r="Q504" s="5">
        <v>0</v>
      </c>
      <c r="R504" s="5">
        <v>126</v>
      </c>
      <c r="S504" s="5">
        <f t="shared" si="80"/>
        <v>207.5</v>
      </c>
      <c r="T504" s="5">
        <f t="shared" si="81"/>
        <v>-81.5</v>
      </c>
      <c r="U504" s="5">
        <v>970</v>
      </c>
      <c r="V504" s="5">
        <v>32</v>
      </c>
      <c r="W504" s="7">
        <v>20</v>
      </c>
      <c r="X504" s="5">
        <f t="shared" si="90"/>
        <v>194</v>
      </c>
      <c r="Y504" s="5">
        <v>30</v>
      </c>
      <c r="Z504" s="6">
        <v>0.15</v>
      </c>
      <c r="AA504" s="5">
        <f t="shared" si="82"/>
        <v>145.5</v>
      </c>
      <c r="AB504" s="5">
        <v>0</v>
      </c>
      <c r="AC504" s="5">
        <v>194</v>
      </c>
      <c r="AD504" s="5">
        <f t="shared" si="85"/>
        <v>207.5</v>
      </c>
      <c r="AE504" s="5">
        <f t="shared" si="86"/>
        <v>-13.5</v>
      </c>
      <c r="AF504" s="5" t="str">
        <f t="shared" si="87"/>
        <v>Sunday</v>
      </c>
    </row>
    <row r="505" spans="1:32" x14ac:dyDescent="0.35">
      <c r="A505">
        <v>504</v>
      </c>
      <c r="B505" t="s">
        <v>890</v>
      </c>
      <c r="C505" t="s">
        <v>59</v>
      </c>
      <c r="D505" s="2">
        <v>45309</v>
      </c>
      <c r="E505" s="4">
        <v>0.71805555555555556</v>
      </c>
      <c r="F505" s="2">
        <v>45309</v>
      </c>
      <c r="G505" s="3">
        <v>0.76875000000000004</v>
      </c>
      <c r="H505" s="5">
        <v>112</v>
      </c>
      <c r="I505" s="5">
        <v>50</v>
      </c>
      <c r="J505" t="s">
        <v>17</v>
      </c>
      <c r="K505" s="1">
        <v>0.15</v>
      </c>
      <c r="L505" s="5">
        <f t="shared" si="83"/>
        <v>16.8</v>
      </c>
      <c r="M505" t="s">
        <v>1584</v>
      </c>
      <c r="N505" s="5">
        <v>170</v>
      </c>
      <c r="O505" s="7">
        <f t="shared" si="79"/>
        <v>151.78571428571428</v>
      </c>
      <c r="P505" s="5">
        <v>11</v>
      </c>
      <c r="Q505" s="5">
        <v>0</v>
      </c>
      <c r="R505" s="5">
        <v>170</v>
      </c>
      <c r="S505" s="5">
        <f t="shared" si="80"/>
        <v>77.8</v>
      </c>
      <c r="T505" s="5">
        <f t="shared" si="81"/>
        <v>92.2</v>
      </c>
      <c r="U505" s="5">
        <v>112</v>
      </c>
      <c r="V505" s="5">
        <v>11</v>
      </c>
      <c r="W505" s="7">
        <v>20</v>
      </c>
      <c r="X505" s="5">
        <f t="shared" si="90"/>
        <v>22.4</v>
      </c>
      <c r="Y505" s="5">
        <v>50</v>
      </c>
      <c r="Z505" s="6">
        <v>0.15</v>
      </c>
      <c r="AA505" s="5">
        <f t="shared" si="82"/>
        <v>16.8</v>
      </c>
      <c r="AB505" s="5">
        <v>0</v>
      </c>
      <c r="AC505" s="5">
        <v>22.4</v>
      </c>
      <c r="AD505" s="5">
        <f t="shared" si="85"/>
        <v>77.8</v>
      </c>
      <c r="AE505" s="5">
        <f t="shared" si="86"/>
        <v>-55.4</v>
      </c>
      <c r="AF505" s="5" t="str">
        <f t="shared" si="87"/>
        <v>Thursday</v>
      </c>
    </row>
    <row r="506" spans="1:32" x14ac:dyDescent="0.35">
      <c r="A506">
        <v>505</v>
      </c>
      <c r="B506" t="s">
        <v>891</v>
      </c>
      <c r="C506" t="s">
        <v>892</v>
      </c>
      <c r="D506" s="2">
        <v>45292</v>
      </c>
      <c r="E506" s="4">
        <v>9.166666666666666E-2</v>
      </c>
      <c r="F506" s="2">
        <v>45292</v>
      </c>
      <c r="G506" s="3">
        <v>0.16597222222222222</v>
      </c>
      <c r="H506" s="5">
        <v>707</v>
      </c>
      <c r="I506" s="5">
        <v>20</v>
      </c>
      <c r="J506" t="s">
        <v>17</v>
      </c>
      <c r="K506" s="1">
        <v>0.1</v>
      </c>
      <c r="L506" s="5">
        <f t="shared" si="83"/>
        <v>70.7</v>
      </c>
      <c r="M506" s="1" t="s">
        <v>1622</v>
      </c>
      <c r="N506" s="5">
        <v>177</v>
      </c>
      <c r="O506" s="7">
        <f t="shared" si="79"/>
        <v>25.035360678925034</v>
      </c>
      <c r="P506" s="5">
        <v>20</v>
      </c>
      <c r="Q506" s="5">
        <v>0</v>
      </c>
      <c r="R506" s="5">
        <v>177</v>
      </c>
      <c r="S506" s="5">
        <f t="shared" si="80"/>
        <v>110.7</v>
      </c>
      <c r="T506" s="5">
        <f t="shared" si="81"/>
        <v>66.3</v>
      </c>
      <c r="U506" s="5">
        <v>707</v>
      </c>
      <c r="V506" s="5">
        <v>20</v>
      </c>
      <c r="W506" s="7">
        <v>20</v>
      </c>
      <c r="X506" s="5">
        <f t="shared" si="90"/>
        <v>141.4</v>
      </c>
      <c r="Y506" s="5">
        <v>20</v>
      </c>
      <c r="Z506" s="6">
        <v>0.1</v>
      </c>
      <c r="AA506" s="5">
        <f t="shared" si="82"/>
        <v>70.7</v>
      </c>
      <c r="AB506" s="5">
        <v>0</v>
      </c>
      <c r="AC506" s="5">
        <v>141.4</v>
      </c>
      <c r="AD506" s="5">
        <f t="shared" si="85"/>
        <v>110.7</v>
      </c>
      <c r="AE506" s="5">
        <f t="shared" si="86"/>
        <v>30.700000000000003</v>
      </c>
      <c r="AF506" s="5" t="str">
        <f t="shared" si="87"/>
        <v>Monday</v>
      </c>
    </row>
    <row r="507" spans="1:32" x14ac:dyDescent="0.35">
      <c r="A507">
        <v>506</v>
      </c>
      <c r="B507" t="s">
        <v>893</v>
      </c>
      <c r="C507" t="s">
        <v>736</v>
      </c>
      <c r="D507" s="2">
        <v>45318</v>
      </c>
      <c r="E507" s="4">
        <v>0.88055555555555554</v>
      </c>
      <c r="F507" s="2">
        <v>45318</v>
      </c>
      <c r="G507" s="3">
        <v>0.93263888888888891</v>
      </c>
      <c r="H507" s="5">
        <v>597</v>
      </c>
      <c r="I507" s="5">
        <v>50</v>
      </c>
      <c r="J507" t="s">
        <v>11</v>
      </c>
      <c r="K507" s="1">
        <v>0.1</v>
      </c>
      <c r="L507" s="5">
        <f t="shared" si="83"/>
        <v>59.7</v>
      </c>
      <c r="M507" s="1" t="s">
        <v>1622</v>
      </c>
      <c r="N507" s="5">
        <v>127</v>
      </c>
      <c r="O507" s="7">
        <f t="shared" si="79"/>
        <v>21.273031825795645</v>
      </c>
      <c r="P507" s="5">
        <v>40</v>
      </c>
      <c r="Q507" s="5">
        <v>50</v>
      </c>
      <c r="R507" s="5">
        <v>127</v>
      </c>
      <c r="S507" s="5">
        <f t="shared" si="80"/>
        <v>199.7</v>
      </c>
      <c r="T507" s="5">
        <f t="shared" si="81"/>
        <v>-72.699999999999989</v>
      </c>
      <c r="U507" s="5">
        <v>597</v>
      </c>
      <c r="V507" s="5">
        <v>40</v>
      </c>
      <c r="W507" s="7">
        <v>20</v>
      </c>
      <c r="X507" s="5">
        <f t="shared" si="90"/>
        <v>119.4</v>
      </c>
      <c r="Y507" s="5">
        <v>50</v>
      </c>
      <c r="Z507" s="6">
        <v>0.1</v>
      </c>
      <c r="AA507" s="5">
        <f t="shared" si="82"/>
        <v>59.7</v>
      </c>
      <c r="AB507" s="5">
        <v>50</v>
      </c>
      <c r="AC507" s="5">
        <v>119.4</v>
      </c>
      <c r="AD507" s="5">
        <f t="shared" si="85"/>
        <v>199.7</v>
      </c>
      <c r="AE507" s="5">
        <f t="shared" si="86"/>
        <v>-80.299999999999983</v>
      </c>
      <c r="AF507" s="5" t="str">
        <f t="shared" si="87"/>
        <v>Saturday</v>
      </c>
    </row>
    <row r="508" spans="1:32" x14ac:dyDescent="0.35">
      <c r="A508">
        <v>507</v>
      </c>
      <c r="B508" t="s">
        <v>894</v>
      </c>
      <c r="C508" t="s">
        <v>895</v>
      </c>
      <c r="D508" s="2">
        <v>45306</v>
      </c>
      <c r="E508" s="4">
        <v>0.5493055555555556</v>
      </c>
      <c r="F508" s="2">
        <v>45306</v>
      </c>
      <c r="G508" s="3">
        <v>0.57499999999999996</v>
      </c>
      <c r="H508" s="5">
        <v>1856</v>
      </c>
      <c r="I508" s="5">
        <v>0</v>
      </c>
      <c r="J508" t="s">
        <v>17</v>
      </c>
      <c r="K508" s="1">
        <v>0.5</v>
      </c>
      <c r="L508" s="5">
        <f t="shared" si="83"/>
        <v>928</v>
      </c>
      <c r="M508" t="s">
        <v>1588</v>
      </c>
      <c r="N508" s="5">
        <v>116</v>
      </c>
      <c r="O508" s="7">
        <f t="shared" si="79"/>
        <v>6.25</v>
      </c>
      <c r="P508" s="5">
        <v>42</v>
      </c>
      <c r="Q508" s="5">
        <v>0</v>
      </c>
      <c r="R508" s="5">
        <v>116</v>
      </c>
      <c r="S508" s="5">
        <f t="shared" si="80"/>
        <v>970</v>
      </c>
      <c r="T508" s="5">
        <f t="shared" si="81"/>
        <v>-854</v>
      </c>
      <c r="U508" s="5">
        <v>0</v>
      </c>
      <c r="V508" s="5">
        <v>0</v>
      </c>
      <c r="W508" s="7">
        <v>20</v>
      </c>
      <c r="X508" s="5">
        <v>0</v>
      </c>
      <c r="Y508" s="5">
        <v>0</v>
      </c>
      <c r="Z508" s="6">
        <v>0</v>
      </c>
      <c r="AA508" s="5">
        <f t="shared" si="82"/>
        <v>0</v>
      </c>
      <c r="AB508" s="5">
        <v>0</v>
      </c>
      <c r="AC508" s="5">
        <v>0</v>
      </c>
      <c r="AD508" s="5">
        <f t="shared" si="85"/>
        <v>0</v>
      </c>
      <c r="AE508" s="5">
        <f t="shared" si="86"/>
        <v>0</v>
      </c>
      <c r="AF508" s="5" t="str">
        <f t="shared" si="87"/>
        <v>Monday</v>
      </c>
    </row>
    <row r="509" spans="1:32" x14ac:dyDescent="0.35">
      <c r="A509">
        <v>508</v>
      </c>
      <c r="B509" t="s">
        <v>896</v>
      </c>
      <c r="C509" t="s">
        <v>67</v>
      </c>
      <c r="D509" s="2">
        <v>45306</v>
      </c>
      <c r="E509" s="4">
        <v>4.2361111111111113E-2</v>
      </c>
      <c r="F509" s="2">
        <v>45306</v>
      </c>
      <c r="G509" s="3">
        <v>8.819444444444445E-2</v>
      </c>
      <c r="H509" s="5">
        <v>337</v>
      </c>
      <c r="I509" s="5">
        <v>20</v>
      </c>
      <c r="J509" t="s">
        <v>11</v>
      </c>
      <c r="K509" s="1">
        <v>0.1</v>
      </c>
      <c r="L509" s="5">
        <f t="shared" si="83"/>
        <v>33.700000000000003</v>
      </c>
      <c r="M509" s="1" t="s">
        <v>1622</v>
      </c>
      <c r="N509" s="5">
        <v>164</v>
      </c>
      <c r="O509" s="7">
        <f t="shared" si="79"/>
        <v>48.664688427299701</v>
      </c>
      <c r="P509" s="5">
        <v>23</v>
      </c>
      <c r="Q509" s="5">
        <v>0</v>
      </c>
      <c r="R509" s="5">
        <v>164</v>
      </c>
      <c r="S509" s="5">
        <f t="shared" si="80"/>
        <v>76.7</v>
      </c>
      <c r="T509" s="5">
        <f t="shared" si="81"/>
        <v>87.3</v>
      </c>
      <c r="U509" s="5">
        <v>337</v>
      </c>
      <c r="V509" s="5">
        <v>23</v>
      </c>
      <c r="W509" s="7">
        <v>20</v>
      </c>
      <c r="X509" s="5">
        <f t="shared" ref="X509:X515" si="91">W509*H509/100</f>
        <v>67.400000000000006</v>
      </c>
      <c r="Y509" s="5">
        <v>20</v>
      </c>
      <c r="Z509" s="6">
        <v>0.1</v>
      </c>
      <c r="AA509" s="5">
        <f t="shared" si="82"/>
        <v>33.700000000000003</v>
      </c>
      <c r="AB509" s="5">
        <v>0</v>
      </c>
      <c r="AC509" s="5">
        <v>67.400000000000006</v>
      </c>
      <c r="AD509" s="5">
        <f t="shared" si="85"/>
        <v>76.7</v>
      </c>
      <c r="AE509" s="5">
        <f t="shared" si="86"/>
        <v>-9.2999999999999972</v>
      </c>
      <c r="AF509" s="5" t="str">
        <f t="shared" si="87"/>
        <v>Monday</v>
      </c>
    </row>
    <row r="510" spans="1:32" x14ac:dyDescent="0.35">
      <c r="A510">
        <v>509</v>
      </c>
      <c r="B510" t="s">
        <v>223</v>
      </c>
      <c r="C510" t="s">
        <v>664</v>
      </c>
      <c r="D510" s="2">
        <v>45298</v>
      </c>
      <c r="E510" s="4">
        <v>0.39374999999999999</v>
      </c>
      <c r="F510" s="2">
        <v>45298</v>
      </c>
      <c r="G510" s="3">
        <v>0.42708333333333331</v>
      </c>
      <c r="H510" s="5">
        <v>1217</v>
      </c>
      <c r="I510" s="5">
        <v>0</v>
      </c>
      <c r="J510" t="s">
        <v>17</v>
      </c>
      <c r="K510" s="1">
        <v>0.1</v>
      </c>
      <c r="L510" s="5">
        <f t="shared" si="83"/>
        <v>121.7</v>
      </c>
      <c r="M510" s="1" t="s">
        <v>1622</v>
      </c>
      <c r="N510" s="5">
        <v>112</v>
      </c>
      <c r="O510" s="7">
        <f t="shared" si="79"/>
        <v>9.2029580936729669</v>
      </c>
      <c r="P510" s="5">
        <v>25</v>
      </c>
      <c r="Q510" s="5">
        <v>0</v>
      </c>
      <c r="R510" s="5">
        <v>112</v>
      </c>
      <c r="S510" s="5">
        <f t="shared" si="80"/>
        <v>146.69999999999999</v>
      </c>
      <c r="T510" s="5">
        <f t="shared" si="81"/>
        <v>-34.699999999999989</v>
      </c>
      <c r="U510" s="5">
        <v>1217</v>
      </c>
      <c r="V510" s="5">
        <v>25</v>
      </c>
      <c r="W510" s="7">
        <v>20</v>
      </c>
      <c r="X510" s="5">
        <f t="shared" si="91"/>
        <v>243.4</v>
      </c>
      <c r="Y510" s="5">
        <v>0</v>
      </c>
      <c r="Z510" s="6">
        <v>0.1</v>
      </c>
      <c r="AA510" s="5">
        <f t="shared" si="82"/>
        <v>121.7</v>
      </c>
      <c r="AB510" s="5">
        <v>0</v>
      </c>
      <c r="AC510" s="5">
        <v>243.4</v>
      </c>
      <c r="AD510" s="5">
        <f t="shared" si="85"/>
        <v>146.69999999999999</v>
      </c>
      <c r="AE510" s="5">
        <f t="shared" si="86"/>
        <v>96.700000000000017</v>
      </c>
      <c r="AF510" s="5" t="str">
        <f t="shared" si="87"/>
        <v>Sunday</v>
      </c>
    </row>
    <row r="511" spans="1:32" x14ac:dyDescent="0.35">
      <c r="A511">
        <v>510</v>
      </c>
      <c r="B511" t="s">
        <v>897</v>
      </c>
      <c r="C511" t="s">
        <v>898</v>
      </c>
      <c r="D511" s="2">
        <v>45294</v>
      </c>
      <c r="E511" s="4">
        <v>0.91111111111111109</v>
      </c>
      <c r="F511" s="2">
        <v>45294</v>
      </c>
      <c r="G511" s="3">
        <v>0.97499999999999998</v>
      </c>
      <c r="H511" s="5">
        <v>1461</v>
      </c>
      <c r="I511" s="5">
        <v>20</v>
      </c>
      <c r="J511" t="s">
        <v>17</v>
      </c>
      <c r="K511" s="1">
        <v>0.1</v>
      </c>
      <c r="L511" s="5">
        <f t="shared" si="83"/>
        <v>146.1</v>
      </c>
      <c r="M511" s="1" t="s">
        <v>1622</v>
      </c>
      <c r="N511" s="5">
        <v>162</v>
      </c>
      <c r="O511" s="7">
        <f t="shared" si="79"/>
        <v>11.088295687885012</v>
      </c>
      <c r="P511" s="5">
        <v>20</v>
      </c>
      <c r="Q511" s="5">
        <v>0</v>
      </c>
      <c r="R511" s="5">
        <v>162</v>
      </c>
      <c r="S511" s="5">
        <f t="shared" si="80"/>
        <v>186.1</v>
      </c>
      <c r="T511" s="5">
        <f t="shared" si="81"/>
        <v>-24.099999999999994</v>
      </c>
      <c r="U511" s="5">
        <v>1461</v>
      </c>
      <c r="V511" s="5">
        <v>20</v>
      </c>
      <c r="W511" s="7">
        <v>20</v>
      </c>
      <c r="X511" s="5">
        <f t="shared" si="91"/>
        <v>292.2</v>
      </c>
      <c r="Y511" s="5">
        <v>20</v>
      </c>
      <c r="Z511" s="6">
        <v>0.1</v>
      </c>
      <c r="AA511" s="5">
        <f t="shared" si="82"/>
        <v>146.1</v>
      </c>
      <c r="AB511" s="5">
        <v>0</v>
      </c>
      <c r="AC511" s="5">
        <v>292.2</v>
      </c>
      <c r="AD511" s="5">
        <f t="shared" si="85"/>
        <v>186.1</v>
      </c>
      <c r="AE511" s="5">
        <f t="shared" si="86"/>
        <v>106.1</v>
      </c>
      <c r="AF511" s="5" t="str">
        <f t="shared" si="87"/>
        <v>Wednesday</v>
      </c>
    </row>
    <row r="512" spans="1:32" x14ac:dyDescent="0.35">
      <c r="A512">
        <v>511</v>
      </c>
      <c r="B512" t="s">
        <v>899</v>
      </c>
      <c r="C512" t="s">
        <v>900</v>
      </c>
      <c r="D512" s="2">
        <v>45312</v>
      </c>
      <c r="E512" s="4">
        <v>0.32500000000000001</v>
      </c>
      <c r="F512" s="2">
        <v>45312</v>
      </c>
      <c r="G512" s="3">
        <v>0.37708333333333333</v>
      </c>
      <c r="H512" s="5">
        <v>880</v>
      </c>
      <c r="I512" s="5">
        <v>50</v>
      </c>
      <c r="J512" t="s">
        <v>14</v>
      </c>
      <c r="K512" s="1">
        <v>0.05</v>
      </c>
      <c r="L512" s="5">
        <f t="shared" si="83"/>
        <v>44</v>
      </c>
      <c r="M512" t="s">
        <v>1589</v>
      </c>
      <c r="N512" s="5">
        <v>143</v>
      </c>
      <c r="O512" s="7">
        <f t="shared" si="79"/>
        <v>16.25</v>
      </c>
      <c r="P512" s="5">
        <v>42</v>
      </c>
      <c r="Q512" s="5">
        <v>0</v>
      </c>
      <c r="R512" s="5">
        <v>143</v>
      </c>
      <c r="S512" s="5">
        <f t="shared" si="80"/>
        <v>136</v>
      </c>
      <c r="T512" s="5">
        <f t="shared" si="81"/>
        <v>7</v>
      </c>
      <c r="U512" s="5">
        <v>880</v>
      </c>
      <c r="V512" s="5">
        <v>42</v>
      </c>
      <c r="W512" s="7">
        <v>20</v>
      </c>
      <c r="X512" s="5">
        <f t="shared" si="91"/>
        <v>176</v>
      </c>
      <c r="Y512" s="5">
        <v>50</v>
      </c>
      <c r="Z512" s="6">
        <v>0.05</v>
      </c>
      <c r="AA512" s="5">
        <f t="shared" si="82"/>
        <v>44</v>
      </c>
      <c r="AB512" s="5">
        <v>0</v>
      </c>
      <c r="AC512" s="5">
        <v>176</v>
      </c>
      <c r="AD512" s="5">
        <f t="shared" si="85"/>
        <v>136</v>
      </c>
      <c r="AE512" s="5">
        <f t="shared" si="86"/>
        <v>40</v>
      </c>
      <c r="AF512" s="5" t="str">
        <f t="shared" si="87"/>
        <v>Sunday</v>
      </c>
    </row>
    <row r="513" spans="1:32" x14ac:dyDescent="0.35">
      <c r="A513">
        <v>512</v>
      </c>
      <c r="B513" t="s">
        <v>901</v>
      </c>
      <c r="C513" t="s">
        <v>902</v>
      </c>
      <c r="D513" s="2">
        <v>45301</v>
      </c>
      <c r="E513" s="4">
        <v>0.73958333333333337</v>
      </c>
      <c r="F513" s="2">
        <v>45301</v>
      </c>
      <c r="G513" s="3">
        <v>0.80902777777777779</v>
      </c>
      <c r="H513" s="5">
        <v>1294</v>
      </c>
      <c r="I513" s="5">
        <v>40</v>
      </c>
      <c r="J513" t="s">
        <v>14</v>
      </c>
      <c r="K513" s="1">
        <v>0.1</v>
      </c>
      <c r="L513" s="5">
        <f t="shared" si="83"/>
        <v>129.4</v>
      </c>
      <c r="M513" s="1" t="s">
        <v>1622</v>
      </c>
      <c r="N513" s="5">
        <v>97</v>
      </c>
      <c r="O513" s="7">
        <f t="shared" si="79"/>
        <v>7.4961360123647607</v>
      </c>
      <c r="P513" s="5">
        <v>16</v>
      </c>
      <c r="Q513" s="5">
        <v>0</v>
      </c>
      <c r="R513" s="5">
        <v>97</v>
      </c>
      <c r="S513" s="5">
        <f t="shared" si="80"/>
        <v>185.4</v>
      </c>
      <c r="T513" s="5">
        <f t="shared" si="81"/>
        <v>-88.4</v>
      </c>
      <c r="U513" s="5">
        <v>1294</v>
      </c>
      <c r="V513" s="5">
        <v>16</v>
      </c>
      <c r="W513" s="7">
        <v>20</v>
      </c>
      <c r="X513" s="5">
        <f t="shared" si="91"/>
        <v>258.8</v>
      </c>
      <c r="Y513" s="5">
        <v>40</v>
      </c>
      <c r="Z513" s="6">
        <v>0.1</v>
      </c>
      <c r="AA513" s="5">
        <f t="shared" si="82"/>
        <v>129.4</v>
      </c>
      <c r="AB513" s="5">
        <v>0</v>
      </c>
      <c r="AC513" s="5">
        <v>258.8</v>
      </c>
      <c r="AD513" s="5">
        <f t="shared" si="85"/>
        <v>185.4</v>
      </c>
      <c r="AE513" s="5">
        <f t="shared" si="86"/>
        <v>73.400000000000006</v>
      </c>
      <c r="AF513" s="5" t="str">
        <f t="shared" si="87"/>
        <v>Wednesday</v>
      </c>
    </row>
    <row r="514" spans="1:32" x14ac:dyDescent="0.35">
      <c r="A514">
        <v>513</v>
      </c>
      <c r="B514" t="s">
        <v>903</v>
      </c>
      <c r="C514" t="s">
        <v>904</v>
      </c>
      <c r="D514" s="2">
        <v>45302</v>
      </c>
      <c r="E514" s="4">
        <v>6.9444444444444441E-3</v>
      </c>
      <c r="F514" s="2">
        <v>45302</v>
      </c>
      <c r="G514" s="3">
        <v>4.5138888888888888E-2</v>
      </c>
      <c r="H514" s="5">
        <v>705</v>
      </c>
      <c r="I514" s="5">
        <v>30</v>
      </c>
      <c r="J514" t="s">
        <v>14</v>
      </c>
      <c r="K514" s="1">
        <v>0</v>
      </c>
      <c r="L514" s="5">
        <f t="shared" si="83"/>
        <v>0</v>
      </c>
      <c r="M514" t="s">
        <v>1587</v>
      </c>
      <c r="N514" s="5">
        <v>61</v>
      </c>
      <c r="O514" s="7">
        <f t="shared" ref="O514:O577" si="92">N514/H514*100</f>
        <v>8.6524822695035457</v>
      </c>
      <c r="P514" s="5">
        <v>40</v>
      </c>
      <c r="Q514" s="5">
        <v>0</v>
      </c>
      <c r="R514" s="5">
        <v>61</v>
      </c>
      <c r="S514" s="5">
        <f t="shared" ref="S514:S577" si="93">L514+P514+Q514+I514</f>
        <v>70</v>
      </c>
      <c r="T514" s="5">
        <f t="shared" ref="T514:T577" si="94">R514-S514</f>
        <v>-9</v>
      </c>
      <c r="U514" s="5">
        <v>705</v>
      </c>
      <c r="V514" s="5">
        <v>40</v>
      </c>
      <c r="W514" s="7">
        <v>20</v>
      </c>
      <c r="X514" s="5">
        <f t="shared" si="91"/>
        <v>141</v>
      </c>
      <c r="Y514" s="5">
        <v>30</v>
      </c>
      <c r="Z514" s="6">
        <v>0</v>
      </c>
      <c r="AA514" s="5">
        <f t="shared" ref="AA514:AA577" si="95">Z514*H514</f>
        <v>0</v>
      </c>
      <c r="AB514" s="5">
        <v>0</v>
      </c>
      <c r="AC514" s="5">
        <v>141</v>
      </c>
      <c r="AD514" s="5">
        <f t="shared" si="85"/>
        <v>70</v>
      </c>
      <c r="AE514" s="5">
        <f t="shared" si="86"/>
        <v>71</v>
      </c>
      <c r="AF514" s="5" t="str">
        <f t="shared" si="87"/>
        <v>Thursday</v>
      </c>
    </row>
    <row r="515" spans="1:32" x14ac:dyDescent="0.35">
      <c r="A515">
        <v>514</v>
      </c>
      <c r="B515" t="s">
        <v>829</v>
      </c>
      <c r="C515" t="s">
        <v>905</v>
      </c>
      <c r="D515" s="2">
        <v>45308</v>
      </c>
      <c r="E515" s="4">
        <v>0.52916666666666667</v>
      </c>
      <c r="F515" s="2">
        <v>45308</v>
      </c>
      <c r="G515" s="3">
        <v>0.58125000000000004</v>
      </c>
      <c r="H515" s="5">
        <v>760</v>
      </c>
      <c r="I515" s="5">
        <v>0</v>
      </c>
      <c r="J515" t="s">
        <v>11</v>
      </c>
      <c r="K515" s="1">
        <v>0</v>
      </c>
      <c r="L515" s="5">
        <f t="shared" ref="L515:L578" si="96">K515*H515</f>
        <v>0</v>
      </c>
      <c r="M515" t="s">
        <v>1587</v>
      </c>
      <c r="N515" s="5">
        <v>194</v>
      </c>
      <c r="O515" s="7">
        <f t="shared" si="92"/>
        <v>25.526315789473685</v>
      </c>
      <c r="P515" s="5">
        <v>23</v>
      </c>
      <c r="Q515" s="5">
        <v>150</v>
      </c>
      <c r="R515" s="5">
        <v>194</v>
      </c>
      <c r="S515" s="5">
        <f t="shared" si="93"/>
        <v>173</v>
      </c>
      <c r="T515" s="5">
        <f t="shared" si="94"/>
        <v>21</v>
      </c>
      <c r="U515" s="5">
        <v>760</v>
      </c>
      <c r="V515" s="5">
        <v>23</v>
      </c>
      <c r="W515" s="7">
        <v>20</v>
      </c>
      <c r="X515" s="5">
        <f t="shared" si="91"/>
        <v>152</v>
      </c>
      <c r="Y515" s="5">
        <v>0</v>
      </c>
      <c r="Z515" s="6">
        <v>0</v>
      </c>
      <c r="AA515" s="5">
        <f t="shared" si="95"/>
        <v>0</v>
      </c>
      <c r="AB515" s="5">
        <v>150</v>
      </c>
      <c r="AC515" s="5">
        <v>152</v>
      </c>
      <c r="AD515" s="5">
        <f t="shared" ref="AD515:AD578" si="97">V515+Y515+AA515+AB515</f>
        <v>173</v>
      </c>
      <c r="AE515" s="5">
        <f t="shared" ref="AE515:AE578" si="98">AC515-AD515</f>
        <v>-21</v>
      </c>
      <c r="AF515" s="5" t="str">
        <f t="shared" ref="AF515:AF578" si="99">TEXT(D515,"dddd")</f>
        <v>Wednesday</v>
      </c>
    </row>
    <row r="516" spans="1:32" x14ac:dyDescent="0.35">
      <c r="A516">
        <v>515</v>
      </c>
      <c r="B516" t="s">
        <v>906</v>
      </c>
      <c r="C516" t="s">
        <v>907</v>
      </c>
      <c r="D516" s="2">
        <v>45302</v>
      </c>
      <c r="E516" s="4">
        <v>0.8305555555555556</v>
      </c>
      <c r="F516" s="2">
        <v>45302</v>
      </c>
      <c r="G516" s="3">
        <v>0.88263888888888886</v>
      </c>
      <c r="H516" s="5">
        <v>1747</v>
      </c>
      <c r="I516" s="5">
        <v>50</v>
      </c>
      <c r="J516" t="s">
        <v>11</v>
      </c>
      <c r="K516" s="1">
        <v>0.5</v>
      </c>
      <c r="L516" s="5">
        <f t="shared" si="96"/>
        <v>873.5</v>
      </c>
      <c r="M516" t="s">
        <v>1588</v>
      </c>
      <c r="N516" s="5">
        <v>89</v>
      </c>
      <c r="O516" s="7">
        <f t="shared" si="92"/>
        <v>5.094447624499141</v>
      </c>
      <c r="P516" s="5">
        <v>37</v>
      </c>
      <c r="Q516" s="5">
        <v>0</v>
      </c>
      <c r="R516" s="5">
        <v>89</v>
      </c>
      <c r="S516" s="5">
        <f t="shared" si="93"/>
        <v>960.5</v>
      </c>
      <c r="T516" s="5">
        <f t="shared" si="94"/>
        <v>-871.5</v>
      </c>
      <c r="U516" s="5">
        <v>0</v>
      </c>
      <c r="V516" s="5">
        <v>0</v>
      </c>
      <c r="W516" s="7">
        <v>20</v>
      </c>
      <c r="X516" s="5">
        <v>0</v>
      </c>
      <c r="Y516" s="5">
        <v>0</v>
      </c>
      <c r="Z516" s="6">
        <v>0</v>
      </c>
      <c r="AA516" s="5">
        <f t="shared" si="95"/>
        <v>0</v>
      </c>
      <c r="AB516" s="5">
        <v>0</v>
      </c>
      <c r="AC516" s="5">
        <v>0</v>
      </c>
      <c r="AD516" s="5">
        <f t="shared" si="97"/>
        <v>0</v>
      </c>
      <c r="AE516" s="5">
        <f t="shared" si="98"/>
        <v>0</v>
      </c>
      <c r="AF516" s="5" t="str">
        <f t="shared" si="99"/>
        <v>Thursday</v>
      </c>
    </row>
    <row r="517" spans="1:32" x14ac:dyDescent="0.35">
      <c r="A517">
        <v>516</v>
      </c>
      <c r="B517" t="s">
        <v>908</v>
      </c>
      <c r="C517" t="s">
        <v>909</v>
      </c>
      <c r="D517" s="2">
        <v>45297</v>
      </c>
      <c r="E517" s="4">
        <v>0.45208333333333334</v>
      </c>
      <c r="F517" s="2">
        <v>45297</v>
      </c>
      <c r="G517" s="3">
        <v>0.52430555555555558</v>
      </c>
      <c r="H517" s="5">
        <v>1690</v>
      </c>
      <c r="I517" s="5">
        <v>40</v>
      </c>
      <c r="J517" t="s">
        <v>17</v>
      </c>
      <c r="K517" s="1">
        <v>0.05</v>
      </c>
      <c r="L517" s="5">
        <f t="shared" si="96"/>
        <v>84.5</v>
      </c>
      <c r="M517" t="s">
        <v>1589</v>
      </c>
      <c r="N517" s="5">
        <v>134</v>
      </c>
      <c r="O517" s="7">
        <f t="shared" si="92"/>
        <v>7.9289940828402363</v>
      </c>
      <c r="P517" s="5">
        <v>25</v>
      </c>
      <c r="Q517" s="5">
        <v>50</v>
      </c>
      <c r="R517" s="5">
        <v>134</v>
      </c>
      <c r="S517" s="5">
        <f t="shared" si="93"/>
        <v>199.5</v>
      </c>
      <c r="T517" s="5">
        <f t="shared" si="94"/>
        <v>-65.5</v>
      </c>
      <c r="U517" s="5">
        <v>1690</v>
      </c>
      <c r="V517" s="5">
        <v>25</v>
      </c>
      <c r="W517" s="7">
        <v>20</v>
      </c>
      <c r="X517" s="5">
        <f>W517*H517/100</f>
        <v>338</v>
      </c>
      <c r="Y517" s="5">
        <v>40</v>
      </c>
      <c r="Z517" s="6">
        <v>0.05</v>
      </c>
      <c r="AA517" s="5">
        <f t="shared" si="95"/>
        <v>84.5</v>
      </c>
      <c r="AB517" s="5">
        <v>50</v>
      </c>
      <c r="AC517" s="5">
        <v>338</v>
      </c>
      <c r="AD517" s="5">
        <f t="shared" si="97"/>
        <v>199.5</v>
      </c>
      <c r="AE517" s="5">
        <f t="shared" si="98"/>
        <v>138.5</v>
      </c>
      <c r="AF517" s="5" t="str">
        <f t="shared" si="99"/>
        <v>Saturday</v>
      </c>
    </row>
    <row r="518" spans="1:32" x14ac:dyDescent="0.35">
      <c r="A518">
        <v>517</v>
      </c>
      <c r="B518" t="s">
        <v>910</v>
      </c>
      <c r="C518" t="s">
        <v>571</v>
      </c>
      <c r="D518" s="2">
        <v>45314</v>
      </c>
      <c r="E518" s="4">
        <v>0.23680555555555555</v>
      </c>
      <c r="F518" s="2">
        <v>45314</v>
      </c>
      <c r="G518" s="3">
        <v>0.26666666666666666</v>
      </c>
      <c r="H518" s="5">
        <v>948</v>
      </c>
      <c r="I518" s="5">
        <v>50</v>
      </c>
      <c r="J518" t="s">
        <v>17</v>
      </c>
      <c r="K518" s="1">
        <v>0</v>
      </c>
      <c r="L518" s="5">
        <f t="shared" si="96"/>
        <v>0</v>
      </c>
      <c r="M518" t="s">
        <v>1587</v>
      </c>
      <c r="N518" s="5">
        <v>106</v>
      </c>
      <c r="O518" s="7">
        <f t="shared" si="92"/>
        <v>11.181434599156118</v>
      </c>
      <c r="P518" s="5">
        <v>28</v>
      </c>
      <c r="Q518" s="5">
        <v>0</v>
      </c>
      <c r="R518" s="5">
        <v>106</v>
      </c>
      <c r="S518" s="5">
        <f t="shared" si="93"/>
        <v>78</v>
      </c>
      <c r="T518" s="5">
        <f t="shared" si="94"/>
        <v>28</v>
      </c>
      <c r="U518" s="5">
        <v>948</v>
      </c>
      <c r="V518" s="5">
        <v>28</v>
      </c>
      <c r="W518" s="7">
        <v>20</v>
      </c>
      <c r="X518" s="5">
        <f>W518*H518/100</f>
        <v>189.6</v>
      </c>
      <c r="Y518" s="5">
        <v>50</v>
      </c>
      <c r="Z518" s="6">
        <v>0</v>
      </c>
      <c r="AA518" s="5">
        <f t="shared" si="95"/>
        <v>0</v>
      </c>
      <c r="AB518" s="5">
        <v>0</v>
      </c>
      <c r="AC518" s="5">
        <v>189.6</v>
      </c>
      <c r="AD518" s="5">
        <f t="shared" si="97"/>
        <v>78</v>
      </c>
      <c r="AE518" s="5">
        <f t="shared" si="98"/>
        <v>111.6</v>
      </c>
      <c r="AF518" s="5" t="str">
        <f t="shared" si="99"/>
        <v>Tuesday</v>
      </c>
    </row>
    <row r="519" spans="1:32" x14ac:dyDescent="0.35">
      <c r="A519">
        <v>518</v>
      </c>
      <c r="B519" t="s">
        <v>911</v>
      </c>
      <c r="C519" t="s">
        <v>912</v>
      </c>
      <c r="D519" s="2">
        <v>45292</v>
      </c>
      <c r="E519" s="4">
        <v>0.7006944444444444</v>
      </c>
      <c r="F519" s="2">
        <v>45292</v>
      </c>
      <c r="G519" s="3">
        <v>0.77986111111111112</v>
      </c>
      <c r="H519" s="5">
        <v>1035</v>
      </c>
      <c r="I519" s="5">
        <v>0</v>
      </c>
      <c r="J519" t="s">
        <v>17</v>
      </c>
      <c r="K519" s="1">
        <v>0.05</v>
      </c>
      <c r="L519" s="5">
        <f t="shared" si="96"/>
        <v>51.75</v>
      </c>
      <c r="M519" t="s">
        <v>1589</v>
      </c>
      <c r="N519" s="5">
        <v>136</v>
      </c>
      <c r="O519" s="7">
        <f t="shared" si="92"/>
        <v>13.140096618357489</v>
      </c>
      <c r="P519" s="5">
        <v>26</v>
      </c>
      <c r="Q519" s="5">
        <v>150</v>
      </c>
      <c r="R519" s="5">
        <v>136</v>
      </c>
      <c r="S519" s="5">
        <f t="shared" si="93"/>
        <v>227.75</v>
      </c>
      <c r="T519" s="5">
        <f t="shared" si="94"/>
        <v>-91.75</v>
      </c>
      <c r="U519" s="5">
        <v>1035</v>
      </c>
      <c r="V519" s="5">
        <v>26</v>
      </c>
      <c r="W519" s="7">
        <v>20</v>
      </c>
      <c r="X519" s="5">
        <f>W519*H519/100</f>
        <v>207</v>
      </c>
      <c r="Y519" s="5">
        <v>0</v>
      </c>
      <c r="Z519" s="6">
        <v>0.05</v>
      </c>
      <c r="AA519" s="5">
        <f t="shared" si="95"/>
        <v>51.75</v>
      </c>
      <c r="AB519" s="5">
        <v>150</v>
      </c>
      <c r="AC519" s="5">
        <v>207</v>
      </c>
      <c r="AD519" s="5">
        <f t="shared" si="97"/>
        <v>227.75</v>
      </c>
      <c r="AE519" s="5">
        <f t="shared" si="98"/>
        <v>-20.75</v>
      </c>
      <c r="AF519" s="5" t="str">
        <f t="shared" si="99"/>
        <v>Monday</v>
      </c>
    </row>
    <row r="520" spans="1:32" x14ac:dyDescent="0.35">
      <c r="A520">
        <v>519</v>
      </c>
      <c r="B520" t="s">
        <v>913</v>
      </c>
      <c r="C520" t="s">
        <v>914</v>
      </c>
      <c r="D520" s="2">
        <v>45318</v>
      </c>
      <c r="E520" s="4">
        <v>0.86388888888888893</v>
      </c>
      <c r="F520" s="2">
        <v>45318</v>
      </c>
      <c r="G520" s="3">
        <v>0.92777777777777781</v>
      </c>
      <c r="H520" s="5">
        <v>1590</v>
      </c>
      <c r="I520" s="5">
        <v>30</v>
      </c>
      <c r="J520" t="s">
        <v>17</v>
      </c>
      <c r="K520" s="1">
        <v>0.05</v>
      </c>
      <c r="L520" s="5">
        <f t="shared" si="96"/>
        <v>79.5</v>
      </c>
      <c r="M520" t="s">
        <v>1589</v>
      </c>
      <c r="N520" s="5">
        <v>133</v>
      </c>
      <c r="O520" s="7">
        <f t="shared" si="92"/>
        <v>8.364779874213836</v>
      </c>
      <c r="P520" s="5">
        <v>35</v>
      </c>
      <c r="Q520" s="5">
        <v>100</v>
      </c>
      <c r="R520" s="5">
        <v>133</v>
      </c>
      <c r="S520" s="5">
        <f t="shared" si="93"/>
        <v>244.5</v>
      </c>
      <c r="T520" s="5">
        <f t="shared" si="94"/>
        <v>-111.5</v>
      </c>
      <c r="U520" s="5">
        <v>1590</v>
      </c>
      <c r="V520" s="5">
        <v>35</v>
      </c>
      <c r="W520" s="7">
        <v>20</v>
      </c>
      <c r="X520" s="5">
        <f>W520*H520/100</f>
        <v>318</v>
      </c>
      <c r="Y520" s="5">
        <v>30</v>
      </c>
      <c r="Z520" s="6">
        <v>0.05</v>
      </c>
      <c r="AA520" s="5">
        <f t="shared" si="95"/>
        <v>79.5</v>
      </c>
      <c r="AB520" s="5">
        <v>100</v>
      </c>
      <c r="AC520" s="5">
        <v>318</v>
      </c>
      <c r="AD520" s="5">
        <f t="shared" si="97"/>
        <v>244.5</v>
      </c>
      <c r="AE520" s="5">
        <f t="shared" si="98"/>
        <v>73.5</v>
      </c>
      <c r="AF520" s="5" t="str">
        <f t="shared" si="99"/>
        <v>Saturday</v>
      </c>
    </row>
    <row r="521" spans="1:32" x14ac:dyDescent="0.35">
      <c r="A521">
        <v>520</v>
      </c>
      <c r="B521" t="s">
        <v>915</v>
      </c>
      <c r="C521" t="s">
        <v>916</v>
      </c>
      <c r="D521" s="2">
        <v>45324</v>
      </c>
      <c r="E521" s="4">
        <v>0.69236111111111109</v>
      </c>
      <c r="F521" s="2">
        <v>45324</v>
      </c>
      <c r="G521" s="3">
        <v>0.76249999999999996</v>
      </c>
      <c r="H521" s="5">
        <v>727</v>
      </c>
      <c r="I521" s="5">
        <v>50</v>
      </c>
      <c r="J521" t="s">
        <v>11</v>
      </c>
      <c r="K521" s="1">
        <v>0.5</v>
      </c>
      <c r="L521" s="5">
        <f t="shared" si="96"/>
        <v>363.5</v>
      </c>
      <c r="M521" t="s">
        <v>1588</v>
      </c>
      <c r="N521" s="5">
        <v>170</v>
      </c>
      <c r="O521" s="7">
        <f t="shared" si="92"/>
        <v>23.383768913342504</v>
      </c>
      <c r="P521" s="5">
        <v>15</v>
      </c>
      <c r="Q521" s="5">
        <v>100</v>
      </c>
      <c r="R521" s="5">
        <v>170</v>
      </c>
      <c r="S521" s="5">
        <f t="shared" si="93"/>
        <v>528.5</v>
      </c>
      <c r="T521" s="5">
        <f t="shared" si="94"/>
        <v>-358.5</v>
      </c>
      <c r="U521" s="5">
        <v>0</v>
      </c>
      <c r="V521" s="5">
        <v>0</v>
      </c>
      <c r="W521" s="7">
        <v>20</v>
      </c>
      <c r="X521" s="5">
        <v>0</v>
      </c>
      <c r="Y521" s="5">
        <v>0</v>
      </c>
      <c r="Z521" s="6">
        <v>0</v>
      </c>
      <c r="AA521" s="5">
        <f t="shared" si="95"/>
        <v>0</v>
      </c>
      <c r="AB521" s="5">
        <v>0</v>
      </c>
      <c r="AC521" s="5">
        <v>0</v>
      </c>
      <c r="AD521" s="5">
        <f t="shared" si="97"/>
        <v>0</v>
      </c>
      <c r="AE521" s="5">
        <f t="shared" si="98"/>
        <v>0</v>
      </c>
      <c r="AF521" s="5" t="str">
        <f t="shared" si="99"/>
        <v>Friday</v>
      </c>
    </row>
    <row r="522" spans="1:32" x14ac:dyDescent="0.35">
      <c r="A522">
        <v>521</v>
      </c>
      <c r="B522" t="s">
        <v>917</v>
      </c>
      <c r="C522" t="s">
        <v>912</v>
      </c>
      <c r="D522" s="2">
        <v>45327</v>
      </c>
      <c r="E522" s="4">
        <v>0.72430555555555554</v>
      </c>
      <c r="F522" s="2">
        <v>45327</v>
      </c>
      <c r="G522" s="3">
        <v>0.74652777777777779</v>
      </c>
      <c r="H522" s="5">
        <v>242</v>
      </c>
      <c r="I522" s="5">
        <v>20</v>
      </c>
      <c r="J522" t="s">
        <v>17</v>
      </c>
      <c r="K522" s="1">
        <v>0.05</v>
      </c>
      <c r="L522" s="5">
        <f t="shared" si="96"/>
        <v>12.100000000000001</v>
      </c>
      <c r="M522" t="s">
        <v>1589</v>
      </c>
      <c r="N522" s="5">
        <v>123</v>
      </c>
      <c r="O522" s="7">
        <f t="shared" si="92"/>
        <v>50.826446280991732</v>
      </c>
      <c r="P522" s="5">
        <v>18</v>
      </c>
      <c r="Q522" s="5">
        <v>100</v>
      </c>
      <c r="R522" s="5">
        <v>123</v>
      </c>
      <c r="S522" s="5">
        <f t="shared" si="93"/>
        <v>150.1</v>
      </c>
      <c r="T522" s="5">
        <f t="shared" si="94"/>
        <v>-27.099999999999994</v>
      </c>
      <c r="U522" s="5">
        <v>242</v>
      </c>
      <c r="V522" s="5">
        <v>18</v>
      </c>
      <c r="W522" s="7">
        <v>20</v>
      </c>
      <c r="X522" s="5">
        <f>W522*H522/100</f>
        <v>48.4</v>
      </c>
      <c r="Y522" s="5">
        <v>20</v>
      </c>
      <c r="Z522" s="6">
        <v>0.05</v>
      </c>
      <c r="AA522" s="5">
        <f t="shared" si="95"/>
        <v>12.100000000000001</v>
      </c>
      <c r="AB522" s="5">
        <v>100</v>
      </c>
      <c r="AC522" s="5">
        <v>48.4</v>
      </c>
      <c r="AD522" s="5">
        <f t="shared" si="97"/>
        <v>150.1</v>
      </c>
      <c r="AE522" s="5">
        <f t="shared" si="98"/>
        <v>-101.69999999999999</v>
      </c>
      <c r="AF522" s="5" t="str">
        <f t="shared" si="99"/>
        <v>Monday</v>
      </c>
    </row>
    <row r="523" spans="1:32" x14ac:dyDescent="0.35">
      <c r="A523">
        <v>522</v>
      </c>
      <c r="B523" t="s">
        <v>918</v>
      </c>
      <c r="C523" t="s">
        <v>210</v>
      </c>
      <c r="D523" s="2">
        <v>45316</v>
      </c>
      <c r="E523" s="4">
        <v>0.26597222222222222</v>
      </c>
      <c r="F523" s="2">
        <v>45316</v>
      </c>
      <c r="G523" s="3">
        <v>0.30555555555555558</v>
      </c>
      <c r="H523" s="5">
        <v>1324</v>
      </c>
      <c r="I523" s="5">
        <v>40</v>
      </c>
      <c r="J523" t="s">
        <v>17</v>
      </c>
      <c r="K523" s="1">
        <v>0.1</v>
      </c>
      <c r="L523" s="5">
        <f t="shared" si="96"/>
        <v>132.4</v>
      </c>
      <c r="M523" s="1" t="s">
        <v>1622</v>
      </c>
      <c r="N523" s="5">
        <v>156</v>
      </c>
      <c r="O523" s="7">
        <f t="shared" si="92"/>
        <v>11.782477341389729</v>
      </c>
      <c r="P523" s="5">
        <v>26</v>
      </c>
      <c r="Q523" s="5">
        <v>0</v>
      </c>
      <c r="R523" s="5">
        <v>156</v>
      </c>
      <c r="S523" s="5">
        <f t="shared" si="93"/>
        <v>198.4</v>
      </c>
      <c r="T523" s="5">
        <f t="shared" si="94"/>
        <v>-42.400000000000006</v>
      </c>
      <c r="U523" s="5">
        <v>1324</v>
      </c>
      <c r="V523" s="5">
        <v>26</v>
      </c>
      <c r="W523" s="7">
        <v>20</v>
      </c>
      <c r="X523" s="5">
        <f>W523*H523/100</f>
        <v>264.8</v>
      </c>
      <c r="Y523" s="5">
        <v>40</v>
      </c>
      <c r="Z523" s="6">
        <v>0.1</v>
      </c>
      <c r="AA523" s="5">
        <f t="shared" si="95"/>
        <v>132.4</v>
      </c>
      <c r="AB523" s="5">
        <v>0</v>
      </c>
      <c r="AC523" s="5">
        <v>264.8</v>
      </c>
      <c r="AD523" s="5">
        <f t="shared" si="97"/>
        <v>198.4</v>
      </c>
      <c r="AE523" s="5">
        <f t="shared" si="98"/>
        <v>66.400000000000006</v>
      </c>
      <c r="AF523" s="5" t="str">
        <f t="shared" si="99"/>
        <v>Thursday</v>
      </c>
    </row>
    <row r="524" spans="1:32" x14ac:dyDescent="0.35">
      <c r="A524">
        <v>523</v>
      </c>
      <c r="B524" t="s">
        <v>919</v>
      </c>
      <c r="C524" t="s">
        <v>920</v>
      </c>
      <c r="D524" s="2">
        <v>45310</v>
      </c>
      <c r="E524" s="4">
        <v>0.7006944444444444</v>
      </c>
      <c r="F524" s="2">
        <v>45310</v>
      </c>
      <c r="G524" s="3">
        <v>0.74097222222222225</v>
      </c>
      <c r="H524" s="5">
        <v>1303</v>
      </c>
      <c r="I524" s="5">
        <v>50</v>
      </c>
      <c r="J524" t="s">
        <v>14</v>
      </c>
      <c r="K524" s="1">
        <v>0.05</v>
      </c>
      <c r="L524" s="5">
        <f t="shared" si="96"/>
        <v>65.150000000000006</v>
      </c>
      <c r="M524" t="s">
        <v>1589</v>
      </c>
      <c r="N524" s="5">
        <v>173</v>
      </c>
      <c r="O524" s="7">
        <f t="shared" si="92"/>
        <v>13.277052954719878</v>
      </c>
      <c r="P524" s="5">
        <v>40</v>
      </c>
      <c r="Q524" s="5">
        <v>100</v>
      </c>
      <c r="R524" s="5">
        <v>173</v>
      </c>
      <c r="S524" s="5">
        <f t="shared" si="93"/>
        <v>255.15</v>
      </c>
      <c r="T524" s="5">
        <f t="shared" si="94"/>
        <v>-82.15</v>
      </c>
      <c r="U524" s="5">
        <v>1303</v>
      </c>
      <c r="V524" s="5">
        <v>40</v>
      </c>
      <c r="W524" s="7">
        <v>20</v>
      </c>
      <c r="X524" s="5">
        <f>W524*H524/100</f>
        <v>260.60000000000002</v>
      </c>
      <c r="Y524" s="5">
        <v>50</v>
      </c>
      <c r="Z524" s="6">
        <v>0.05</v>
      </c>
      <c r="AA524" s="5">
        <f t="shared" si="95"/>
        <v>65.150000000000006</v>
      </c>
      <c r="AB524" s="5">
        <v>100</v>
      </c>
      <c r="AC524" s="5">
        <v>260.60000000000002</v>
      </c>
      <c r="AD524" s="5">
        <f t="shared" si="97"/>
        <v>255.15</v>
      </c>
      <c r="AE524" s="5">
        <f t="shared" si="98"/>
        <v>5.4500000000000171</v>
      </c>
      <c r="AF524" s="5" t="str">
        <f t="shared" si="99"/>
        <v>Friday</v>
      </c>
    </row>
    <row r="525" spans="1:32" x14ac:dyDescent="0.35">
      <c r="A525">
        <v>524</v>
      </c>
      <c r="B525" t="s">
        <v>921</v>
      </c>
      <c r="C525" t="s">
        <v>883</v>
      </c>
      <c r="D525" s="2">
        <v>45319</v>
      </c>
      <c r="E525" s="4">
        <v>0.17152777777777778</v>
      </c>
      <c r="F525" s="2">
        <v>45319</v>
      </c>
      <c r="G525" s="3">
        <v>0.25208333333333333</v>
      </c>
      <c r="H525" s="5">
        <v>813</v>
      </c>
      <c r="I525" s="5">
        <v>40</v>
      </c>
      <c r="J525" t="s">
        <v>17</v>
      </c>
      <c r="K525" s="1">
        <v>0.5</v>
      </c>
      <c r="L525" s="5">
        <f t="shared" si="96"/>
        <v>406.5</v>
      </c>
      <c r="M525" t="s">
        <v>1588</v>
      </c>
      <c r="N525" s="5">
        <v>149</v>
      </c>
      <c r="O525" s="7">
        <f t="shared" si="92"/>
        <v>18.327183271832716</v>
      </c>
      <c r="P525" s="5">
        <v>21</v>
      </c>
      <c r="Q525" s="5">
        <v>0</v>
      </c>
      <c r="R525" s="5">
        <v>149</v>
      </c>
      <c r="S525" s="5">
        <f t="shared" si="93"/>
        <v>467.5</v>
      </c>
      <c r="T525" s="5">
        <f t="shared" si="94"/>
        <v>-318.5</v>
      </c>
      <c r="U525" s="5">
        <v>0</v>
      </c>
      <c r="V525" s="5">
        <v>0</v>
      </c>
      <c r="W525" s="7">
        <v>20</v>
      </c>
      <c r="X525" s="5">
        <v>0</v>
      </c>
      <c r="Y525" s="5">
        <v>0</v>
      </c>
      <c r="Z525" s="6">
        <v>0</v>
      </c>
      <c r="AA525" s="5">
        <f t="shared" si="95"/>
        <v>0</v>
      </c>
      <c r="AB525" s="5">
        <v>0</v>
      </c>
      <c r="AC525" s="5">
        <v>0</v>
      </c>
      <c r="AD525" s="5">
        <f t="shared" si="97"/>
        <v>0</v>
      </c>
      <c r="AE525" s="5">
        <f t="shared" si="98"/>
        <v>0</v>
      </c>
      <c r="AF525" s="5" t="str">
        <f t="shared" si="99"/>
        <v>Sunday</v>
      </c>
    </row>
    <row r="526" spans="1:32" x14ac:dyDescent="0.35">
      <c r="A526">
        <v>525</v>
      </c>
      <c r="B526" t="s">
        <v>922</v>
      </c>
      <c r="C526" t="s">
        <v>923</v>
      </c>
      <c r="D526" s="2">
        <v>45303</v>
      </c>
      <c r="E526" s="4">
        <v>0.26319444444444445</v>
      </c>
      <c r="F526" s="2">
        <v>45303</v>
      </c>
      <c r="G526" s="3">
        <v>0.29583333333333334</v>
      </c>
      <c r="H526" s="5">
        <v>1487</v>
      </c>
      <c r="I526" s="5">
        <v>20</v>
      </c>
      <c r="J526" t="s">
        <v>17</v>
      </c>
      <c r="K526" s="1">
        <v>0.5</v>
      </c>
      <c r="L526" s="5">
        <f t="shared" si="96"/>
        <v>743.5</v>
      </c>
      <c r="M526" t="s">
        <v>1588</v>
      </c>
      <c r="N526" s="5">
        <v>92</v>
      </c>
      <c r="O526" s="7">
        <f t="shared" si="92"/>
        <v>6.1869535978480164</v>
      </c>
      <c r="P526" s="5">
        <v>32</v>
      </c>
      <c r="Q526" s="5">
        <v>0</v>
      </c>
      <c r="R526" s="5">
        <v>92</v>
      </c>
      <c r="S526" s="5">
        <f t="shared" si="93"/>
        <v>795.5</v>
      </c>
      <c r="T526" s="5">
        <f t="shared" si="94"/>
        <v>-703.5</v>
      </c>
      <c r="U526" s="5">
        <v>0</v>
      </c>
      <c r="V526" s="5">
        <v>0</v>
      </c>
      <c r="W526" s="7">
        <v>20</v>
      </c>
      <c r="X526" s="5">
        <v>0</v>
      </c>
      <c r="Y526" s="5">
        <v>0</v>
      </c>
      <c r="Z526" s="6">
        <v>0</v>
      </c>
      <c r="AA526" s="5">
        <f t="shared" si="95"/>
        <v>0</v>
      </c>
      <c r="AB526" s="5">
        <v>0</v>
      </c>
      <c r="AC526" s="5">
        <v>0</v>
      </c>
      <c r="AD526" s="5">
        <f t="shared" si="97"/>
        <v>0</v>
      </c>
      <c r="AE526" s="5">
        <f t="shared" si="98"/>
        <v>0</v>
      </c>
      <c r="AF526" s="5" t="str">
        <f t="shared" si="99"/>
        <v>Friday</v>
      </c>
    </row>
    <row r="527" spans="1:32" x14ac:dyDescent="0.35">
      <c r="A527">
        <v>526</v>
      </c>
      <c r="B527" t="s">
        <v>924</v>
      </c>
      <c r="C527" t="s">
        <v>925</v>
      </c>
      <c r="D527" s="2">
        <v>45328</v>
      </c>
      <c r="E527" s="4">
        <v>7.3611111111111113E-2</v>
      </c>
      <c r="F527" s="2">
        <v>45328</v>
      </c>
      <c r="G527" s="3">
        <v>0.11805555555555555</v>
      </c>
      <c r="H527" s="5">
        <v>578</v>
      </c>
      <c r="I527" s="5">
        <v>30</v>
      </c>
      <c r="J527" t="s">
        <v>17</v>
      </c>
      <c r="K527" s="1">
        <v>0.5</v>
      </c>
      <c r="L527" s="5">
        <f t="shared" si="96"/>
        <v>289</v>
      </c>
      <c r="M527" t="s">
        <v>1588</v>
      </c>
      <c r="N527" s="5">
        <v>168</v>
      </c>
      <c r="O527" s="7">
        <f t="shared" si="92"/>
        <v>29.065743944636679</v>
      </c>
      <c r="P527" s="5">
        <v>14</v>
      </c>
      <c r="Q527" s="5">
        <v>0</v>
      </c>
      <c r="R527" s="5">
        <v>168</v>
      </c>
      <c r="S527" s="5">
        <f t="shared" si="93"/>
        <v>333</v>
      </c>
      <c r="T527" s="5">
        <f t="shared" si="94"/>
        <v>-165</v>
      </c>
      <c r="U527" s="5">
        <v>0</v>
      </c>
      <c r="V527" s="5">
        <v>0</v>
      </c>
      <c r="W527" s="7">
        <v>20</v>
      </c>
      <c r="X527" s="5">
        <v>0</v>
      </c>
      <c r="Y527" s="5">
        <v>0</v>
      </c>
      <c r="Z527" s="6">
        <v>0</v>
      </c>
      <c r="AA527" s="5">
        <f t="shared" si="95"/>
        <v>0</v>
      </c>
      <c r="AB527" s="5">
        <v>0</v>
      </c>
      <c r="AC527" s="5">
        <v>0</v>
      </c>
      <c r="AD527" s="5">
        <f t="shared" si="97"/>
        <v>0</v>
      </c>
      <c r="AE527" s="5">
        <f t="shared" si="98"/>
        <v>0</v>
      </c>
      <c r="AF527" s="5" t="str">
        <f t="shared" si="99"/>
        <v>Tuesday</v>
      </c>
    </row>
    <row r="528" spans="1:32" x14ac:dyDescent="0.35">
      <c r="A528">
        <v>527</v>
      </c>
      <c r="B528" t="s">
        <v>926</v>
      </c>
      <c r="C528" t="s">
        <v>500</v>
      </c>
      <c r="D528" s="2">
        <v>45309</v>
      </c>
      <c r="E528" s="4">
        <v>0.2638888888888889</v>
      </c>
      <c r="F528" s="2">
        <v>45309</v>
      </c>
      <c r="G528" s="3">
        <v>0.33750000000000002</v>
      </c>
      <c r="H528" s="5">
        <v>664</v>
      </c>
      <c r="I528" s="5">
        <v>30</v>
      </c>
      <c r="J528" t="s">
        <v>11</v>
      </c>
      <c r="K528" s="1">
        <v>0</v>
      </c>
      <c r="L528" s="5">
        <f t="shared" si="96"/>
        <v>0</v>
      </c>
      <c r="M528" t="s">
        <v>1587</v>
      </c>
      <c r="N528" s="5">
        <v>72</v>
      </c>
      <c r="O528" s="7">
        <f t="shared" si="92"/>
        <v>10.843373493975903</v>
      </c>
      <c r="P528" s="5">
        <v>45</v>
      </c>
      <c r="Q528" s="5">
        <v>100</v>
      </c>
      <c r="R528" s="5">
        <v>72</v>
      </c>
      <c r="S528" s="5">
        <f t="shared" si="93"/>
        <v>175</v>
      </c>
      <c r="T528" s="5">
        <f t="shared" si="94"/>
        <v>-103</v>
      </c>
      <c r="U528" s="5">
        <v>664</v>
      </c>
      <c r="V528" s="5">
        <v>45</v>
      </c>
      <c r="W528" s="7">
        <v>20</v>
      </c>
      <c r="X528" s="5">
        <f t="shared" ref="X528:X533" si="100">W528*H528/100</f>
        <v>132.80000000000001</v>
      </c>
      <c r="Y528" s="5">
        <v>30</v>
      </c>
      <c r="Z528" s="6">
        <v>0</v>
      </c>
      <c r="AA528" s="5">
        <f t="shared" si="95"/>
        <v>0</v>
      </c>
      <c r="AB528" s="5">
        <v>100</v>
      </c>
      <c r="AC528" s="5">
        <v>132.80000000000001</v>
      </c>
      <c r="AD528" s="5">
        <f t="shared" si="97"/>
        <v>175</v>
      </c>
      <c r="AE528" s="5">
        <f t="shared" si="98"/>
        <v>-42.199999999999989</v>
      </c>
      <c r="AF528" s="5" t="str">
        <f t="shared" si="99"/>
        <v>Thursday</v>
      </c>
    </row>
    <row r="529" spans="1:32" x14ac:dyDescent="0.35">
      <c r="A529">
        <v>528</v>
      </c>
      <c r="B529" t="s">
        <v>927</v>
      </c>
      <c r="C529" t="s">
        <v>47</v>
      </c>
      <c r="D529" s="2">
        <v>45300</v>
      </c>
      <c r="E529" s="4">
        <v>0.12083333333333333</v>
      </c>
      <c r="F529" s="2">
        <v>45300</v>
      </c>
      <c r="G529" s="3">
        <v>0.19375000000000001</v>
      </c>
      <c r="H529" s="5">
        <v>570</v>
      </c>
      <c r="I529" s="5">
        <v>20</v>
      </c>
      <c r="J529" t="s">
        <v>14</v>
      </c>
      <c r="K529" s="1">
        <v>0.1</v>
      </c>
      <c r="L529" s="5">
        <f t="shared" si="96"/>
        <v>57</v>
      </c>
      <c r="M529" s="1" t="s">
        <v>1622</v>
      </c>
      <c r="N529" s="5">
        <v>86</v>
      </c>
      <c r="O529" s="7">
        <f t="shared" si="92"/>
        <v>15.087719298245613</v>
      </c>
      <c r="P529" s="5">
        <v>45</v>
      </c>
      <c r="Q529" s="5">
        <v>0</v>
      </c>
      <c r="R529" s="5">
        <v>86</v>
      </c>
      <c r="S529" s="5">
        <f t="shared" si="93"/>
        <v>122</v>
      </c>
      <c r="T529" s="5">
        <f t="shared" si="94"/>
        <v>-36</v>
      </c>
      <c r="U529" s="5">
        <v>570</v>
      </c>
      <c r="V529" s="5">
        <v>45</v>
      </c>
      <c r="W529" s="7">
        <v>20</v>
      </c>
      <c r="X529" s="5">
        <f t="shared" si="100"/>
        <v>114</v>
      </c>
      <c r="Y529" s="5">
        <v>20</v>
      </c>
      <c r="Z529" s="6">
        <v>0.1</v>
      </c>
      <c r="AA529" s="5">
        <f t="shared" si="95"/>
        <v>57</v>
      </c>
      <c r="AB529" s="5">
        <v>0</v>
      </c>
      <c r="AC529" s="5">
        <v>114</v>
      </c>
      <c r="AD529" s="5">
        <f t="shared" si="97"/>
        <v>122</v>
      </c>
      <c r="AE529" s="5">
        <f t="shared" si="98"/>
        <v>-8</v>
      </c>
      <c r="AF529" s="5" t="str">
        <f t="shared" si="99"/>
        <v>Tuesday</v>
      </c>
    </row>
    <row r="530" spans="1:32" x14ac:dyDescent="0.35">
      <c r="A530">
        <v>529</v>
      </c>
      <c r="B530" t="s">
        <v>231</v>
      </c>
      <c r="C530" t="s">
        <v>230</v>
      </c>
      <c r="D530" s="2">
        <v>45309</v>
      </c>
      <c r="E530" s="4">
        <v>0.75277777777777777</v>
      </c>
      <c r="F530" s="2">
        <v>45309</v>
      </c>
      <c r="G530" s="3">
        <v>0.80555555555555558</v>
      </c>
      <c r="H530" s="5">
        <v>483</v>
      </c>
      <c r="I530" s="5">
        <v>40</v>
      </c>
      <c r="J530" t="s">
        <v>17</v>
      </c>
      <c r="K530" s="1">
        <v>0</v>
      </c>
      <c r="L530" s="5">
        <f t="shared" si="96"/>
        <v>0</v>
      </c>
      <c r="M530" t="s">
        <v>1587</v>
      </c>
      <c r="N530" s="5">
        <v>183</v>
      </c>
      <c r="O530" s="7">
        <f t="shared" si="92"/>
        <v>37.888198757763973</v>
      </c>
      <c r="P530" s="5">
        <v>12</v>
      </c>
      <c r="Q530" s="5">
        <v>150</v>
      </c>
      <c r="R530" s="5">
        <v>183</v>
      </c>
      <c r="S530" s="5">
        <f t="shared" si="93"/>
        <v>202</v>
      </c>
      <c r="T530" s="5">
        <f t="shared" si="94"/>
        <v>-19</v>
      </c>
      <c r="U530" s="5">
        <v>483</v>
      </c>
      <c r="V530" s="5">
        <v>12</v>
      </c>
      <c r="W530" s="7">
        <v>20</v>
      </c>
      <c r="X530" s="5">
        <f t="shared" si="100"/>
        <v>96.6</v>
      </c>
      <c r="Y530" s="5">
        <v>40</v>
      </c>
      <c r="Z530" s="6">
        <v>0</v>
      </c>
      <c r="AA530" s="5">
        <f t="shared" si="95"/>
        <v>0</v>
      </c>
      <c r="AB530" s="5">
        <v>150</v>
      </c>
      <c r="AC530" s="5">
        <v>96.6</v>
      </c>
      <c r="AD530" s="5">
        <f t="shared" si="97"/>
        <v>202</v>
      </c>
      <c r="AE530" s="5">
        <f t="shared" si="98"/>
        <v>-105.4</v>
      </c>
      <c r="AF530" s="5" t="str">
        <f t="shared" si="99"/>
        <v>Thursday</v>
      </c>
    </row>
    <row r="531" spans="1:32" x14ac:dyDescent="0.35">
      <c r="A531">
        <v>530</v>
      </c>
      <c r="B531" t="s">
        <v>928</v>
      </c>
      <c r="C531" t="s">
        <v>929</v>
      </c>
      <c r="D531" s="2">
        <v>45326</v>
      </c>
      <c r="E531" s="4">
        <v>0.76180555555555551</v>
      </c>
      <c r="F531" s="2">
        <v>45326</v>
      </c>
      <c r="G531" s="3">
        <v>0.78541666666666665</v>
      </c>
      <c r="H531" s="5">
        <v>1815</v>
      </c>
      <c r="I531" s="5">
        <v>50</v>
      </c>
      <c r="J531" t="s">
        <v>17</v>
      </c>
      <c r="K531" s="1">
        <v>0.15</v>
      </c>
      <c r="L531" s="5">
        <f t="shared" si="96"/>
        <v>272.25</v>
      </c>
      <c r="M531" t="s">
        <v>1584</v>
      </c>
      <c r="N531" s="5">
        <v>114</v>
      </c>
      <c r="O531" s="7">
        <f t="shared" si="92"/>
        <v>6.2809917355371905</v>
      </c>
      <c r="P531" s="5">
        <v>33</v>
      </c>
      <c r="Q531" s="5">
        <v>0</v>
      </c>
      <c r="R531" s="5">
        <v>114</v>
      </c>
      <c r="S531" s="5">
        <f t="shared" si="93"/>
        <v>355.25</v>
      </c>
      <c r="T531" s="5">
        <f t="shared" si="94"/>
        <v>-241.25</v>
      </c>
      <c r="U531" s="5">
        <v>1815</v>
      </c>
      <c r="V531" s="5">
        <v>33</v>
      </c>
      <c r="W531" s="7">
        <v>20</v>
      </c>
      <c r="X531" s="5">
        <f t="shared" si="100"/>
        <v>363</v>
      </c>
      <c r="Y531" s="5">
        <v>50</v>
      </c>
      <c r="Z531" s="6">
        <v>0.15</v>
      </c>
      <c r="AA531" s="5">
        <f t="shared" si="95"/>
        <v>272.25</v>
      </c>
      <c r="AB531" s="5">
        <v>0</v>
      </c>
      <c r="AC531" s="5">
        <v>363</v>
      </c>
      <c r="AD531" s="5">
        <f t="shared" si="97"/>
        <v>355.25</v>
      </c>
      <c r="AE531" s="5">
        <f t="shared" si="98"/>
        <v>7.75</v>
      </c>
      <c r="AF531" s="5" t="str">
        <f t="shared" si="99"/>
        <v>Sunday</v>
      </c>
    </row>
    <row r="532" spans="1:32" x14ac:dyDescent="0.35">
      <c r="A532">
        <v>531</v>
      </c>
      <c r="B532" t="s">
        <v>930</v>
      </c>
      <c r="C532" t="s">
        <v>862</v>
      </c>
      <c r="D532" s="2">
        <v>45315</v>
      </c>
      <c r="E532" s="4">
        <v>0.86250000000000004</v>
      </c>
      <c r="F532" s="2">
        <v>45315</v>
      </c>
      <c r="G532" s="3">
        <v>0.93472222222222223</v>
      </c>
      <c r="H532" s="5">
        <v>1025</v>
      </c>
      <c r="I532" s="5">
        <v>20</v>
      </c>
      <c r="J532" t="s">
        <v>14</v>
      </c>
      <c r="K532" s="1">
        <v>0.1</v>
      </c>
      <c r="L532" s="5">
        <f t="shared" si="96"/>
        <v>102.5</v>
      </c>
      <c r="M532" s="1" t="s">
        <v>1622</v>
      </c>
      <c r="N532" s="5">
        <v>183</v>
      </c>
      <c r="O532" s="7">
        <f t="shared" si="92"/>
        <v>17.853658536585364</v>
      </c>
      <c r="P532" s="5">
        <v>26</v>
      </c>
      <c r="Q532" s="5">
        <v>150</v>
      </c>
      <c r="R532" s="5">
        <v>183</v>
      </c>
      <c r="S532" s="5">
        <f t="shared" si="93"/>
        <v>298.5</v>
      </c>
      <c r="T532" s="5">
        <f t="shared" si="94"/>
        <v>-115.5</v>
      </c>
      <c r="U532" s="5">
        <v>1025</v>
      </c>
      <c r="V532" s="5">
        <v>26</v>
      </c>
      <c r="W532" s="7">
        <v>20</v>
      </c>
      <c r="X532" s="5">
        <f t="shared" si="100"/>
        <v>205</v>
      </c>
      <c r="Y532" s="5">
        <v>20</v>
      </c>
      <c r="Z532" s="6">
        <v>0.1</v>
      </c>
      <c r="AA532" s="5">
        <f t="shared" si="95"/>
        <v>102.5</v>
      </c>
      <c r="AB532" s="5">
        <v>150</v>
      </c>
      <c r="AC532" s="5">
        <v>205</v>
      </c>
      <c r="AD532" s="5">
        <f t="shared" si="97"/>
        <v>298.5</v>
      </c>
      <c r="AE532" s="5">
        <f t="shared" si="98"/>
        <v>-93.5</v>
      </c>
      <c r="AF532" s="5" t="str">
        <f t="shared" si="99"/>
        <v>Wednesday</v>
      </c>
    </row>
    <row r="533" spans="1:32" x14ac:dyDescent="0.35">
      <c r="A533">
        <v>532</v>
      </c>
      <c r="B533" t="s">
        <v>931</v>
      </c>
      <c r="C533" t="s">
        <v>932</v>
      </c>
      <c r="D533" s="2">
        <v>45305</v>
      </c>
      <c r="E533" s="4">
        <v>0.94305555555555554</v>
      </c>
      <c r="F533" s="2">
        <v>45306</v>
      </c>
      <c r="G533" s="3">
        <v>4.1666666666666666E-3</v>
      </c>
      <c r="H533" s="5">
        <v>516</v>
      </c>
      <c r="I533" s="5">
        <v>0</v>
      </c>
      <c r="J533" t="s">
        <v>17</v>
      </c>
      <c r="K533" s="1">
        <v>0.05</v>
      </c>
      <c r="L533" s="5">
        <f t="shared" si="96"/>
        <v>25.8</v>
      </c>
      <c r="M533" t="s">
        <v>1589</v>
      </c>
      <c r="N533" s="5">
        <v>71</v>
      </c>
      <c r="O533" s="7">
        <f t="shared" si="92"/>
        <v>13.75968992248062</v>
      </c>
      <c r="P533" s="5">
        <v>48</v>
      </c>
      <c r="Q533" s="5">
        <v>50</v>
      </c>
      <c r="R533" s="5">
        <v>71</v>
      </c>
      <c r="S533" s="5">
        <f t="shared" si="93"/>
        <v>123.8</v>
      </c>
      <c r="T533" s="5">
        <f t="shared" si="94"/>
        <v>-52.8</v>
      </c>
      <c r="U533" s="5">
        <v>516</v>
      </c>
      <c r="V533" s="5">
        <v>48</v>
      </c>
      <c r="W533" s="7">
        <v>20</v>
      </c>
      <c r="X533" s="5">
        <f t="shared" si="100"/>
        <v>103.2</v>
      </c>
      <c r="Y533" s="5">
        <v>0</v>
      </c>
      <c r="Z533" s="6">
        <v>0.05</v>
      </c>
      <c r="AA533" s="5">
        <f t="shared" si="95"/>
        <v>25.8</v>
      </c>
      <c r="AB533" s="5">
        <v>50</v>
      </c>
      <c r="AC533" s="5">
        <v>103.2</v>
      </c>
      <c r="AD533" s="5">
        <f t="shared" si="97"/>
        <v>123.8</v>
      </c>
      <c r="AE533" s="5">
        <f t="shared" si="98"/>
        <v>-20.599999999999994</v>
      </c>
      <c r="AF533" s="5" t="str">
        <f t="shared" si="99"/>
        <v>Sunday</v>
      </c>
    </row>
    <row r="534" spans="1:32" x14ac:dyDescent="0.35">
      <c r="A534">
        <v>533</v>
      </c>
      <c r="B534" t="s">
        <v>933</v>
      </c>
      <c r="C534" t="s">
        <v>883</v>
      </c>
      <c r="D534" s="2">
        <v>45324</v>
      </c>
      <c r="E534" s="4">
        <v>0.2951388888888889</v>
      </c>
      <c r="F534" s="2">
        <v>45324</v>
      </c>
      <c r="G534" s="3">
        <v>0.36736111111111114</v>
      </c>
      <c r="H534" s="5">
        <v>1948</v>
      </c>
      <c r="I534" s="5">
        <v>40</v>
      </c>
      <c r="J534" t="s">
        <v>11</v>
      </c>
      <c r="K534" s="1">
        <v>0.5</v>
      </c>
      <c r="L534" s="5">
        <f t="shared" si="96"/>
        <v>974</v>
      </c>
      <c r="M534" t="s">
        <v>1588</v>
      </c>
      <c r="N534" s="5">
        <v>154</v>
      </c>
      <c r="O534" s="7">
        <f t="shared" si="92"/>
        <v>7.9055441478439432</v>
      </c>
      <c r="P534" s="5">
        <v>35</v>
      </c>
      <c r="Q534" s="5">
        <v>150</v>
      </c>
      <c r="R534" s="5">
        <v>154</v>
      </c>
      <c r="S534" s="5">
        <f t="shared" si="93"/>
        <v>1199</v>
      </c>
      <c r="T534" s="5">
        <f t="shared" si="94"/>
        <v>-1045</v>
      </c>
      <c r="U534" s="5">
        <v>0</v>
      </c>
      <c r="V534" s="5">
        <v>0</v>
      </c>
      <c r="W534" s="7">
        <v>20</v>
      </c>
      <c r="X534" s="5">
        <v>0</v>
      </c>
      <c r="Y534" s="5">
        <v>0</v>
      </c>
      <c r="Z534" s="6">
        <v>0</v>
      </c>
      <c r="AA534" s="5">
        <f t="shared" si="95"/>
        <v>0</v>
      </c>
      <c r="AB534" s="5">
        <v>0</v>
      </c>
      <c r="AC534" s="5">
        <v>0</v>
      </c>
      <c r="AD534" s="5">
        <f t="shared" si="97"/>
        <v>0</v>
      </c>
      <c r="AE534" s="5">
        <f t="shared" si="98"/>
        <v>0</v>
      </c>
      <c r="AF534" s="5" t="str">
        <f t="shared" si="99"/>
        <v>Friday</v>
      </c>
    </row>
    <row r="535" spans="1:32" x14ac:dyDescent="0.35">
      <c r="A535">
        <v>534</v>
      </c>
      <c r="B535" t="s">
        <v>934</v>
      </c>
      <c r="C535" t="s">
        <v>475</v>
      </c>
      <c r="D535" s="2">
        <v>45328</v>
      </c>
      <c r="E535" s="4">
        <v>0.92847222222222225</v>
      </c>
      <c r="F535" s="2">
        <v>45328</v>
      </c>
      <c r="G535" s="3">
        <v>0.98958333333333337</v>
      </c>
      <c r="H535" s="5">
        <v>407</v>
      </c>
      <c r="I535" s="5">
        <v>30</v>
      </c>
      <c r="J535" t="s">
        <v>17</v>
      </c>
      <c r="K535" s="1">
        <v>0.15</v>
      </c>
      <c r="L535" s="5">
        <f t="shared" si="96"/>
        <v>61.05</v>
      </c>
      <c r="M535" t="s">
        <v>1584</v>
      </c>
      <c r="N535" s="5">
        <v>137</v>
      </c>
      <c r="O535" s="7">
        <f t="shared" si="92"/>
        <v>33.660933660933665</v>
      </c>
      <c r="P535" s="5">
        <v>13</v>
      </c>
      <c r="Q535" s="5">
        <v>0</v>
      </c>
      <c r="R535" s="5">
        <v>137</v>
      </c>
      <c r="S535" s="5">
        <f t="shared" si="93"/>
        <v>104.05</v>
      </c>
      <c r="T535" s="5">
        <f t="shared" si="94"/>
        <v>32.950000000000003</v>
      </c>
      <c r="U535" s="5">
        <v>407</v>
      </c>
      <c r="V535" s="5">
        <v>13</v>
      </c>
      <c r="W535" s="7">
        <v>20</v>
      </c>
      <c r="X535" s="5">
        <f>W535*H535/100</f>
        <v>81.400000000000006</v>
      </c>
      <c r="Y535" s="5">
        <v>30</v>
      </c>
      <c r="Z535" s="6">
        <v>0.15</v>
      </c>
      <c r="AA535" s="5">
        <f t="shared" si="95"/>
        <v>61.05</v>
      </c>
      <c r="AB535" s="5">
        <v>0</v>
      </c>
      <c r="AC535" s="5">
        <v>81.400000000000006</v>
      </c>
      <c r="AD535" s="5">
        <f t="shared" si="97"/>
        <v>104.05</v>
      </c>
      <c r="AE535" s="5">
        <f t="shared" si="98"/>
        <v>-22.649999999999991</v>
      </c>
      <c r="AF535" s="5" t="str">
        <f t="shared" si="99"/>
        <v>Tuesday</v>
      </c>
    </row>
    <row r="536" spans="1:32" x14ac:dyDescent="0.35">
      <c r="A536">
        <v>535</v>
      </c>
      <c r="B536" t="s">
        <v>935</v>
      </c>
      <c r="C536" t="s">
        <v>883</v>
      </c>
      <c r="D536" s="2">
        <v>45324</v>
      </c>
      <c r="E536" s="4">
        <v>0.20208333333333334</v>
      </c>
      <c r="F536" s="2">
        <v>45324</v>
      </c>
      <c r="G536" s="3">
        <v>0.25486111111111109</v>
      </c>
      <c r="H536" s="5">
        <v>748</v>
      </c>
      <c r="I536" s="5">
        <v>20</v>
      </c>
      <c r="J536" t="s">
        <v>11</v>
      </c>
      <c r="K536" s="1">
        <v>0.1</v>
      </c>
      <c r="L536" s="5">
        <f t="shared" si="96"/>
        <v>74.8</v>
      </c>
      <c r="M536" s="1" t="s">
        <v>1622</v>
      </c>
      <c r="N536" s="5">
        <v>174</v>
      </c>
      <c r="O536" s="7">
        <f t="shared" si="92"/>
        <v>23.262032085561497</v>
      </c>
      <c r="P536" s="5">
        <v>21</v>
      </c>
      <c r="Q536" s="5">
        <v>0</v>
      </c>
      <c r="R536" s="5">
        <v>174</v>
      </c>
      <c r="S536" s="5">
        <f t="shared" si="93"/>
        <v>115.8</v>
      </c>
      <c r="T536" s="5">
        <f t="shared" si="94"/>
        <v>58.2</v>
      </c>
      <c r="U536" s="5">
        <v>748</v>
      </c>
      <c r="V536" s="5">
        <v>21</v>
      </c>
      <c r="W536" s="7">
        <v>20</v>
      </c>
      <c r="X536" s="5">
        <f>W536*H536/100</f>
        <v>149.6</v>
      </c>
      <c r="Y536" s="5">
        <v>20</v>
      </c>
      <c r="Z536" s="6">
        <v>0.1</v>
      </c>
      <c r="AA536" s="5">
        <f t="shared" si="95"/>
        <v>74.8</v>
      </c>
      <c r="AB536" s="5">
        <v>0</v>
      </c>
      <c r="AC536" s="5">
        <v>149.6</v>
      </c>
      <c r="AD536" s="5">
        <f t="shared" si="97"/>
        <v>115.8</v>
      </c>
      <c r="AE536" s="5">
        <f t="shared" si="98"/>
        <v>33.799999999999997</v>
      </c>
      <c r="AF536" s="5" t="str">
        <f t="shared" si="99"/>
        <v>Friday</v>
      </c>
    </row>
    <row r="537" spans="1:32" x14ac:dyDescent="0.35">
      <c r="A537">
        <v>536</v>
      </c>
      <c r="B537" t="s">
        <v>936</v>
      </c>
      <c r="C537" t="s">
        <v>937</v>
      </c>
      <c r="D537" s="2">
        <v>45312</v>
      </c>
      <c r="E537" s="4">
        <v>0.43402777777777779</v>
      </c>
      <c r="F537" s="2">
        <v>45312</v>
      </c>
      <c r="G537" s="3">
        <v>0.46319444444444446</v>
      </c>
      <c r="H537" s="5">
        <v>1817</v>
      </c>
      <c r="I537" s="5">
        <v>30</v>
      </c>
      <c r="J537" t="s">
        <v>11</v>
      </c>
      <c r="K537" s="1">
        <v>0</v>
      </c>
      <c r="L537" s="5">
        <f t="shared" si="96"/>
        <v>0</v>
      </c>
      <c r="M537" t="s">
        <v>1587</v>
      </c>
      <c r="N537" s="5">
        <v>128</v>
      </c>
      <c r="O537" s="7">
        <f t="shared" si="92"/>
        <v>7.0445789763346172</v>
      </c>
      <c r="P537" s="5">
        <v>10</v>
      </c>
      <c r="Q537" s="5">
        <v>0</v>
      </c>
      <c r="R537" s="5">
        <v>128</v>
      </c>
      <c r="S537" s="5">
        <f t="shared" si="93"/>
        <v>40</v>
      </c>
      <c r="T537" s="5">
        <f t="shared" si="94"/>
        <v>88</v>
      </c>
      <c r="U537" s="5">
        <v>1817</v>
      </c>
      <c r="V537" s="5">
        <v>10</v>
      </c>
      <c r="W537" s="7">
        <v>20</v>
      </c>
      <c r="X537" s="5">
        <f>W537*H537/100</f>
        <v>363.4</v>
      </c>
      <c r="Y537" s="5">
        <v>30</v>
      </c>
      <c r="Z537" s="6">
        <v>0</v>
      </c>
      <c r="AA537" s="5">
        <f t="shared" si="95"/>
        <v>0</v>
      </c>
      <c r="AB537" s="5">
        <v>0</v>
      </c>
      <c r="AC537" s="5">
        <v>363.4</v>
      </c>
      <c r="AD537" s="5">
        <f t="shared" si="97"/>
        <v>40</v>
      </c>
      <c r="AE537" s="5">
        <f t="shared" si="98"/>
        <v>323.39999999999998</v>
      </c>
      <c r="AF537" s="5" t="str">
        <f t="shared" si="99"/>
        <v>Sunday</v>
      </c>
    </row>
    <row r="538" spans="1:32" x14ac:dyDescent="0.35">
      <c r="A538">
        <v>537</v>
      </c>
      <c r="B538" t="s">
        <v>938</v>
      </c>
      <c r="C538" t="s">
        <v>912</v>
      </c>
      <c r="D538" s="2">
        <v>45306</v>
      </c>
      <c r="E538" s="4">
        <v>0.47430555555555554</v>
      </c>
      <c r="F538" s="2">
        <v>45306</v>
      </c>
      <c r="G538" s="3">
        <v>0.54861111111111116</v>
      </c>
      <c r="H538" s="5">
        <v>1490</v>
      </c>
      <c r="I538" s="5">
        <v>40</v>
      </c>
      <c r="J538" t="s">
        <v>17</v>
      </c>
      <c r="K538" s="1">
        <v>0.5</v>
      </c>
      <c r="L538" s="5">
        <f t="shared" si="96"/>
        <v>745</v>
      </c>
      <c r="M538" t="s">
        <v>1588</v>
      </c>
      <c r="N538" s="5">
        <v>139</v>
      </c>
      <c r="O538" s="7">
        <f t="shared" si="92"/>
        <v>9.3288590604026851</v>
      </c>
      <c r="P538" s="5">
        <v>30</v>
      </c>
      <c r="Q538" s="5">
        <v>0</v>
      </c>
      <c r="R538" s="5">
        <v>139</v>
      </c>
      <c r="S538" s="5">
        <f t="shared" si="93"/>
        <v>815</v>
      </c>
      <c r="T538" s="5">
        <f t="shared" si="94"/>
        <v>-676</v>
      </c>
      <c r="U538" s="5">
        <v>0</v>
      </c>
      <c r="V538" s="5">
        <v>0</v>
      </c>
      <c r="W538" s="7">
        <v>20</v>
      </c>
      <c r="X538" s="5">
        <v>0</v>
      </c>
      <c r="Y538" s="5">
        <v>0</v>
      </c>
      <c r="Z538" s="6">
        <v>0</v>
      </c>
      <c r="AA538" s="5">
        <f t="shared" si="95"/>
        <v>0</v>
      </c>
      <c r="AB538" s="5">
        <v>0</v>
      </c>
      <c r="AC538" s="5">
        <v>0</v>
      </c>
      <c r="AD538" s="5">
        <f t="shared" si="97"/>
        <v>0</v>
      </c>
      <c r="AE538" s="5">
        <f t="shared" si="98"/>
        <v>0</v>
      </c>
      <c r="AF538" s="5" t="str">
        <f t="shared" si="99"/>
        <v>Monday</v>
      </c>
    </row>
    <row r="539" spans="1:32" x14ac:dyDescent="0.35">
      <c r="A539">
        <v>538</v>
      </c>
      <c r="B539" t="s">
        <v>939</v>
      </c>
      <c r="C539" t="s">
        <v>327</v>
      </c>
      <c r="D539" s="2">
        <v>45315</v>
      </c>
      <c r="E539" s="4">
        <v>0.33750000000000002</v>
      </c>
      <c r="F539" s="2">
        <v>45315</v>
      </c>
      <c r="G539" s="3">
        <v>0.41944444444444445</v>
      </c>
      <c r="H539" s="5">
        <v>1124</v>
      </c>
      <c r="I539" s="5">
        <v>30</v>
      </c>
      <c r="J539" t="s">
        <v>14</v>
      </c>
      <c r="K539" s="1">
        <v>0</v>
      </c>
      <c r="L539" s="5">
        <f t="shared" si="96"/>
        <v>0</v>
      </c>
      <c r="M539" t="s">
        <v>1587</v>
      </c>
      <c r="N539" s="5">
        <v>100</v>
      </c>
      <c r="O539" s="7">
        <f t="shared" si="92"/>
        <v>8.8967971530249113</v>
      </c>
      <c r="P539" s="5">
        <v>28</v>
      </c>
      <c r="Q539" s="5">
        <v>150</v>
      </c>
      <c r="R539" s="5">
        <v>100</v>
      </c>
      <c r="S539" s="5">
        <f t="shared" si="93"/>
        <v>208</v>
      </c>
      <c r="T539" s="5">
        <f t="shared" si="94"/>
        <v>-108</v>
      </c>
      <c r="U539" s="5">
        <v>1124</v>
      </c>
      <c r="V539" s="5">
        <v>28</v>
      </c>
      <c r="W539" s="7">
        <v>20</v>
      </c>
      <c r="X539" s="5">
        <f t="shared" ref="X539:X545" si="101">W539*H539/100</f>
        <v>224.8</v>
      </c>
      <c r="Y539" s="5">
        <v>30</v>
      </c>
      <c r="Z539" s="6">
        <v>0</v>
      </c>
      <c r="AA539" s="5">
        <f t="shared" si="95"/>
        <v>0</v>
      </c>
      <c r="AB539" s="5">
        <v>150</v>
      </c>
      <c r="AC539" s="5">
        <v>224.8</v>
      </c>
      <c r="AD539" s="5">
        <f t="shared" si="97"/>
        <v>208</v>
      </c>
      <c r="AE539" s="5">
        <f t="shared" si="98"/>
        <v>16.800000000000011</v>
      </c>
      <c r="AF539" s="5" t="str">
        <f t="shared" si="99"/>
        <v>Wednesday</v>
      </c>
    </row>
    <row r="540" spans="1:32" x14ac:dyDescent="0.35">
      <c r="A540">
        <v>539</v>
      </c>
      <c r="B540" t="s">
        <v>940</v>
      </c>
      <c r="C540" t="s">
        <v>407</v>
      </c>
      <c r="D540" s="2">
        <v>45318</v>
      </c>
      <c r="E540" s="4">
        <v>0.88194444444444442</v>
      </c>
      <c r="F540" s="2">
        <v>45318</v>
      </c>
      <c r="G540" s="3">
        <v>0.92500000000000004</v>
      </c>
      <c r="H540" s="5">
        <v>1167</v>
      </c>
      <c r="I540" s="5">
        <v>20</v>
      </c>
      <c r="J540" t="s">
        <v>11</v>
      </c>
      <c r="K540" s="1">
        <v>0.1</v>
      </c>
      <c r="L540" s="5">
        <f t="shared" si="96"/>
        <v>116.7</v>
      </c>
      <c r="M540" s="1" t="s">
        <v>1622</v>
      </c>
      <c r="N540" s="5">
        <v>151</v>
      </c>
      <c r="O540" s="7">
        <f t="shared" si="92"/>
        <v>12.93916023993145</v>
      </c>
      <c r="P540" s="5">
        <v>30</v>
      </c>
      <c r="Q540" s="5">
        <v>0</v>
      </c>
      <c r="R540" s="5">
        <v>151</v>
      </c>
      <c r="S540" s="5">
        <f t="shared" si="93"/>
        <v>166.7</v>
      </c>
      <c r="T540" s="5">
        <f t="shared" si="94"/>
        <v>-15.699999999999989</v>
      </c>
      <c r="U540" s="5">
        <v>1167</v>
      </c>
      <c r="V540" s="5">
        <v>30</v>
      </c>
      <c r="W540" s="7">
        <v>20</v>
      </c>
      <c r="X540" s="5">
        <f t="shared" si="101"/>
        <v>233.4</v>
      </c>
      <c r="Y540" s="5">
        <v>20</v>
      </c>
      <c r="Z540" s="6">
        <v>0.1</v>
      </c>
      <c r="AA540" s="5">
        <f t="shared" si="95"/>
        <v>116.7</v>
      </c>
      <c r="AB540" s="5">
        <v>0</v>
      </c>
      <c r="AC540" s="5">
        <v>233.4</v>
      </c>
      <c r="AD540" s="5">
        <f t="shared" si="97"/>
        <v>166.7</v>
      </c>
      <c r="AE540" s="5">
        <f t="shared" si="98"/>
        <v>66.700000000000017</v>
      </c>
      <c r="AF540" s="5" t="str">
        <f t="shared" si="99"/>
        <v>Saturday</v>
      </c>
    </row>
    <row r="541" spans="1:32" x14ac:dyDescent="0.35">
      <c r="A541">
        <v>540</v>
      </c>
      <c r="B541" t="s">
        <v>941</v>
      </c>
      <c r="C541" t="s">
        <v>942</v>
      </c>
      <c r="D541" s="2">
        <v>45328</v>
      </c>
      <c r="E541" s="4">
        <v>0.73402777777777772</v>
      </c>
      <c r="F541" s="2">
        <v>45328</v>
      </c>
      <c r="G541" s="3">
        <v>0.79722222222222228</v>
      </c>
      <c r="H541" s="5">
        <v>838</v>
      </c>
      <c r="I541" s="5">
        <v>40</v>
      </c>
      <c r="J541" t="s">
        <v>14</v>
      </c>
      <c r="K541" s="1">
        <v>0.1</v>
      </c>
      <c r="L541" s="5">
        <f t="shared" si="96"/>
        <v>83.800000000000011</v>
      </c>
      <c r="M541" s="1" t="s">
        <v>1622</v>
      </c>
      <c r="N541" s="5">
        <v>155</v>
      </c>
      <c r="O541" s="7">
        <f t="shared" si="92"/>
        <v>18.496420047732698</v>
      </c>
      <c r="P541" s="5">
        <v>27</v>
      </c>
      <c r="Q541" s="5">
        <v>0</v>
      </c>
      <c r="R541" s="5">
        <v>155</v>
      </c>
      <c r="S541" s="5">
        <f t="shared" si="93"/>
        <v>150.80000000000001</v>
      </c>
      <c r="T541" s="5">
        <f t="shared" si="94"/>
        <v>4.1999999999999886</v>
      </c>
      <c r="U541" s="5">
        <v>838</v>
      </c>
      <c r="V541" s="5">
        <v>27</v>
      </c>
      <c r="W541" s="7">
        <v>20</v>
      </c>
      <c r="X541" s="5">
        <f t="shared" si="101"/>
        <v>167.6</v>
      </c>
      <c r="Y541" s="5">
        <v>40</v>
      </c>
      <c r="Z541" s="6">
        <v>0.1</v>
      </c>
      <c r="AA541" s="5">
        <f t="shared" si="95"/>
        <v>83.800000000000011</v>
      </c>
      <c r="AB541" s="5">
        <v>0</v>
      </c>
      <c r="AC541" s="5">
        <v>167.6</v>
      </c>
      <c r="AD541" s="5">
        <f t="shared" si="97"/>
        <v>150.80000000000001</v>
      </c>
      <c r="AE541" s="5">
        <f t="shared" si="98"/>
        <v>16.799999999999983</v>
      </c>
      <c r="AF541" s="5" t="str">
        <f t="shared" si="99"/>
        <v>Tuesday</v>
      </c>
    </row>
    <row r="542" spans="1:32" x14ac:dyDescent="0.35">
      <c r="A542">
        <v>541</v>
      </c>
      <c r="B542" t="s">
        <v>943</v>
      </c>
      <c r="C542" t="s">
        <v>504</v>
      </c>
      <c r="D542" s="2">
        <v>45314</v>
      </c>
      <c r="E542" s="4">
        <v>0.86041666666666672</v>
      </c>
      <c r="F542" s="2">
        <v>45314</v>
      </c>
      <c r="G542" s="3">
        <v>0.93541666666666667</v>
      </c>
      <c r="H542" s="5">
        <v>1966</v>
      </c>
      <c r="I542" s="5">
        <v>0</v>
      </c>
      <c r="J542" t="s">
        <v>17</v>
      </c>
      <c r="K542" s="1">
        <v>0.15</v>
      </c>
      <c r="L542" s="5">
        <f t="shared" si="96"/>
        <v>294.89999999999998</v>
      </c>
      <c r="M542" t="s">
        <v>1584</v>
      </c>
      <c r="N542" s="5">
        <v>109</v>
      </c>
      <c r="O542" s="7">
        <f t="shared" si="92"/>
        <v>5.5442522889114958</v>
      </c>
      <c r="P542" s="5">
        <v>12</v>
      </c>
      <c r="Q542" s="5">
        <v>0</v>
      </c>
      <c r="R542" s="5">
        <v>109</v>
      </c>
      <c r="S542" s="5">
        <f t="shared" si="93"/>
        <v>306.89999999999998</v>
      </c>
      <c r="T542" s="5">
        <f t="shared" si="94"/>
        <v>-197.89999999999998</v>
      </c>
      <c r="U542" s="5">
        <v>1966</v>
      </c>
      <c r="V542" s="5">
        <v>12</v>
      </c>
      <c r="W542" s="7">
        <v>20</v>
      </c>
      <c r="X542" s="5">
        <f t="shared" si="101"/>
        <v>393.2</v>
      </c>
      <c r="Y542" s="5">
        <v>0</v>
      </c>
      <c r="Z542" s="6">
        <v>0.15</v>
      </c>
      <c r="AA542" s="5">
        <f t="shared" si="95"/>
        <v>294.89999999999998</v>
      </c>
      <c r="AB542" s="5">
        <v>0</v>
      </c>
      <c r="AC542" s="5">
        <v>393.2</v>
      </c>
      <c r="AD542" s="5">
        <f t="shared" si="97"/>
        <v>306.89999999999998</v>
      </c>
      <c r="AE542" s="5">
        <f t="shared" si="98"/>
        <v>86.300000000000011</v>
      </c>
      <c r="AF542" s="5" t="str">
        <f t="shared" si="99"/>
        <v>Tuesday</v>
      </c>
    </row>
    <row r="543" spans="1:32" x14ac:dyDescent="0.35">
      <c r="A543">
        <v>542</v>
      </c>
      <c r="B543" t="s">
        <v>944</v>
      </c>
      <c r="C543" t="s">
        <v>139</v>
      </c>
      <c r="D543" s="2">
        <v>45293</v>
      </c>
      <c r="E543" s="4">
        <v>0.59097222222222223</v>
      </c>
      <c r="F543" s="2">
        <v>45293</v>
      </c>
      <c r="G543" s="3">
        <v>0.62222222222222223</v>
      </c>
      <c r="H543" s="5">
        <v>1221</v>
      </c>
      <c r="I543" s="5">
        <v>20</v>
      </c>
      <c r="J543" t="s">
        <v>11</v>
      </c>
      <c r="K543" s="1">
        <v>0.05</v>
      </c>
      <c r="L543" s="5">
        <f t="shared" si="96"/>
        <v>61.050000000000004</v>
      </c>
      <c r="M543" t="s">
        <v>1589</v>
      </c>
      <c r="N543" s="5">
        <v>95</v>
      </c>
      <c r="O543" s="7">
        <f t="shared" si="92"/>
        <v>7.7805077805077811</v>
      </c>
      <c r="P543" s="5">
        <v>41</v>
      </c>
      <c r="Q543" s="5">
        <v>0</v>
      </c>
      <c r="R543" s="5">
        <v>95</v>
      </c>
      <c r="S543" s="5">
        <f t="shared" si="93"/>
        <v>122.05000000000001</v>
      </c>
      <c r="T543" s="5">
        <f t="shared" si="94"/>
        <v>-27.050000000000011</v>
      </c>
      <c r="U543" s="5">
        <v>1221</v>
      </c>
      <c r="V543" s="5">
        <v>41</v>
      </c>
      <c r="W543" s="7">
        <v>20</v>
      </c>
      <c r="X543" s="5">
        <f t="shared" si="101"/>
        <v>244.2</v>
      </c>
      <c r="Y543" s="5">
        <v>20</v>
      </c>
      <c r="Z543" s="6">
        <v>0.05</v>
      </c>
      <c r="AA543" s="5">
        <f t="shared" si="95"/>
        <v>61.050000000000004</v>
      </c>
      <c r="AB543" s="5">
        <v>0</v>
      </c>
      <c r="AC543" s="5">
        <v>244.2</v>
      </c>
      <c r="AD543" s="5">
        <f t="shared" si="97"/>
        <v>122.05000000000001</v>
      </c>
      <c r="AE543" s="5">
        <f t="shared" si="98"/>
        <v>122.14999999999998</v>
      </c>
      <c r="AF543" s="5" t="str">
        <f t="shared" si="99"/>
        <v>Tuesday</v>
      </c>
    </row>
    <row r="544" spans="1:32" x14ac:dyDescent="0.35">
      <c r="A544">
        <v>543</v>
      </c>
      <c r="B544" t="s">
        <v>945</v>
      </c>
      <c r="C544" t="s">
        <v>946</v>
      </c>
      <c r="D544" s="2">
        <v>45329</v>
      </c>
      <c r="E544" s="4">
        <v>0.53541666666666665</v>
      </c>
      <c r="F544" s="2">
        <v>45329</v>
      </c>
      <c r="G544" s="3">
        <v>0.58611111111111114</v>
      </c>
      <c r="H544" s="5">
        <v>1843</v>
      </c>
      <c r="I544" s="5">
        <v>50</v>
      </c>
      <c r="J544" t="s">
        <v>17</v>
      </c>
      <c r="K544" s="1">
        <v>0</v>
      </c>
      <c r="L544" s="5">
        <f t="shared" si="96"/>
        <v>0</v>
      </c>
      <c r="M544" t="s">
        <v>1587</v>
      </c>
      <c r="N544" s="5">
        <v>85</v>
      </c>
      <c r="O544" s="7">
        <f t="shared" si="92"/>
        <v>4.6120455778621814</v>
      </c>
      <c r="P544" s="5">
        <v>19</v>
      </c>
      <c r="Q544" s="5">
        <v>100</v>
      </c>
      <c r="R544" s="5">
        <v>85</v>
      </c>
      <c r="S544" s="5">
        <f t="shared" si="93"/>
        <v>169</v>
      </c>
      <c r="T544" s="5">
        <f t="shared" si="94"/>
        <v>-84</v>
      </c>
      <c r="U544" s="5">
        <v>1843</v>
      </c>
      <c r="V544" s="5">
        <v>19</v>
      </c>
      <c r="W544" s="7">
        <v>20</v>
      </c>
      <c r="X544" s="5">
        <f t="shared" si="101"/>
        <v>368.6</v>
      </c>
      <c r="Y544" s="5">
        <v>50</v>
      </c>
      <c r="Z544" s="6">
        <v>0</v>
      </c>
      <c r="AA544" s="5">
        <f t="shared" si="95"/>
        <v>0</v>
      </c>
      <c r="AB544" s="5">
        <v>100</v>
      </c>
      <c r="AC544" s="5">
        <v>368.6</v>
      </c>
      <c r="AD544" s="5">
        <f t="shared" si="97"/>
        <v>169</v>
      </c>
      <c r="AE544" s="5">
        <f t="shared" si="98"/>
        <v>199.60000000000002</v>
      </c>
      <c r="AF544" s="5" t="str">
        <f t="shared" si="99"/>
        <v>Wednesday</v>
      </c>
    </row>
    <row r="545" spans="1:32" x14ac:dyDescent="0.35">
      <c r="A545">
        <v>544</v>
      </c>
      <c r="B545" t="s">
        <v>947</v>
      </c>
      <c r="C545" t="s">
        <v>322</v>
      </c>
      <c r="D545" s="2">
        <v>45302</v>
      </c>
      <c r="E545" s="4">
        <v>0.52847222222222223</v>
      </c>
      <c r="F545" s="2">
        <v>45302</v>
      </c>
      <c r="G545" s="3">
        <v>0.58888888888888891</v>
      </c>
      <c r="H545" s="5">
        <v>1388</v>
      </c>
      <c r="I545" s="5">
        <v>20</v>
      </c>
      <c r="J545" t="s">
        <v>14</v>
      </c>
      <c r="K545" s="1">
        <v>0.15</v>
      </c>
      <c r="L545" s="5">
        <f t="shared" si="96"/>
        <v>208.2</v>
      </c>
      <c r="M545" t="s">
        <v>1584</v>
      </c>
      <c r="N545" s="5">
        <v>60</v>
      </c>
      <c r="O545" s="7">
        <f t="shared" si="92"/>
        <v>4.3227665706051877</v>
      </c>
      <c r="P545" s="5">
        <v>49</v>
      </c>
      <c r="Q545" s="5">
        <v>0</v>
      </c>
      <c r="R545" s="5">
        <v>60</v>
      </c>
      <c r="S545" s="5">
        <f t="shared" si="93"/>
        <v>277.2</v>
      </c>
      <c r="T545" s="5">
        <f t="shared" si="94"/>
        <v>-217.2</v>
      </c>
      <c r="U545" s="5">
        <v>1388</v>
      </c>
      <c r="V545" s="5">
        <v>49</v>
      </c>
      <c r="W545" s="7">
        <v>20</v>
      </c>
      <c r="X545" s="5">
        <f t="shared" si="101"/>
        <v>277.60000000000002</v>
      </c>
      <c r="Y545" s="5">
        <v>20</v>
      </c>
      <c r="Z545" s="6">
        <v>0.15</v>
      </c>
      <c r="AA545" s="5">
        <f t="shared" si="95"/>
        <v>208.2</v>
      </c>
      <c r="AB545" s="5">
        <v>0</v>
      </c>
      <c r="AC545" s="5">
        <v>277.60000000000002</v>
      </c>
      <c r="AD545" s="5">
        <f t="shared" si="97"/>
        <v>277.2</v>
      </c>
      <c r="AE545" s="5">
        <f t="shared" si="98"/>
        <v>0.40000000000003411</v>
      </c>
      <c r="AF545" s="5" t="str">
        <f t="shared" si="99"/>
        <v>Thursday</v>
      </c>
    </row>
    <row r="546" spans="1:32" x14ac:dyDescent="0.35">
      <c r="A546">
        <v>545</v>
      </c>
      <c r="B546" t="s">
        <v>948</v>
      </c>
      <c r="C546" t="s">
        <v>949</v>
      </c>
      <c r="D546" s="2">
        <v>45323</v>
      </c>
      <c r="E546" s="4">
        <v>0.46944444444444444</v>
      </c>
      <c r="F546" s="2">
        <v>45323</v>
      </c>
      <c r="G546" s="3">
        <v>0.49375000000000002</v>
      </c>
      <c r="H546" s="5">
        <v>1923</v>
      </c>
      <c r="I546" s="5">
        <v>40</v>
      </c>
      <c r="J546" t="s">
        <v>17</v>
      </c>
      <c r="K546" s="1">
        <v>0.5</v>
      </c>
      <c r="L546" s="5">
        <f t="shared" si="96"/>
        <v>961.5</v>
      </c>
      <c r="M546" t="s">
        <v>1588</v>
      </c>
      <c r="N546" s="5">
        <v>61</v>
      </c>
      <c r="O546" s="7">
        <f t="shared" si="92"/>
        <v>3.1721268850754032</v>
      </c>
      <c r="P546" s="5">
        <v>24</v>
      </c>
      <c r="Q546" s="5">
        <v>0</v>
      </c>
      <c r="R546" s="5">
        <v>61</v>
      </c>
      <c r="S546" s="5">
        <f t="shared" si="93"/>
        <v>1025.5</v>
      </c>
      <c r="T546" s="5">
        <f t="shared" si="94"/>
        <v>-964.5</v>
      </c>
      <c r="U546" s="5">
        <v>0</v>
      </c>
      <c r="V546" s="5">
        <v>0</v>
      </c>
      <c r="W546" s="7">
        <v>20</v>
      </c>
      <c r="X546" s="5">
        <v>0</v>
      </c>
      <c r="Y546" s="5">
        <v>0</v>
      </c>
      <c r="Z546" s="6">
        <v>0</v>
      </c>
      <c r="AA546" s="5">
        <f t="shared" si="95"/>
        <v>0</v>
      </c>
      <c r="AB546" s="5">
        <v>0</v>
      </c>
      <c r="AC546" s="5">
        <v>0</v>
      </c>
      <c r="AD546" s="5">
        <f t="shared" si="97"/>
        <v>0</v>
      </c>
      <c r="AE546" s="5">
        <f t="shared" si="98"/>
        <v>0</v>
      </c>
      <c r="AF546" s="5" t="str">
        <f t="shared" si="99"/>
        <v>Thursday</v>
      </c>
    </row>
    <row r="547" spans="1:32" x14ac:dyDescent="0.35">
      <c r="A547">
        <v>546</v>
      </c>
      <c r="B547" t="s">
        <v>950</v>
      </c>
      <c r="C547" t="s">
        <v>951</v>
      </c>
      <c r="D547" s="2">
        <v>45310</v>
      </c>
      <c r="E547" s="4">
        <v>0.74652777777777779</v>
      </c>
      <c r="F547" s="2">
        <v>45310</v>
      </c>
      <c r="G547" s="3">
        <v>0.82847222222222228</v>
      </c>
      <c r="H547" s="5">
        <v>1906</v>
      </c>
      <c r="I547" s="5">
        <v>20</v>
      </c>
      <c r="J547" t="s">
        <v>17</v>
      </c>
      <c r="K547" s="1">
        <v>0.05</v>
      </c>
      <c r="L547" s="5">
        <f t="shared" si="96"/>
        <v>95.300000000000011</v>
      </c>
      <c r="M547" t="s">
        <v>1589</v>
      </c>
      <c r="N547" s="5">
        <v>88</v>
      </c>
      <c r="O547" s="7">
        <f t="shared" si="92"/>
        <v>4.6169989506820563</v>
      </c>
      <c r="P547" s="5">
        <v>14</v>
      </c>
      <c r="Q547" s="5">
        <v>0</v>
      </c>
      <c r="R547" s="5">
        <v>88</v>
      </c>
      <c r="S547" s="5">
        <f t="shared" si="93"/>
        <v>129.30000000000001</v>
      </c>
      <c r="T547" s="5">
        <f t="shared" si="94"/>
        <v>-41.300000000000011</v>
      </c>
      <c r="U547" s="5">
        <v>1906</v>
      </c>
      <c r="V547" s="5">
        <v>14</v>
      </c>
      <c r="W547" s="7">
        <v>20</v>
      </c>
      <c r="X547" s="5">
        <f>W547*H547/100</f>
        <v>381.2</v>
      </c>
      <c r="Y547" s="5">
        <v>20</v>
      </c>
      <c r="Z547" s="6">
        <v>0.05</v>
      </c>
      <c r="AA547" s="5">
        <f t="shared" si="95"/>
        <v>95.300000000000011</v>
      </c>
      <c r="AB547" s="5">
        <v>0</v>
      </c>
      <c r="AC547" s="5">
        <v>381.2</v>
      </c>
      <c r="AD547" s="5">
        <f t="shared" si="97"/>
        <v>129.30000000000001</v>
      </c>
      <c r="AE547" s="5">
        <f t="shared" si="98"/>
        <v>251.89999999999998</v>
      </c>
      <c r="AF547" s="5" t="str">
        <f t="shared" si="99"/>
        <v>Friday</v>
      </c>
    </row>
    <row r="548" spans="1:32" x14ac:dyDescent="0.35">
      <c r="A548">
        <v>547</v>
      </c>
      <c r="B548" t="s">
        <v>275</v>
      </c>
      <c r="C548" t="s">
        <v>535</v>
      </c>
      <c r="D548" s="2">
        <v>45321</v>
      </c>
      <c r="E548" s="4">
        <v>0.97986111111111107</v>
      </c>
      <c r="F548" s="2">
        <v>45322</v>
      </c>
      <c r="G548" s="3">
        <v>1.0416666666666666E-2</v>
      </c>
      <c r="H548" s="5">
        <v>239</v>
      </c>
      <c r="I548" s="5">
        <v>0</v>
      </c>
      <c r="J548" t="s">
        <v>11</v>
      </c>
      <c r="K548" s="1">
        <v>0.15</v>
      </c>
      <c r="L548" s="5">
        <f t="shared" si="96"/>
        <v>35.85</v>
      </c>
      <c r="M548" t="s">
        <v>1584</v>
      </c>
      <c r="N548" s="5">
        <v>188</v>
      </c>
      <c r="O548" s="7">
        <f t="shared" si="92"/>
        <v>78.661087866108787</v>
      </c>
      <c r="P548" s="5">
        <v>13</v>
      </c>
      <c r="Q548" s="5">
        <v>150</v>
      </c>
      <c r="R548" s="5">
        <v>188</v>
      </c>
      <c r="S548" s="5">
        <f t="shared" si="93"/>
        <v>198.85</v>
      </c>
      <c r="T548" s="5">
        <f t="shared" si="94"/>
        <v>-10.849999999999994</v>
      </c>
      <c r="U548" s="5">
        <v>239</v>
      </c>
      <c r="V548" s="5">
        <v>13</v>
      </c>
      <c r="W548" s="7">
        <v>20</v>
      </c>
      <c r="X548" s="5">
        <f>W548*H548/100</f>
        <v>47.8</v>
      </c>
      <c r="Y548" s="5">
        <v>0</v>
      </c>
      <c r="Z548" s="6">
        <v>0.15</v>
      </c>
      <c r="AA548" s="5">
        <f t="shared" si="95"/>
        <v>35.85</v>
      </c>
      <c r="AB548" s="5">
        <v>150</v>
      </c>
      <c r="AC548" s="5">
        <v>47.8</v>
      </c>
      <c r="AD548" s="5">
        <f t="shared" si="97"/>
        <v>198.85</v>
      </c>
      <c r="AE548" s="5">
        <f t="shared" si="98"/>
        <v>-151.05000000000001</v>
      </c>
      <c r="AF548" s="5" t="str">
        <f t="shared" si="99"/>
        <v>Tuesday</v>
      </c>
    </row>
    <row r="549" spans="1:32" x14ac:dyDescent="0.35">
      <c r="A549">
        <v>548</v>
      </c>
      <c r="B549" t="s">
        <v>952</v>
      </c>
      <c r="C549" t="s">
        <v>535</v>
      </c>
      <c r="D549" s="2">
        <v>45310</v>
      </c>
      <c r="E549" s="4">
        <v>0.83888888888888891</v>
      </c>
      <c r="F549" s="2">
        <v>45310</v>
      </c>
      <c r="G549" s="3">
        <v>0.8618055555555556</v>
      </c>
      <c r="H549" s="5">
        <v>1604</v>
      </c>
      <c r="I549" s="5">
        <v>0</v>
      </c>
      <c r="J549" t="s">
        <v>17</v>
      </c>
      <c r="K549" s="1">
        <v>0</v>
      </c>
      <c r="L549" s="5">
        <f t="shared" si="96"/>
        <v>0</v>
      </c>
      <c r="M549" t="s">
        <v>1587</v>
      </c>
      <c r="N549" s="5">
        <v>85</v>
      </c>
      <c r="O549" s="7">
        <f t="shared" si="92"/>
        <v>5.2992518703241895</v>
      </c>
      <c r="P549" s="5">
        <v>37</v>
      </c>
      <c r="Q549" s="5">
        <v>150</v>
      </c>
      <c r="R549" s="5">
        <v>85</v>
      </c>
      <c r="S549" s="5">
        <f t="shared" si="93"/>
        <v>187</v>
      </c>
      <c r="T549" s="5">
        <f t="shared" si="94"/>
        <v>-102</v>
      </c>
      <c r="U549" s="5">
        <v>1604</v>
      </c>
      <c r="V549" s="5">
        <v>37</v>
      </c>
      <c r="W549" s="7">
        <v>20</v>
      </c>
      <c r="X549" s="5">
        <f>W549*H549/100</f>
        <v>320.8</v>
      </c>
      <c r="Y549" s="5">
        <v>0</v>
      </c>
      <c r="Z549" s="6">
        <v>0</v>
      </c>
      <c r="AA549" s="5">
        <f t="shared" si="95"/>
        <v>0</v>
      </c>
      <c r="AB549" s="5">
        <v>150</v>
      </c>
      <c r="AC549" s="5">
        <v>320.8</v>
      </c>
      <c r="AD549" s="5">
        <f t="shared" si="97"/>
        <v>187</v>
      </c>
      <c r="AE549" s="5">
        <f t="shared" si="98"/>
        <v>133.80000000000001</v>
      </c>
      <c r="AF549" s="5" t="str">
        <f t="shared" si="99"/>
        <v>Friday</v>
      </c>
    </row>
    <row r="550" spans="1:32" x14ac:dyDescent="0.35">
      <c r="A550">
        <v>549</v>
      </c>
      <c r="B550" t="s">
        <v>953</v>
      </c>
      <c r="C550" t="s">
        <v>954</v>
      </c>
      <c r="D550" s="2">
        <v>45316</v>
      </c>
      <c r="E550" s="4">
        <v>0.54236111111111107</v>
      </c>
      <c r="F550" s="2">
        <v>45316</v>
      </c>
      <c r="G550" s="3">
        <v>0.60138888888888886</v>
      </c>
      <c r="H550" s="5">
        <v>1360</v>
      </c>
      <c r="I550" s="5">
        <v>50</v>
      </c>
      <c r="J550" t="s">
        <v>17</v>
      </c>
      <c r="K550" s="1">
        <v>0.1</v>
      </c>
      <c r="L550" s="5">
        <f t="shared" si="96"/>
        <v>136</v>
      </c>
      <c r="M550" s="1" t="s">
        <v>1622</v>
      </c>
      <c r="N550" s="5">
        <v>101</v>
      </c>
      <c r="O550" s="7">
        <f t="shared" si="92"/>
        <v>7.4264705882352944</v>
      </c>
      <c r="P550" s="5">
        <v>13</v>
      </c>
      <c r="Q550" s="5">
        <v>0</v>
      </c>
      <c r="R550" s="5">
        <v>101</v>
      </c>
      <c r="S550" s="5">
        <f t="shared" si="93"/>
        <v>199</v>
      </c>
      <c r="T550" s="5">
        <f t="shared" si="94"/>
        <v>-98</v>
      </c>
      <c r="U550" s="5">
        <v>1360</v>
      </c>
      <c r="V550" s="5">
        <v>13</v>
      </c>
      <c r="W550" s="7">
        <v>20</v>
      </c>
      <c r="X550" s="5">
        <f>W550*H550/100</f>
        <v>272</v>
      </c>
      <c r="Y550" s="5">
        <v>50</v>
      </c>
      <c r="Z550" s="6">
        <v>0.1</v>
      </c>
      <c r="AA550" s="5">
        <f t="shared" si="95"/>
        <v>136</v>
      </c>
      <c r="AB550" s="5">
        <v>0</v>
      </c>
      <c r="AC550" s="5">
        <v>272</v>
      </c>
      <c r="AD550" s="5">
        <f t="shared" si="97"/>
        <v>199</v>
      </c>
      <c r="AE550" s="5">
        <f t="shared" si="98"/>
        <v>73</v>
      </c>
      <c r="AF550" s="5" t="str">
        <f t="shared" si="99"/>
        <v>Thursday</v>
      </c>
    </row>
    <row r="551" spans="1:32" x14ac:dyDescent="0.35">
      <c r="A551">
        <v>550</v>
      </c>
      <c r="B551" t="s">
        <v>955</v>
      </c>
      <c r="C551" t="s">
        <v>956</v>
      </c>
      <c r="D551" s="2">
        <v>45303</v>
      </c>
      <c r="E551" s="4">
        <v>0.11805555555555555</v>
      </c>
      <c r="F551" s="2">
        <v>45303</v>
      </c>
      <c r="G551" s="3">
        <v>0.18263888888888888</v>
      </c>
      <c r="H551" s="5">
        <v>1073</v>
      </c>
      <c r="I551" s="5">
        <v>30</v>
      </c>
      <c r="J551" t="s">
        <v>17</v>
      </c>
      <c r="K551" s="1">
        <v>0.5</v>
      </c>
      <c r="L551" s="5">
        <f t="shared" si="96"/>
        <v>536.5</v>
      </c>
      <c r="M551" t="s">
        <v>1588</v>
      </c>
      <c r="N551" s="5">
        <v>80</v>
      </c>
      <c r="O551" s="7">
        <f t="shared" si="92"/>
        <v>7.4557315936626276</v>
      </c>
      <c r="P551" s="5">
        <v>24</v>
      </c>
      <c r="Q551" s="5">
        <v>0</v>
      </c>
      <c r="R551" s="5">
        <v>80</v>
      </c>
      <c r="S551" s="5">
        <f t="shared" si="93"/>
        <v>590.5</v>
      </c>
      <c r="T551" s="5">
        <f t="shared" si="94"/>
        <v>-510.5</v>
      </c>
      <c r="U551" s="5">
        <v>0</v>
      </c>
      <c r="V551" s="5">
        <v>0</v>
      </c>
      <c r="W551" s="7">
        <v>20</v>
      </c>
      <c r="X551" s="5">
        <v>0</v>
      </c>
      <c r="Y551" s="5">
        <v>0</v>
      </c>
      <c r="Z551" s="6">
        <v>0</v>
      </c>
      <c r="AA551" s="5">
        <f t="shared" si="95"/>
        <v>0</v>
      </c>
      <c r="AB551" s="5">
        <v>0</v>
      </c>
      <c r="AC551" s="5">
        <v>0</v>
      </c>
      <c r="AD551" s="5">
        <f t="shared" si="97"/>
        <v>0</v>
      </c>
      <c r="AE551" s="5">
        <f t="shared" si="98"/>
        <v>0</v>
      </c>
      <c r="AF551" s="5" t="str">
        <f t="shared" si="99"/>
        <v>Friday</v>
      </c>
    </row>
    <row r="552" spans="1:32" x14ac:dyDescent="0.35">
      <c r="A552">
        <v>551</v>
      </c>
      <c r="B552" t="s">
        <v>957</v>
      </c>
      <c r="C552" t="s">
        <v>666</v>
      </c>
      <c r="D552" s="2">
        <v>45296</v>
      </c>
      <c r="E552" s="4">
        <v>0.94652777777777775</v>
      </c>
      <c r="F552" s="2">
        <v>45297</v>
      </c>
      <c r="G552" s="3">
        <v>1.3888888888888888E-2</v>
      </c>
      <c r="H552" s="5">
        <v>1116</v>
      </c>
      <c r="I552" s="5">
        <v>40</v>
      </c>
      <c r="J552" t="s">
        <v>11</v>
      </c>
      <c r="K552" s="1">
        <v>0</v>
      </c>
      <c r="L552" s="5">
        <f t="shared" si="96"/>
        <v>0</v>
      </c>
      <c r="M552" t="s">
        <v>1587</v>
      </c>
      <c r="N552" s="5">
        <v>82</v>
      </c>
      <c r="O552" s="7">
        <f t="shared" si="92"/>
        <v>7.3476702508960576</v>
      </c>
      <c r="P552" s="5">
        <v>26</v>
      </c>
      <c r="Q552" s="5">
        <v>0</v>
      </c>
      <c r="R552" s="5">
        <v>82</v>
      </c>
      <c r="S552" s="5">
        <f t="shared" si="93"/>
        <v>66</v>
      </c>
      <c r="T552" s="5">
        <f t="shared" si="94"/>
        <v>16</v>
      </c>
      <c r="U552" s="5">
        <v>1116</v>
      </c>
      <c r="V552" s="5">
        <v>26</v>
      </c>
      <c r="W552" s="7">
        <v>20</v>
      </c>
      <c r="X552" s="5">
        <f>W552*H552/100</f>
        <v>223.2</v>
      </c>
      <c r="Y552" s="5">
        <v>40</v>
      </c>
      <c r="Z552" s="6">
        <v>0</v>
      </c>
      <c r="AA552" s="5">
        <f t="shared" si="95"/>
        <v>0</v>
      </c>
      <c r="AB552" s="5">
        <v>0</v>
      </c>
      <c r="AC552" s="5">
        <v>223.2</v>
      </c>
      <c r="AD552" s="5">
        <f t="shared" si="97"/>
        <v>66</v>
      </c>
      <c r="AE552" s="5">
        <f t="shared" si="98"/>
        <v>157.19999999999999</v>
      </c>
      <c r="AF552" s="5" t="str">
        <f t="shared" si="99"/>
        <v>Friday</v>
      </c>
    </row>
    <row r="553" spans="1:32" x14ac:dyDescent="0.35">
      <c r="A553">
        <v>552</v>
      </c>
      <c r="B553" t="s">
        <v>958</v>
      </c>
      <c r="C553" t="s">
        <v>354</v>
      </c>
      <c r="D553" s="2">
        <v>45321</v>
      </c>
      <c r="E553" s="4">
        <v>0.30694444444444446</v>
      </c>
      <c r="F553" s="2">
        <v>45321</v>
      </c>
      <c r="G553" s="3">
        <v>0.35069444444444442</v>
      </c>
      <c r="H553" s="5">
        <v>1052</v>
      </c>
      <c r="I553" s="5">
        <v>40</v>
      </c>
      <c r="J553" t="s">
        <v>14</v>
      </c>
      <c r="K553" s="1">
        <v>0.05</v>
      </c>
      <c r="L553" s="5">
        <f t="shared" si="96"/>
        <v>52.6</v>
      </c>
      <c r="M553" t="s">
        <v>1589</v>
      </c>
      <c r="N553" s="5">
        <v>190</v>
      </c>
      <c r="O553" s="7">
        <f t="shared" si="92"/>
        <v>18.060836501901139</v>
      </c>
      <c r="P553" s="5">
        <v>12</v>
      </c>
      <c r="Q553" s="5">
        <v>50</v>
      </c>
      <c r="R553" s="5">
        <v>190</v>
      </c>
      <c r="S553" s="5">
        <f t="shared" si="93"/>
        <v>154.6</v>
      </c>
      <c r="T553" s="5">
        <f t="shared" si="94"/>
        <v>35.400000000000006</v>
      </c>
      <c r="U553" s="5">
        <v>1052</v>
      </c>
      <c r="V553" s="5">
        <v>12</v>
      </c>
      <c r="W553" s="7">
        <v>20</v>
      </c>
      <c r="X553" s="5">
        <f>W553*H553/100</f>
        <v>210.4</v>
      </c>
      <c r="Y553" s="5">
        <v>40</v>
      </c>
      <c r="Z553" s="6">
        <v>0.05</v>
      </c>
      <c r="AA553" s="5">
        <f t="shared" si="95"/>
        <v>52.6</v>
      </c>
      <c r="AB553" s="5">
        <v>50</v>
      </c>
      <c r="AC553" s="5">
        <v>210.4</v>
      </c>
      <c r="AD553" s="5">
        <f t="shared" si="97"/>
        <v>154.6</v>
      </c>
      <c r="AE553" s="5">
        <f t="shared" si="98"/>
        <v>55.800000000000011</v>
      </c>
      <c r="AF553" s="5" t="str">
        <f t="shared" si="99"/>
        <v>Tuesday</v>
      </c>
    </row>
    <row r="554" spans="1:32" x14ac:dyDescent="0.35">
      <c r="A554">
        <v>553</v>
      </c>
      <c r="B554" t="s">
        <v>959</v>
      </c>
      <c r="C554" t="s">
        <v>960</v>
      </c>
      <c r="D554" s="2">
        <v>45314</v>
      </c>
      <c r="E554" s="4">
        <v>0.38055555555555554</v>
      </c>
      <c r="F554" s="2">
        <v>45314</v>
      </c>
      <c r="G554" s="3">
        <v>0.43958333333333333</v>
      </c>
      <c r="H554" s="5">
        <v>1003</v>
      </c>
      <c r="I554" s="5">
        <v>30</v>
      </c>
      <c r="J554" t="s">
        <v>14</v>
      </c>
      <c r="K554" s="1">
        <v>0.05</v>
      </c>
      <c r="L554" s="5">
        <f t="shared" si="96"/>
        <v>50.150000000000006</v>
      </c>
      <c r="M554" t="s">
        <v>1589</v>
      </c>
      <c r="N554" s="5">
        <v>195</v>
      </c>
      <c r="O554" s="7">
        <f t="shared" si="92"/>
        <v>19.441674975074775</v>
      </c>
      <c r="P554" s="5">
        <v>19</v>
      </c>
      <c r="Q554" s="5">
        <v>0</v>
      </c>
      <c r="R554" s="5">
        <v>195</v>
      </c>
      <c r="S554" s="5">
        <f t="shared" si="93"/>
        <v>99.15</v>
      </c>
      <c r="T554" s="5">
        <f t="shared" si="94"/>
        <v>95.85</v>
      </c>
      <c r="U554" s="5">
        <v>1003</v>
      </c>
      <c r="V554" s="5">
        <v>19</v>
      </c>
      <c r="W554" s="7">
        <v>20</v>
      </c>
      <c r="X554" s="5">
        <f>W554*H554/100</f>
        <v>200.6</v>
      </c>
      <c r="Y554" s="5">
        <v>30</v>
      </c>
      <c r="Z554" s="6">
        <v>0.05</v>
      </c>
      <c r="AA554" s="5">
        <f t="shared" si="95"/>
        <v>50.150000000000006</v>
      </c>
      <c r="AB554" s="5">
        <v>0</v>
      </c>
      <c r="AC554" s="5">
        <v>200.6</v>
      </c>
      <c r="AD554" s="5">
        <f t="shared" si="97"/>
        <v>99.15</v>
      </c>
      <c r="AE554" s="5">
        <f t="shared" si="98"/>
        <v>101.44999999999999</v>
      </c>
      <c r="AF554" s="5" t="str">
        <f t="shared" si="99"/>
        <v>Tuesday</v>
      </c>
    </row>
    <row r="555" spans="1:32" x14ac:dyDescent="0.35">
      <c r="A555">
        <v>554</v>
      </c>
      <c r="B555" t="s">
        <v>961</v>
      </c>
      <c r="C555" t="s">
        <v>962</v>
      </c>
      <c r="D555" s="2">
        <v>45325</v>
      </c>
      <c r="E555" s="4">
        <v>0.5180555555555556</v>
      </c>
      <c r="F555" s="2">
        <v>45325</v>
      </c>
      <c r="G555" s="3">
        <v>0.56041666666666667</v>
      </c>
      <c r="H555" s="5">
        <v>171</v>
      </c>
      <c r="I555" s="5">
        <v>0</v>
      </c>
      <c r="J555" t="s">
        <v>17</v>
      </c>
      <c r="K555" s="1">
        <v>0.1</v>
      </c>
      <c r="L555" s="5">
        <f t="shared" si="96"/>
        <v>17.100000000000001</v>
      </c>
      <c r="M555" s="1" t="s">
        <v>1622</v>
      </c>
      <c r="N555" s="5">
        <v>107</v>
      </c>
      <c r="O555" s="7">
        <f t="shared" si="92"/>
        <v>62.57309941520468</v>
      </c>
      <c r="P555" s="5">
        <v>32</v>
      </c>
      <c r="Q555" s="5">
        <v>50</v>
      </c>
      <c r="R555" s="5">
        <v>107</v>
      </c>
      <c r="S555" s="5">
        <f t="shared" si="93"/>
        <v>99.1</v>
      </c>
      <c r="T555" s="5">
        <f t="shared" si="94"/>
        <v>7.9000000000000057</v>
      </c>
      <c r="U555" s="5">
        <v>171</v>
      </c>
      <c r="V555" s="5">
        <v>32</v>
      </c>
      <c r="W555" s="7">
        <v>20</v>
      </c>
      <c r="X555" s="5">
        <f>W555*H555/100</f>
        <v>34.200000000000003</v>
      </c>
      <c r="Y555" s="5">
        <v>0</v>
      </c>
      <c r="Z555" s="6">
        <v>0.1</v>
      </c>
      <c r="AA555" s="5">
        <f t="shared" si="95"/>
        <v>17.100000000000001</v>
      </c>
      <c r="AB555" s="5">
        <v>50</v>
      </c>
      <c r="AC555" s="5">
        <v>34.200000000000003</v>
      </c>
      <c r="AD555" s="5">
        <f t="shared" si="97"/>
        <v>99.1</v>
      </c>
      <c r="AE555" s="5">
        <f t="shared" si="98"/>
        <v>-64.899999999999991</v>
      </c>
      <c r="AF555" s="5" t="str">
        <f t="shared" si="99"/>
        <v>Saturday</v>
      </c>
    </row>
    <row r="556" spans="1:32" x14ac:dyDescent="0.35">
      <c r="A556">
        <v>555</v>
      </c>
      <c r="B556" t="s">
        <v>963</v>
      </c>
      <c r="C556" t="s">
        <v>360</v>
      </c>
      <c r="D556" s="2">
        <v>45309</v>
      </c>
      <c r="E556" s="4">
        <v>0.87708333333333333</v>
      </c>
      <c r="F556" s="2">
        <v>45309</v>
      </c>
      <c r="G556" s="3">
        <v>0.90347222222222223</v>
      </c>
      <c r="H556" s="5">
        <v>1790</v>
      </c>
      <c r="I556" s="5">
        <v>0</v>
      </c>
      <c r="J556" t="s">
        <v>11</v>
      </c>
      <c r="K556" s="1">
        <v>0.1</v>
      </c>
      <c r="L556" s="5">
        <f t="shared" si="96"/>
        <v>179</v>
      </c>
      <c r="M556" s="1" t="s">
        <v>1622</v>
      </c>
      <c r="N556" s="5">
        <v>177</v>
      </c>
      <c r="O556" s="7">
        <f t="shared" si="92"/>
        <v>9.8882681564245818</v>
      </c>
      <c r="P556" s="5">
        <v>27</v>
      </c>
      <c r="Q556" s="5">
        <v>0</v>
      </c>
      <c r="R556" s="5">
        <v>177</v>
      </c>
      <c r="S556" s="5">
        <f t="shared" si="93"/>
        <v>206</v>
      </c>
      <c r="T556" s="5">
        <f t="shared" si="94"/>
        <v>-29</v>
      </c>
      <c r="U556" s="5">
        <v>1790</v>
      </c>
      <c r="V556" s="5">
        <v>27</v>
      </c>
      <c r="W556" s="7">
        <v>20</v>
      </c>
      <c r="X556" s="5">
        <f>W556*H556/100</f>
        <v>358</v>
      </c>
      <c r="Y556" s="5">
        <v>0</v>
      </c>
      <c r="Z556" s="6">
        <v>0.1</v>
      </c>
      <c r="AA556" s="5">
        <f t="shared" si="95"/>
        <v>179</v>
      </c>
      <c r="AB556" s="5">
        <v>0</v>
      </c>
      <c r="AC556" s="5">
        <v>358</v>
      </c>
      <c r="AD556" s="5">
        <f t="shared" si="97"/>
        <v>206</v>
      </c>
      <c r="AE556" s="5">
        <f t="shared" si="98"/>
        <v>152</v>
      </c>
      <c r="AF556" s="5" t="str">
        <f t="shared" si="99"/>
        <v>Thursday</v>
      </c>
    </row>
    <row r="557" spans="1:32" x14ac:dyDescent="0.35">
      <c r="A557">
        <v>556</v>
      </c>
      <c r="B557" t="s">
        <v>964</v>
      </c>
      <c r="C557" t="s">
        <v>658</v>
      </c>
      <c r="D557" s="2">
        <v>45307</v>
      </c>
      <c r="E557" s="4">
        <v>1.8749999999999999E-2</v>
      </c>
      <c r="F557" s="2">
        <v>45307</v>
      </c>
      <c r="G557" s="3">
        <v>8.2638888888888887E-2</v>
      </c>
      <c r="H557" s="5">
        <v>1313</v>
      </c>
      <c r="I557" s="5">
        <v>20</v>
      </c>
      <c r="J557" t="s">
        <v>17</v>
      </c>
      <c r="K557" s="1">
        <v>0.5</v>
      </c>
      <c r="L557" s="5">
        <f t="shared" si="96"/>
        <v>656.5</v>
      </c>
      <c r="M557" t="s">
        <v>1588</v>
      </c>
      <c r="N557" s="5">
        <v>80</v>
      </c>
      <c r="O557" s="7">
        <f t="shared" si="92"/>
        <v>6.0929169840060933</v>
      </c>
      <c r="P557" s="5">
        <v>10</v>
      </c>
      <c r="Q557" s="5">
        <v>0</v>
      </c>
      <c r="R557" s="5">
        <v>80</v>
      </c>
      <c r="S557" s="5">
        <f t="shared" si="93"/>
        <v>686.5</v>
      </c>
      <c r="T557" s="5">
        <f t="shared" si="94"/>
        <v>-606.5</v>
      </c>
      <c r="U557" s="5">
        <v>0</v>
      </c>
      <c r="V557" s="5">
        <v>0</v>
      </c>
      <c r="W557" s="7">
        <v>20</v>
      </c>
      <c r="X557" s="5">
        <v>0</v>
      </c>
      <c r="Y557" s="5">
        <v>0</v>
      </c>
      <c r="Z557" s="6">
        <v>0</v>
      </c>
      <c r="AA557" s="5">
        <f t="shared" si="95"/>
        <v>0</v>
      </c>
      <c r="AB557" s="5">
        <v>0</v>
      </c>
      <c r="AC557" s="5">
        <v>0</v>
      </c>
      <c r="AD557" s="5">
        <f t="shared" si="97"/>
        <v>0</v>
      </c>
      <c r="AE557" s="5">
        <f t="shared" si="98"/>
        <v>0</v>
      </c>
      <c r="AF557" s="5" t="str">
        <f t="shared" si="99"/>
        <v>Tuesday</v>
      </c>
    </row>
    <row r="558" spans="1:32" x14ac:dyDescent="0.35">
      <c r="A558">
        <v>557</v>
      </c>
      <c r="B558" t="s">
        <v>918</v>
      </c>
      <c r="C558" t="s">
        <v>283</v>
      </c>
      <c r="D558" s="2">
        <v>45326</v>
      </c>
      <c r="E558" s="4">
        <v>3.4027777777777775E-2</v>
      </c>
      <c r="F558" s="2">
        <v>45326</v>
      </c>
      <c r="G558" s="3">
        <v>0.10416666666666667</v>
      </c>
      <c r="H558" s="5">
        <v>1391</v>
      </c>
      <c r="I558" s="5">
        <v>50</v>
      </c>
      <c r="J558" t="s">
        <v>14</v>
      </c>
      <c r="K558" s="1">
        <v>0.5</v>
      </c>
      <c r="L558" s="5">
        <f t="shared" si="96"/>
        <v>695.5</v>
      </c>
      <c r="M558" t="s">
        <v>1588</v>
      </c>
      <c r="N558" s="5">
        <v>104</v>
      </c>
      <c r="O558" s="7">
        <f t="shared" si="92"/>
        <v>7.4766355140186906</v>
      </c>
      <c r="P558" s="5">
        <v>44</v>
      </c>
      <c r="Q558" s="5">
        <v>0</v>
      </c>
      <c r="R558" s="5">
        <v>104</v>
      </c>
      <c r="S558" s="5">
        <f t="shared" si="93"/>
        <v>789.5</v>
      </c>
      <c r="T558" s="5">
        <f t="shared" si="94"/>
        <v>-685.5</v>
      </c>
      <c r="U558" s="5">
        <v>0</v>
      </c>
      <c r="V558" s="5">
        <v>0</v>
      </c>
      <c r="W558" s="7">
        <v>20</v>
      </c>
      <c r="X558" s="5">
        <v>0</v>
      </c>
      <c r="Y558" s="5">
        <v>0</v>
      </c>
      <c r="Z558" s="6">
        <v>0</v>
      </c>
      <c r="AA558" s="5">
        <f t="shared" si="95"/>
        <v>0</v>
      </c>
      <c r="AB558" s="5">
        <v>0</v>
      </c>
      <c r="AC558" s="5">
        <v>0</v>
      </c>
      <c r="AD558" s="5">
        <f t="shared" si="97"/>
        <v>0</v>
      </c>
      <c r="AE558" s="5">
        <f t="shared" si="98"/>
        <v>0</v>
      </c>
      <c r="AF558" s="5" t="str">
        <f t="shared" si="99"/>
        <v>Sunday</v>
      </c>
    </row>
    <row r="559" spans="1:32" x14ac:dyDescent="0.35">
      <c r="A559">
        <v>558</v>
      </c>
      <c r="B559" t="s">
        <v>965</v>
      </c>
      <c r="C559" t="s">
        <v>966</v>
      </c>
      <c r="D559" s="2">
        <v>45297</v>
      </c>
      <c r="E559" s="4">
        <v>4.2361111111111113E-2</v>
      </c>
      <c r="F559" s="2">
        <v>45297</v>
      </c>
      <c r="G559" s="3">
        <v>0.11666666666666667</v>
      </c>
      <c r="H559" s="5">
        <v>1444</v>
      </c>
      <c r="I559" s="5">
        <v>50</v>
      </c>
      <c r="J559" t="s">
        <v>11</v>
      </c>
      <c r="K559" s="1">
        <v>0.1</v>
      </c>
      <c r="L559" s="5">
        <f t="shared" si="96"/>
        <v>144.4</v>
      </c>
      <c r="M559" s="1" t="s">
        <v>1622</v>
      </c>
      <c r="N559" s="5">
        <v>59</v>
      </c>
      <c r="O559" s="7">
        <f t="shared" si="92"/>
        <v>4.0858725761772856</v>
      </c>
      <c r="P559" s="5">
        <v>40</v>
      </c>
      <c r="Q559" s="5">
        <v>0</v>
      </c>
      <c r="R559" s="5">
        <v>59</v>
      </c>
      <c r="S559" s="5">
        <f t="shared" si="93"/>
        <v>234.4</v>
      </c>
      <c r="T559" s="5">
        <f t="shared" si="94"/>
        <v>-175.4</v>
      </c>
      <c r="U559" s="5">
        <v>1444</v>
      </c>
      <c r="V559" s="5">
        <v>40</v>
      </c>
      <c r="W559" s="7">
        <v>20</v>
      </c>
      <c r="X559" s="5">
        <f t="shared" ref="X559:X565" si="102">W559*H559/100</f>
        <v>288.8</v>
      </c>
      <c r="Y559" s="5">
        <v>50</v>
      </c>
      <c r="Z559" s="6">
        <v>0.1</v>
      </c>
      <c r="AA559" s="5">
        <f t="shared" si="95"/>
        <v>144.4</v>
      </c>
      <c r="AB559" s="5">
        <v>0</v>
      </c>
      <c r="AC559" s="5">
        <v>288.8</v>
      </c>
      <c r="AD559" s="5">
        <f t="shared" si="97"/>
        <v>234.4</v>
      </c>
      <c r="AE559" s="5">
        <f t="shared" si="98"/>
        <v>54.400000000000006</v>
      </c>
      <c r="AF559" s="5" t="str">
        <f t="shared" si="99"/>
        <v>Saturday</v>
      </c>
    </row>
    <row r="560" spans="1:32" x14ac:dyDescent="0.35">
      <c r="A560">
        <v>559</v>
      </c>
      <c r="B560" t="s">
        <v>967</v>
      </c>
      <c r="C560" t="s">
        <v>968</v>
      </c>
      <c r="D560" s="2">
        <v>45316</v>
      </c>
      <c r="E560" s="4">
        <v>0.93194444444444446</v>
      </c>
      <c r="F560" s="2">
        <v>45316</v>
      </c>
      <c r="G560" s="3">
        <v>0.97499999999999998</v>
      </c>
      <c r="H560" s="5">
        <v>206</v>
      </c>
      <c r="I560" s="5">
        <v>50</v>
      </c>
      <c r="J560" t="s">
        <v>14</v>
      </c>
      <c r="K560" s="1">
        <v>0.1</v>
      </c>
      <c r="L560" s="5">
        <f t="shared" si="96"/>
        <v>20.6</v>
      </c>
      <c r="M560" s="1" t="s">
        <v>1622</v>
      </c>
      <c r="N560" s="5">
        <v>179</v>
      </c>
      <c r="O560" s="7">
        <f t="shared" si="92"/>
        <v>86.893203883495147</v>
      </c>
      <c r="P560" s="5">
        <v>10</v>
      </c>
      <c r="Q560" s="5">
        <v>0</v>
      </c>
      <c r="R560" s="5">
        <v>179</v>
      </c>
      <c r="S560" s="5">
        <f t="shared" si="93"/>
        <v>80.599999999999994</v>
      </c>
      <c r="T560" s="5">
        <f t="shared" si="94"/>
        <v>98.4</v>
      </c>
      <c r="U560" s="5">
        <v>206</v>
      </c>
      <c r="V560" s="5">
        <v>10</v>
      </c>
      <c r="W560" s="7">
        <v>20</v>
      </c>
      <c r="X560" s="5">
        <f t="shared" si="102"/>
        <v>41.2</v>
      </c>
      <c r="Y560" s="5">
        <v>50</v>
      </c>
      <c r="Z560" s="6">
        <v>0.1</v>
      </c>
      <c r="AA560" s="5">
        <f t="shared" si="95"/>
        <v>20.6</v>
      </c>
      <c r="AB560" s="5">
        <v>0</v>
      </c>
      <c r="AC560" s="5">
        <v>41.2</v>
      </c>
      <c r="AD560" s="5">
        <f t="shared" si="97"/>
        <v>80.599999999999994</v>
      </c>
      <c r="AE560" s="5">
        <f t="shared" si="98"/>
        <v>-39.399999999999991</v>
      </c>
      <c r="AF560" s="5" t="str">
        <f t="shared" si="99"/>
        <v>Thursday</v>
      </c>
    </row>
    <row r="561" spans="1:32" x14ac:dyDescent="0.35">
      <c r="A561">
        <v>560</v>
      </c>
      <c r="B561" t="s">
        <v>969</v>
      </c>
      <c r="C561" t="s">
        <v>970</v>
      </c>
      <c r="D561" s="2">
        <v>45320</v>
      </c>
      <c r="E561" s="4">
        <v>0.13055555555555556</v>
      </c>
      <c r="F561" s="2">
        <v>45320</v>
      </c>
      <c r="G561" s="3">
        <v>0.21111111111111111</v>
      </c>
      <c r="H561" s="5">
        <v>1355</v>
      </c>
      <c r="I561" s="5">
        <v>20</v>
      </c>
      <c r="J561" t="s">
        <v>14</v>
      </c>
      <c r="K561" s="1">
        <v>0.05</v>
      </c>
      <c r="L561" s="5">
        <f t="shared" si="96"/>
        <v>67.75</v>
      </c>
      <c r="M561" t="s">
        <v>1589</v>
      </c>
      <c r="N561" s="5">
        <v>64</v>
      </c>
      <c r="O561" s="7">
        <f t="shared" si="92"/>
        <v>4.7232472324723247</v>
      </c>
      <c r="P561" s="5">
        <v>12</v>
      </c>
      <c r="Q561" s="5">
        <v>0</v>
      </c>
      <c r="R561" s="5">
        <v>64</v>
      </c>
      <c r="S561" s="5">
        <f t="shared" si="93"/>
        <v>99.75</v>
      </c>
      <c r="T561" s="5">
        <f t="shared" si="94"/>
        <v>-35.75</v>
      </c>
      <c r="U561" s="5">
        <v>1355</v>
      </c>
      <c r="V561" s="5">
        <v>12</v>
      </c>
      <c r="W561" s="7">
        <v>20</v>
      </c>
      <c r="X561" s="5">
        <f t="shared" si="102"/>
        <v>271</v>
      </c>
      <c r="Y561" s="5">
        <v>20</v>
      </c>
      <c r="Z561" s="6">
        <v>0.05</v>
      </c>
      <c r="AA561" s="5">
        <f t="shared" si="95"/>
        <v>67.75</v>
      </c>
      <c r="AB561" s="5">
        <v>0</v>
      </c>
      <c r="AC561" s="5">
        <v>271</v>
      </c>
      <c r="AD561" s="5">
        <f t="shared" si="97"/>
        <v>99.75</v>
      </c>
      <c r="AE561" s="5">
        <f t="shared" si="98"/>
        <v>171.25</v>
      </c>
      <c r="AF561" s="5" t="str">
        <f t="shared" si="99"/>
        <v>Monday</v>
      </c>
    </row>
    <row r="562" spans="1:32" x14ac:dyDescent="0.35">
      <c r="A562">
        <v>561</v>
      </c>
      <c r="B562" t="s">
        <v>971</v>
      </c>
      <c r="C562" t="s">
        <v>151</v>
      </c>
      <c r="D562" s="2">
        <v>45329</v>
      </c>
      <c r="E562" s="4">
        <v>0.55486111111111114</v>
      </c>
      <c r="F562" s="2">
        <v>45329</v>
      </c>
      <c r="G562" s="3">
        <v>0.58958333333333335</v>
      </c>
      <c r="H562" s="5">
        <v>1165</v>
      </c>
      <c r="I562" s="5">
        <v>50</v>
      </c>
      <c r="J562" t="s">
        <v>11</v>
      </c>
      <c r="K562" s="1">
        <v>0.1</v>
      </c>
      <c r="L562" s="5">
        <f t="shared" si="96"/>
        <v>116.5</v>
      </c>
      <c r="M562" s="1" t="s">
        <v>1622</v>
      </c>
      <c r="N562" s="5">
        <v>52</v>
      </c>
      <c r="O562" s="7">
        <f t="shared" si="92"/>
        <v>4.4635193133047206</v>
      </c>
      <c r="P562" s="5">
        <v>12</v>
      </c>
      <c r="Q562" s="5">
        <v>150</v>
      </c>
      <c r="R562" s="5">
        <v>52</v>
      </c>
      <c r="S562" s="5">
        <f t="shared" si="93"/>
        <v>328.5</v>
      </c>
      <c r="T562" s="5">
        <f t="shared" si="94"/>
        <v>-276.5</v>
      </c>
      <c r="U562" s="5">
        <v>1165</v>
      </c>
      <c r="V562" s="5">
        <v>12</v>
      </c>
      <c r="W562" s="7">
        <v>20</v>
      </c>
      <c r="X562" s="5">
        <f t="shared" si="102"/>
        <v>233</v>
      </c>
      <c r="Y562" s="5">
        <v>50</v>
      </c>
      <c r="Z562" s="6">
        <v>0.1</v>
      </c>
      <c r="AA562" s="5">
        <f t="shared" si="95"/>
        <v>116.5</v>
      </c>
      <c r="AB562" s="5">
        <v>150</v>
      </c>
      <c r="AC562" s="5">
        <v>233</v>
      </c>
      <c r="AD562" s="5">
        <f t="shared" si="97"/>
        <v>328.5</v>
      </c>
      <c r="AE562" s="5">
        <f t="shared" si="98"/>
        <v>-95.5</v>
      </c>
      <c r="AF562" s="5" t="str">
        <f t="shared" si="99"/>
        <v>Wednesday</v>
      </c>
    </row>
    <row r="563" spans="1:32" x14ac:dyDescent="0.35">
      <c r="A563">
        <v>562</v>
      </c>
      <c r="B563" t="s">
        <v>972</v>
      </c>
      <c r="C563" t="s">
        <v>127</v>
      </c>
      <c r="D563" s="2">
        <v>45306</v>
      </c>
      <c r="E563" s="4">
        <v>0.24583333333333332</v>
      </c>
      <c r="F563" s="2">
        <v>45306</v>
      </c>
      <c r="G563" s="3">
        <v>0.30416666666666664</v>
      </c>
      <c r="H563" s="5">
        <v>1825</v>
      </c>
      <c r="I563" s="5">
        <v>30</v>
      </c>
      <c r="J563" t="s">
        <v>11</v>
      </c>
      <c r="K563" s="1">
        <v>0.15</v>
      </c>
      <c r="L563" s="5">
        <f t="shared" si="96"/>
        <v>273.75</v>
      </c>
      <c r="M563" t="s">
        <v>1584</v>
      </c>
      <c r="N563" s="5">
        <v>92</v>
      </c>
      <c r="O563" s="7">
        <f t="shared" si="92"/>
        <v>5.0410958904109595</v>
      </c>
      <c r="P563" s="5">
        <v>46</v>
      </c>
      <c r="Q563" s="5">
        <v>0</v>
      </c>
      <c r="R563" s="5">
        <v>92</v>
      </c>
      <c r="S563" s="5">
        <f t="shared" si="93"/>
        <v>349.75</v>
      </c>
      <c r="T563" s="5">
        <f t="shared" si="94"/>
        <v>-257.75</v>
      </c>
      <c r="U563" s="5">
        <v>1825</v>
      </c>
      <c r="V563" s="5">
        <v>46</v>
      </c>
      <c r="W563" s="7">
        <v>20</v>
      </c>
      <c r="X563" s="5">
        <f t="shared" si="102"/>
        <v>365</v>
      </c>
      <c r="Y563" s="5">
        <v>30</v>
      </c>
      <c r="Z563" s="6">
        <v>0.15</v>
      </c>
      <c r="AA563" s="5">
        <f t="shared" si="95"/>
        <v>273.75</v>
      </c>
      <c r="AB563" s="5">
        <v>0</v>
      </c>
      <c r="AC563" s="5">
        <v>365</v>
      </c>
      <c r="AD563" s="5">
        <f t="shared" si="97"/>
        <v>349.75</v>
      </c>
      <c r="AE563" s="5">
        <f t="shared" si="98"/>
        <v>15.25</v>
      </c>
      <c r="AF563" s="5" t="str">
        <f t="shared" si="99"/>
        <v>Monday</v>
      </c>
    </row>
    <row r="564" spans="1:32" x14ac:dyDescent="0.35">
      <c r="A564">
        <v>563</v>
      </c>
      <c r="B564" t="s">
        <v>417</v>
      </c>
      <c r="C564" t="s">
        <v>973</v>
      </c>
      <c r="D564" s="2">
        <v>45327</v>
      </c>
      <c r="E564" s="4">
        <v>0.82152777777777775</v>
      </c>
      <c r="F564" s="2">
        <v>45327</v>
      </c>
      <c r="G564" s="3">
        <v>0.89444444444444449</v>
      </c>
      <c r="H564" s="5">
        <v>982</v>
      </c>
      <c r="I564" s="5">
        <v>20</v>
      </c>
      <c r="J564" t="s">
        <v>17</v>
      </c>
      <c r="K564" s="1">
        <v>0</v>
      </c>
      <c r="L564" s="5">
        <f t="shared" si="96"/>
        <v>0</v>
      </c>
      <c r="M564" t="s">
        <v>1587</v>
      </c>
      <c r="N564" s="5">
        <v>116</v>
      </c>
      <c r="O564" s="7">
        <f t="shared" si="92"/>
        <v>11.812627291242363</v>
      </c>
      <c r="P564" s="5">
        <v>28</v>
      </c>
      <c r="Q564" s="5">
        <v>0</v>
      </c>
      <c r="R564" s="5">
        <v>116</v>
      </c>
      <c r="S564" s="5">
        <f t="shared" si="93"/>
        <v>48</v>
      </c>
      <c r="T564" s="5">
        <f t="shared" si="94"/>
        <v>68</v>
      </c>
      <c r="U564" s="5">
        <v>982</v>
      </c>
      <c r="V564" s="5">
        <v>28</v>
      </c>
      <c r="W564" s="7">
        <v>20</v>
      </c>
      <c r="X564" s="5">
        <f t="shared" si="102"/>
        <v>196.4</v>
      </c>
      <c r="Y564" s="5">
        <v>20</v>
      </c>
      <c r="Z564" s="6">
        <v>0</v>
      </c>
      <c r="AA564" s="5">
        <f t="shared" si="95"/>
        <v>0</v>
      </c>
      <c r="AB564" s="5">
        <v>0</v>
      </c>
      <c r="AC564" s="5">
        <v>196.4</v>
      </c>
      <c r="AD564" s="5">
        <f t="shared" si="97"/>
        <v>48</v>
      </c>
      <c r="AE564" s="5">
        <f t="shared" si="98"/>
        <v>148.4</v>
      </c>
      <c r="AF564" s="5" t="str">
        <f t="shared" si="99"/>
        <v>Monday</v>
      </c>
    </row>
    <row r="565" spans="1:32" x14ac:dyDescent="0.35">
      <c r="A565">
        <v>564</v>
      </c>
      <c r="B565" t="s">
        <v>974</v>
      </c>
      <c r="C565" t="s">
        <v>975</v>
      </c>
      <c r="D565" s="2">
        <v>45320</v>
      </c>
      <c r="E565" s="4">
        <v>0.42638888888888887</v>
      </c>
      <c r="F565" s="2">
        <v>45320</v>
      </c>
      <c r="G565" s="3">
        <v>0.4861111111111111</v>
      </c>
      <c r="H565" s="5">
        <v>238</v>
      </c>
      <c r="I565" s="5">
        <v>30</v>
      </c>
      <c r="J565" t="s">
        <v>17</v>
      </c>
      <c r="K565" s="1">
        <v>0.1</v>
      </c>
      <c r="L565" s="5">
        <f t="shared" si="96"/>
        <v>23.8</v>
      </c>
      <c r="M565" s="1" t="s">
        <v>1622</v>
      </c>
      <c r="N565" s="5">
        <v>105</v>
      </c>
      <c r="O565" s="7">
        <f t="shared" si="92"/>
        <v>44.117647058823529</v>
      </c>
      <c r="P565" s="5">
        <v>38</v>
      </c>
      <c r="Q565" s="5">
        <v>0</v>
      </c>
      <c r="R565" s="5">
        <v>105</v>
      </c>
      <c r="S565" s="5">
        <f t="shared" si="93"/>
        <v>91.8</v>
      </c>
      <c r="T565" s="5">
        <f t="shared" si="94"/>
        <v>13.200000000000003</v>
      </c>
      <c r="U565" s="5">
        <v>238</v>
      </c>
      <c r="V565" s="5">
        <v>38</v>
      </c>
      <c r="W565" s="7">
        <v>20</v>
      </c>
      <c r="X565" s="5">
        <f t="shared" si="102"/>
        <v>47.6</v>
      </c>
      <c r="Y565" s="5">
        <v>30</v>
      </c>
      <c r="Z565" s="6">
        <v>0.1</v>
      </c>
      <c r="AA565" s="5">
        <f t="shared" si="95"/>
        <v>23.8</v>
      </c>
      <c r="AB565" s="5">
        <v>0</v>
      </c>
      <c r="AC565" s="5">
        <v>47.6</v>
      </c>
      <c r="AD565" s="5">
        <f t="shared" si="97"/>
        <v>91.8</v>
      </c>
      <c r="AE565" s="5">
        <f t="shared" si="98"/>
        <v>-44.199999999999996</v>
      </c>
      <c r="AF565" s="5" t="str">
        <f t="shared" si="99"/>
        <v>Monday</v>
      </c>
    </row>
    <row r="566" spans="1:32" x14ac:dyDescent="0.35">
      <c r="A566">
        <v>565</v>
      </c>
      <c r="B566" t="s">
        <v>976</v>
      </c>
      <c r="C566" t="s">
        <v>960</v>
      </c>
      <c r="D566" s="2">
        <v>45297</v>
      </c>
      <c r="E566" s="4">
        <v>0.66666666666666663</v>
      </c>
      <c r="F566" s="2">
        <v>45297</v>
      </c>
      <c r="G566" s="3">
        <v>0.68819444444444444</v>
      </c>
      <c r="H566" s="5">
        <v>714</v>
      </c>
      <c r="I566" s="5">
        <v>20</v>
      </c>
      <c r="J566" t="s">
        <v>14</v>
      </c>
      <c r="K566" s="1">
        <v>0.5</v>
      </c>
      <c r="L566" s="5">
        <f t="shared" si="96"/>
        <v>357</v>
      </c>
      <c r="M566" t="s">
        <v>1588</v>
      </c>
      <c r="N566" s="5">
        <v>112</v>
      </c>
      <c r="O566" s="7">
        <f t="shared" si="92"/>
        <v>15.686274509803921</v>
      </c>
      <c r="P566" s="5">
        <v>34</v>
      </c>
      <c r="Q566" s="5">
        <v>100</v>
      </c>
      <c r="R566" s="5">
        <v>112</v>
      </c>
      <c r="S566" s="5">
        <f t="shared" si="93"/>
        <v>511</v>
      </c>
      <c r="T566" s="5">
        <f t="shared" si="94"/>
        <v>-399</v>
      </c>
      <c r="U566" s="5">
        <v>0</v>
      </c>
      <c r="V566" s="5">
        <v>0</v>
      </c>
      <c r="W566" s="7">
        <v>20</v>
      </c>
      <c r="X566" s="5">
        <v>0</v>
      </c>
      <c r="Y566" s="5">
        <v>0</v>
      </c>
      <c r="Z566" s="6">
        <v>0</v>
      </c>
      <c r="AA566" s="5">
        <f t="shared" si="95"/>
        <v>0</v>
      </c>
      <c r="AB566" s="5">
        <v>0</v>
      </c>
      <c r="AC566" s="5">
        <v>0</v>
      </c>
      <c r="AD566" s="5">
        <f t="shared" si="97"/>
        <v>0</v>
      </c>
      <c r="AE566" s="5">
        <f t="shared" si="98"/>
        <v>0</v>
      </c>
      <c r="AF566" s="5" t="str">
        <f t="shared" si="99"/>
        <v>Saturday</v>
      </c>
    </row>
    <row r="567" spans="1:32" x14ac:dyDescent="0.35">
      <c r="A567">
        <v>566</v>
      </c>
      <c r="B567" t="s">
        <v>977</v>
      </c>
      <c r="C567" t="s">
        <v>978</v>
      </c>
      <c r="D567" s="2">
        <v>45295</v>
      </c>
      <c r="E567" s="4">
        <v>0.34305555555555556</v>
      </c>
      <c r="F567" s="2">
        <v>45295</v>
      </c>
      <c r="G567" s="3">
        <v>0.37222222222222223</v>
      </c>
      <c r="H567" s="5">
        <v>1806</v>
      </c>
      <c r="I567" s="5">
        <v>50</v>
      </c>
      <c r="J567" t="s">
        <v>11</v>
      </c>
      <c r="K567" s="1">
        <v>0.15</v>
      </c>
      <c r="L567" s="5">
        <f t="shared" si="96"/>
        <v>270.89999999999998</v>
      </c>
      <c r="M567" t="s">
        <v>1584</v>
      </c>
      <c r="N567" s="5">
        <v>64</v>
      </c>
      <c r="O567" s="7">
        <f t="shared" si="92"/>
        <v>3.5437430786267994</v>
      </c>
      <c r="P567" s="5">
        <v>42</v>
      </c>
      <c r="Q567" s="5">
        <v>0</v>
      </c>
      <c r="R567" s="5">
        <v>64</v>
      </c>
      <c r="S567" s="5">
        <f t="shared" si="93"/>
        <v>362.9</v>
      </c>
      <c r="T567" s="5">
        <f t="shared" si="94"/>
        <v>-298.89999999999998</v>
      </c>
      <c r="U567" s="5">
        <v>1806</v>
      </c>
      <c r="V567" s="5">
        <v>42</v>
      </c>
      <c r="W567" s="7">
        <v>20</v>
      </c>
      <c r="X567" s="5">
        <f>W567*H567/100</f>
        <v>361.2</v>
      </c>
      <c r="Y567" s="5">
        <v>50</v>
      </c>
      <c r="Z567" s="6">
        <v>0.15</v>
      </c>
      <c r="AA567" s="5">
        <f t="shared" si="95"/>
        <v>270.89999999999998</v>
      </c>
      <c r="AB567" s="5">
        <v>0</v>
      </c>
      <c r="AC567" s="5">
        <v>361.2</v>
      </c>
      <c r="AD567" s="5">
        <f t="shared" si="97"/>
        <v>362.9</v>
      </c>
      <c r="AE567" s="5">
        <f t="shared" si="98"/>
        <v>-1.6999999999999886</v>
      </c>
      <c r="AF567" s="5" t="str">
        <f t="shared" si="99"/>
        <v>Thursday</v>
      </c>
    </row>
    <row r="568" spans="1:32" x14ac:dyDescent="0.35">
      <c r="A568">
        <v>567</v>
      </c>
      <c r="B568" t="s">
        <v>979</v>
      </c>
      <c r="C568" t="s">
        <v>71</v>
      </c>
      <c r="D568" s="2">
        <v>45301</v>
      </c>
      <c r="E568" s="4">
        <v>0.42152777777777778</v>
      </c>
      <c r="F568" s="2">
        <v>45301</v>
      </c>
      <c r="G568" s="3">
        <v>0.44444444444444442</v>
      </c>
      <c r="H568" s="5">
        <v>962</v>
      </c>
      <c r="I568" s="5">
        <v>30</v>
      </c>
      <c r="J568" t="s">
        <v>11</v>
      </c>
      <c r="K568" s="1">
        <v>0.5</v>
      </c>
      <c r="L568" s="5">
        <f t="shared" si="96"/>
        <v>481</v>
      </c>
      <c r="M568" t="s">
        <v>1588</v>
      </c>
      <c r="N568" s="5">
        <v>158</v>
      </c>
      <c r="O568" s="7">
        <f t="shared" si="92"/>
        <v>16.424116424116423</v>
      </c>
      <c r="P568" s="5">
        <v>45</v>
      </c>
      <c r="Q568" s="5">
        <v>0</v>
      </c>
      <c r="R568" s="5">
        <v>158</v>
      </c>
      <c r="S568" s="5">
        <f t="shared" si="93"/>
        <v>556</v>
      </c>
      <c r="T568" s="5">
        <f t="shared" si="94"/>
        <v>-398</v>
      </c>
      <c r="U568" s="5">
        <v>0</v>
      </c>
      <c r="V568" s="5">
        <v>0</v>
      </c>
      <c r="W568" s="7">
        <v>20</v>
      </c>
      <c r="X568" s="5">
        <v>0</v>
      </c>
      <c r="Y568" s="5">
        <v>0</v>
      </c>
      <c r="Z568" s="6">
        <v>0</v>
      </c>
      <c r="AA568" s="5">
        <f t="shared" si="95"/>
        <v>0</v>
      </c>
      <c r="AB568" s="5">
        <v>0</v>
      </c>
      <c r="AC568" s="5">
        <v>0</v>
      </c>
      <c r="AD568" s="5">
        <f t="shared" si="97"/>
        <v>0</v>
      </c>
      <c r="AE568" s="5">
        <f t="shared" si="98"/>
        <v>0</v>
      </c>
      <c r="AF568" s="5" t="str">
        <f t="shared" si="99"/>
        <v>Wednesday</v>
      </c>
    </row>
    <row r="569" spans="1:32" x14ac:dyDescent="0.35">
      <c r="A569">
        <v>568</v>
      </c>
      <c r="B569" t="s">
        <v>980</v>
      </c>
      <c r="C569" t="s">
        <v>981</v>
      </c>
      <c r="D569" s="2">
        <v>45311</v>
      </c>
      <c r="E569" s="4">
        <v>0.35972222222222222</v>
      </c>
      <c r="F569" s="2">
        <v>45311</v>
      </c>
      <c r="G569" s="3">
        <v>0.43819444444444444</v>
      </c>
      <c r="H569" s="5">
        <v>372</v>
      </c>
      <c r="I569" s="5">
        <v>30</v>
      </c>
      <c r="J569" t="s">
        <v>17</v>
      </c>
      <c r="K569" s="1">
        <v>0.15</v>
      </c>
      <c r="L569" s="5">
        <f t="shared" si="96"/>
        <v>55.8</v>
      </c>
      <c r="M569" t="s">
        <v>1584</v>
      </c>
      <c r="N569" s="5">
        <v>165</v>
      </c>
      <c r="O569" s="7">
        <f t="shared" si="92"/>
        <v>44.354838709677416</v>
      </c>
      <c r="P569" s="5">
        <v>38</v>
      </c>
      <c r="Q569" s="5">
        <v>0</v>
      </c>
      <c r="R569" s="5">
        <v>165</v>
      </c>
      <c r="S569" s="5">
        <f t="shared" si="93"/>
        <v>123.8</v>
      </c>
      <c r="T569" s="5">
        <f t="shared" si="94"/>
        <v>41.2</v>
      </c>
      <c r="U569" s="5">
        <v>372</v>
      </c>
      <c r="V569" s="5">
        <v>38</v>
      </c>
      <c r="W569" s="7">
        <v>20</v>
      </c>
      <c r="X569" s="5">
        <f>W569*H569/100</f>
        <v>74.400000000000006</v>
      </c>
      <c r="Y569" s="5">
        <v>30</v>
      </c>
      <c r="Z569" s="6">
        <v>0.15</v>
      </c>
      <c r="AA569" s="5">
        <f t="shared" si="95"/>
        <v>55.8</v>
      </c>
      <c r="AB569" s="5">
        <v>0</v>
      </c>
      <c r="AC569" s="5">
        <v>74.400000000000006</v>
      </c>
      <c r="AD569" s="5">
        <f t="shared" si="97"/>
        <v>123.8</v>
      </c>
      <c r="AE569" s="5">
        <f t="shared" si="98"/>
        <v>-49.399999999999991</v>
      </c>
      <c r="AF569" s="5" t="str">
        <f t="shared" si="99"/>
        <v>Saturday</v>
      </c>
    </row>
    <row r="570" spans="1:32" x14ac:dyDescent="0.35">
      <c r="A570">
        <v>569</v>
      </c>
      <c r="B570" t="s">
        <v>982</v>
      </c>
      <c r="C570" t="s">
        <v>983</v>
      </c>
      <c r="D570" s="2">
        <v>45298</v>
      </c>
      <c r="E570" s="4">
        <v>0.4284722222222222</v>
      </c>
      <c r="F570" s="2">
        <v>45298</v>
      </c>
      <c r="G570" s="3">
        <v>0.48333333333333334</v>
      </c>
      <c r="H570" s="5">
        <v>1604</v>
      </c>
      <c r="I570" s="5">
        <v>30</v>
      </c>
      <c r="J570" t="s">
        <v>14</v>
      </c>
      <c r="K570" s="1">
        <v>0.1</v>
      </c>
      <c r="L570" s="5">
        <f t="shared" si="96"/>
        <v>160.4</v>
      </c>
      <c r="M570" s="1" t="s">
        <v>1622</v>
      </c>
      <c r="N570" s="5">
        <v>141</v>
      </c>
      <c r="O570" s="7">
        <f t="shared" si="92"/>
        <v>8.7905236907730675</v>
      </c>
      <c r="P570" s="5">
        <v>35</v>
      </c>
      <c r="Q570" s="5">
        <v>0</v>
      </c>
      <c r="R570" s="5">
        <v>141</v>
      </c>
      <c r="S570" s="5">
        <f t="shared" si="93"/>
        <v>225.4</v>
      </c>
      <c r="T570" s="5">
        <f t="shared" si="94"/>
        <v>-84.4</v>
      </c>
      <c r="U570" s="5">
        <v>1604</v>
      </c>
      <c r="V570" s="5">
        <v>35</v>
      </c>
      <c r="W570" s="7">
        <v>20</v>
      </c>
      <c r="X570" s="5">
        <f>W570*H570/100</f>
        <v>320.8</v>
      </c>
      <c r="Y570" s="5">
        <v>30</v>
      </c>
      <c r="Z570" s="6">
        <v>0.1</v>
      </c>
      <c r="AA570" s="5">
        <f t="shared" si="95"/>
        <v>160.4</v>
      </c>
      <c r="AB570" s="5">
        <v>0</v>
      </c>
      <c r="AC570" s="5">
        <v>320.8</v>
      </c>
      <c r="AD570" s="5">
        <f t="shared" si="97"/>
        <v>225.4</v>
      </c>
      <c r="AE570" s="5">
        <f t="shared" si="98"/>
        <v>95.4</v>
      </c>
      <c r="AF570" s="5" t="str">
        <f t="shared" si="99"/>
        <v>Sunday</v>
      </c>
    </row>
    <row r="571" spans="1:32" x14ac:dyDescent="0.35">
      <c r="A571">
        <v>570</v>
      </c>
      <c r="B571" t="s">
        <v>984</v>
      </c>
      <c r="C571" t="s">
        <v>649</v>
      </c>
      <c r="D571" s="2">
        <v>45302</v>
      </c>
      <c r="E571" s="4">
        <v>0.73402777777777772</v>
      </c>
      <c r="F571" s="2">
        <v>45302</v>
      </c>
      <c r="G571" s="3">
        <v>0.78749999999999998</v>
      </c>
      <c r="H571" s="5">
        <v>515</v>
      </c>
      <c r="I571" s="5">
        <v>20</v>
      </c>
      <c r="J571" t="s">
        <v>14</v>
      </c>
      <c r="K571" s="1">
        <v>0</v>
      </c>
      <c r="L571" s="5">
        <f t="shared" si="96"/>
        <v>0</v>
      </c>
      <c r="M571" t="s">
        <v>1587</v>
      </c>
      <c r="N571" s="5">
        <v>187</v>
      </c>
      <c r="O571" s="7">
        <f t="shared" si="92"/>
        <v>36.310679611650485</v>
      </c>
      <c r="P571" s="5">
        <v>13</v>
      </c>
      <c r="Q571" s="5">
        <v>50</v>
      </c>
      <c r="R571" s="5">
        <v>187</v>
      </c>
      <c r="S571" s="5">
        <f t="shared" si="93"/>
        <v>83</v>
      </c>
      <c r="T571" s="5">
        <f t="shared" si="94"/>
        <v>104</v>
      </c>
      <c r="U571" s="5">
        <v>515</v>
      </c>
      <c r="V571" s="5">
        <v>13</v>
      </c>
      <c r="W571" s="7">
        <v>20</v>
      </c>
      <c r="X571" s="5">
        <f>W571*H571/100</f>
        <v>103</v>
      </c>
      <c r="Y571" s="5">
        <v>20</v>
      </c>
      <c r="Z571" s="6">
        <v>0</v>
      </c>
      <c r="AA571" s="5">
        <f t="shared" si="95"/>
        <v>0</v>
      </c>
      <c r="AB571" s="5">
        <v>50</v>
      </c>
      <c r="AC571" s="5">
        <v>103</v>
      </c>
      <c r="AD571" s="5">
        <f t="shared" si="97"/>
        <v>83</v>
      </c>
      <c r="AE571" s="5">
        <f t="shared" si="98"/>
        <v>20</v>
      </c>
      <c r="AF571" s="5" t="str">
        <f t="shared" si="99"/>
        <v>Thursday</v>
      </c>
    </row>
    <row r="572" spans="1:32" x14ac:dyDescent="0.35">
      <c r="A572">
        <v>571</v>
      </c>
      <c r="B572" t="s">
        <v>985</v>
      </c>
      <c r="C572" t="s">
        <v>986</v>
      </c>
      <c r="D572" s="2">
        <v>45309</v>
      </c>
      <c r="E572" s="4">
        <v>0.89583333333333337</v>
      </c>
      <c r="F572" s="2">
        <v>45309</v>
      </c>
      <c r="G572" s="3">
        <v>0.97013888888888888</v>
      </c>
      <c r="H572" s="5">
        <v>605</v>
      </c>
      <c r="I572" s="5">
        <v>40</v>
      </c>
      <c r="J572" t="s">
        <v>17</v>
      </c>
      <c r="K572" s="1">
        <v>0.5</v>
      </c>
      <c r="L572" s="5">
        <f t="shared" si="96"/>
        <v>302.5</v>
      </c>
      <c r="M572" t="s">
        <v>1588</v>
      </c>
      <c r="N572" s="5">
        <v>96</v>
      </c>
      <c r="O572" s="7">
        <f t="shared" si="92"/>
        <v>15.867768595041323</v>
      </c>
      <c r="P572" s="5">
        <v>23</v>
      </c>
      <c r="Q572" s="5">
        <v>0</v>
      </c>
      <c r="R572" s="5">
        <v>96</v>
      </c>
      <c r="S572" s="5">
        <f t="shared" si="93"/>
        <v>365.5</v>
      </c>
      <c r="T572" s="5">
        <f t="shared" si="94"/>
        <v>-269.5</v>
      </c>
      <c r="U572" s="5">
        <v>0</v>
      </c>
      <c r="V572" s="5">
        <v>0</v>
      </c>
      <c r="W572" s="7">
        <v>20</v>
      </c>
      <c r="X572" s="5">
        <v>0</v>
      </c>
      <c r="Y572" s="5">
        <v>0</v>
      </c>
      <c r="Z572" s="6">
        <v>0</v>
      </c>
      <c r="AA572" s="5">
        <f t="shared" si="95"/>
        <v>0</v>
      </c>
      <c r="AB572" s="5">
        <v>0</v>
      </c>
      <c r="AC572" s="5">
        <v>0</v>
      </c>
      <c r="AD572" s="5">
        <f t="shared" si="97"/>
        <v>0</v>
      </c>
      <c r="AE572" s="5">
        <f t="shared" si="98"/>
        <v>0</v>
      </c>
      <c r="AF572" s="5" t="str">
        <f t="shared" si="99"/>
        <v>Thursday</v>
      </c>
    </row>
    <row r="573" spans="1:32" x14ac:dyDescent="0.35">
      <c r="A573">
        <v>572</v>
      </c>
      <c r="B573" t="s">
        <v>987</v>
      </c>
      <c r="C573" t="s">
        <v>988</v>
      </c>
      <c r="D573" s="2">
        <v>45329</v>
      </c>
      <c r="E573" s="4">
        <v>0.29236111111111113</v>
      </c>
      <c r="F573" s="2">
        <v>45329</v>
      </c>
      <c r="G573" s="3">
        <v>0.33333333333333331</v>
      </c>
      <c r="H573" s="5">
        <v>832</v>
      </c>
      <c r="I573" s="5">
        <v>50</v>
      </c>
      <c r="J573" t="s">
        <v>11</v>
      </c>
      <c r="K573" s="1">
        <v>0.15</v>
      </c>
      <c r="L573" s="5">
        <f t="shared" si="96"/>
        <v>124.8</v>
      </c>
      <c r="M573" t="s">
        <v>1584</v>
      </c>
      <c r="N573" s="5">
        <v>106</v>
      </c>
      <c r="O573" s="7">
        <f t="shared" si="92"/>
        <v>12.740384615384615</v>
      </c>
      <c r="P573" s="5">
        <v>36</v>
      </c>
      <c r="Q573" s="5">
        <v>0</v>
      </c>
      <c r="R573" s="5">
        <v>106</v>
      </c>
      <c r="S573" s="5">
        <f t="shared" si="93"/>
        <v>210.8</v>
      </c>
      <c r="T573" s="5">
        <f t="shared" si="94"/>
        <v>-104.80000000000001</v>
      </c>
      <c r="U573" s="5">
        <v>832</v>
      </c>
      <c r="V573" s="5">
        <v>36</v>
      </c>
      <c r="W573" s="7">
        <v>20</v>
      </c>
      <c r="X573" s="5">
        <f t="shared" ref="X573:X585" si="103">W573*H573/100</f>
        <v>166.4</v>
      </c>
      <c r="Y573" s="5">
        <v>50</v>
      </c>
      <c r="Z573" s="6">
        <v>0.15</v>
      </c>
      <c r="AA573" s="5">
        <f t="shared" si="95"/>
        <v>124.8</v>
      </c>
      <c r="AB573" s="5">
        <v>0</v>
      </c>
      <c r="AC573" s="5">
        <v>166.4</v>
      </c>
      <c r="AD573" s="5">
        <f t="shared" si="97"/>
        <v>210.8</v>
      </c>
      <c r="AE573" s="5">
        <f t="shared" si="98"/>
        <v>-44.400000000000006</v>
      </c>
      <c r="AF573" s="5" t="str">
        <f t="shared" si="99"/>
        <v>Wednesday</v>
      </c>
    </row>
    <row r="574" spans="1:32" x14ac:dyDescent="0.35">
      <c r="A574">
        <v>573</v>
      </c>
      <c r="B574" t="s">
        <v>989</v>
      </c>
      <c r="C574" t="s">
        <v>354</v>
      </c>
      <c r="D574" s="2">
        <v>45306</v>
      </c>
      <c r="E574" s="4">
        <v>0.37013888888888891</v>
      </c>
      <c r="F574" s="2">
        <v>45306</v>
      </c>
      <c r="G574" s="3">
        <v>0.41041666666666665</v>
      </c>
      <c r="H574" s="5">
        <v>1848</v>
      </c>
      <c r="I574" s="5">
        <v>30</v>
      </c>
      <c r="J574" t="s">
        <v>17</v>
      </c>
      <c r="K574" s="1">
        <v>0.05</v>
      </c>
      <c r="L574" s="5">
        <f t="shared" si="96"/>
        <v>92.4</v>
      </c>
      <c r="M574" t="s">
        <v>1589</v>
      </c>
      <c r="N574" s="5">
        <v>99</v>
      </c>
      <c r="O574" s="7">
        <f t="shared" si="92"/>
        <v>5.3571428571428568</v>
      </c>
      <c r="P574" s="5">
        <v>42</v>
      </c>
      <c r="Q574" s="5">
        <v>0</v>
      </c>
      <c r="R574" s="5">
        <v>99</v>
      </c>
      <c r="S574" s="5">
        <f t="shared" si="93"/>
        <v>164.4</v>
      </c>
      <c r="T574" s="5">
        <f t="shared" si="94"/>
        <v>-65.400000000000006</v>
      </c>
      <c r="U574" s="5">
        <v>1848</v>
      </c>
      <c r="V574" s="5">
        <v>42</v>
      </c>
      <c r="W574" s="7">
        <v>20</v>
      </c>
      <c r="X574" s="5">
        <f t="shared" si="103"/>
        <v>369.6</v>
      </c>
      <c r="Y574" s="5">
        <v>30</v>
      </c>
      <c r="Z574" s="6">
        <v>0.05</v>
      </c>
      <c r="AA574" s="5">
        <f t="shared" si="95"/>
        <v>92.4</v>
      </c>
      <c r="AB574" s="5">
        <v>0</v>
      </c>
      <c r="AC574" s="5">
        <v>369.6</v>
      </c>
      <c r="AD574" s="5">
        <f t="shared" si="97"/>
        <v>164.4</v>
      </c>
      <c r="AE574" s="5">
        <f t="shared" si="98"/>
        <v>205.20000000000002</v>
      </c>
      <c r="AF574" s="5" t="str">
        <f t="shared" si="99"/>
        <v>Monday</v>
      </c>
    </row>
    <row r="575" spans="1:32" x14ac:dyDescent="0.35">
      <c r="A575">
        <v>574</v>
      </c>
      <c r="B575" t="s">
        <v>990</v>
      </c>
      <c r="C575" t="s">
        <v>991</v>
      </c>
      <c r="D575" s="2">
        <v>45318</v>
      </c>
      <c r="E575" s="4">
        <v>0.51458333333333328</v>
      </c>
      <c r="F575" s="2">
        <v>45318</v>
      </c>
      <c r="G575" s="3">
        <v>0.54027777777777775</v>
      </c>
      <c r="H575" s="5">
        <v>1976</v>
      </c>
      <c r="I575" s="5">
        <v>40</v>
      </c>
      <c r="J575" t="s">
        <v>17</v>
      </c>
      <c r="K575" s="1">
        <v>0.1</v>
      </c>
      <c r="L575" s="5">
        <f t="shared" si="96"/>
        <v>197.60000000000002</v>
      </c>
      <c r="M575" s="1" t="s">
        <v>1622</v>
      </c>
      <c r="N575" s="5">
        <v>120</v>
      </c>
      <c r="O575" s="7">
        <f t="shared" si="92"/>
        <v>6.0728744939271255</v>
      </c>
      <c r="P575" s="5">
        <v>31</v>
      </c>
      <c r="Q575" s="5">
        <v>0</v>
      </c>
      <c r="R575" s="5">
        <v>120</v>
      </c>
      <c r="S575" s="5">
        <f t="shared" si="93"/>
        <v>268.60000000000002</v>
      </c>
      <c r="T575" s="5">
        <f t="shared" si="94"/>
        <v>-148.60000000000002</v>
      </c>
      <c r="U575" s="5">
        <v>1976</v>
      </c>
      <c r="V575" s="5">
        <v>31</v>
      </c>
      <c r="W575" s="7">
        <v>20</v>
      </c>
      <c r="X575" s="5">
        <f t="shared" si="103"/>
        <v>395.2</v>
      </c>
      <c r="Y575" s="5">
        <v>40</v>
      </c>
      <c r="Z575" s="6">
        <v>0.1</v>
      </c>
      <c r="AA575" s="5">
        <f t="shared" si="95"/>
        <v>197.60000000000002</v>
      </c>
      <c r="AB575" s="5">
        <v>0</v>
      </c>
      <c r="AC575" s="5">
        <v>395.2</v>
      </c>
      <c r="AD575" s="5">
        <f t="shared" si="97"/>
        <v>268.60000000000002</v>
      </c>
      <c r="AE575" s="5">
        <f t="shared" si="98"/>
        <v>126.59999999999997</v>
      </c>
      <c r="AF575" s="5" t="str">
        <f t="shared" si="99"/>
        <v>Saturday</v>
      </c>
    </row>
    <row r="576" spans="1:32" x14ac:dyDescent="0.35">
      <c r="A576">
        <v>575</v>
      </c>
      <c r="B576" t="s">
        <v>992</v>
      </c>
      <c r="C576" t="s">
        <v>721</v>
      </c>
      <c r="D576" s="2">
        <v>45298</v>
      </c>
      <c r="E576" s="4">
        <v>0.87847222222222221</v>
      </c>
      <c r="F576" s="2">
        <v>45298</v>
      </c>
      <c r="G576" s="3">
        <v>0.90694444444444444</v>
      </c>
      <c r="H576" s="5">
        <v>523</v>
      </c>
      <c r="I576" s="5">
        <v>50</v>
      </c>
      <c r="J576" t="s">
        <v>17</v>
      </c>
      <c r="K576" s="1">
        <v>0</v>
      </c>
      <c r="L576" s="5">
        <f t="shared" si="96"/>
        <v>0</v>
      </c>
      <c r="M576" t="s">
        <v>1587</v>
      </c>
      <c r="N576" s="5">
        <v>192</v>
      </c>
      <c r="O576" s="7">
        <f t="shared" si="92"/>
        <v>36.711281070745699</v>
      </c>
      <c r="P576" s="5">
        <v>12</v>
      </c>
      <c r="Q576" s="5">
        <v>0</v>
      </c>
      <c r="R576" s="5">
        <v>192</v>
      </c>
      <c r="S576" s="5">
        <f t="shared" si="93"/>
        <v>62</v>
      </c>
      <c r="T576" s="5">
        <f t="shared" si="94"/>
        <v>130</v>
      </c>
      <c r="U576" s="5">
        <v>523</v>
      </c>
      <c r="V576" s="5">
        <v>12</v>
      </c>
      <c r="W576" s="7">
        <v>20</v>
      </c>
      <c r="X576" s="5">
        <f t="shared" si="103"/>
        <v>104.6</v>
      </c>
      <c r="Y576" s="5">
        <v>50</v>
      </c>
      <c r="Z576" s="6">
        <v>0</v>
      </c>
      <c r="AA576" s="5">
        <f t="shared" si="95"/>
        <v>0</v>
      </c>
      <c r="AB576" s="5">
        <v>0</v>
      </c>
      <c r="AC576" s="5">
        <v>104.6</v>
      </c>
      <c r="AD576" s="5">
        <f t="shared" si="97"/>
        <v>62</v>
      </c>
      <c r="AE576" s="5">
        <f t="shared" si="98"/>
        <v>42.599999999999994</v>
      </c>
      <c r="AF576" s="5" t="str">
        <f t="shared" si="99"/>
        <v>Sunday</v>
      </c>
    </row>
    <row r="577" spans="1:32" x14ac:dyDescent="0.35">
      <c r="A577">
        <v>576</v>
      </c>
      <c r="B577" t="s">
        <v>993</v>
      </c>
      <c r="C577" t="s">
        <v>994</v>
      </c>
      <c r="D577" s="2">
        <v>45292</v>
      </c>
      <c r="E577" s="4">
        <v>0.72916666666666663</v>
      </c>
      <c r="F577" s="2">
        <v>45292</v>
      </c>
      <c r="G577" s="3">
        <v>0.77777777777777779</v>
      </c>
      <c r="H577" s="5">
        <v>1530</v>
      </c>
      <c r="I577" s="5">
        <v>50</v>
      </c>
      <c r="J577" t="s">
        <v>17</v>
      </c>
      <c r="K577" s="1">
        <v>0.1</v>
      </c>
      <c r="L577" s="5">
        <f t="shared" si="96"/>
        <v>153</v>
      </c>
      <c r="M577" s="1" t="s">
        <v>1622</v>
      </c>
      <c r="N577" s="5">
        <v>195</v>
      </c>
      <c r="O577" s="7">
        <f t="shared" si="92"/>
        <v>12.745098039215685</v>
      </c>
      <c r="P577" s="5">
        <v>32</v>
      </c>
      <c r="Q577" s="5">
        <v>150</v>
      </c>
      <c r="R577" s="5">
        <v>195</v>
      </c>
      <c r="S577" s="5">
        <f t="shared" si="93"/>
        <v>385</v>
      </c>
      <c r="T577" s="5">
        <f t="shared" si="94"/>
        <v>-190</v>
      </c>
      <c r="U577" s="5">
        <v>1530</v>
      </c>
      <c r="V577" s="5">
        <v>32</v>
      </c>
      <c r="W577" s="7">
        <v>20</v>
      </c>
      <c r="X577" s="5">
        <f t="shared" si="103"/>
        <v>306</v>
      </c>
      <c r="Y577" s="5">
        <v>50</v>
      </c>
      <c r="Z577" s="6">
        <v>0.1</v>
      </c>
      <c r="AA577" s="5">
        <f t="shared" si="95"/>
        <v>153</v>
      </c>
      <c r="AB577" s="5">
        <v>150</v>
      </c>
      <c r="AC577" s="5">
        <v>306</v>
      </c>
      <c r="AD577" s="5">
        <f t="shared" si="97"/>
        <v>385</v>
      </c>
      <c r="AE577" s="5">
        <f t="shared" si="98"/>
        <v>-79</v>
      </c>
      <c r="AF577" s="5" t="str">
        <f t="shared" si="99"/>
        <v>Monday</v>
      </c>
    </row>
    <row r="578" spans="1:32" x14ac:dyDescent="0.35">
      <c r="A578">
        <v>577</v>
      </c>
      <c r="B578" t="s">
        <v>995</v>
      </c>
      <c r="C578" t="s">
        <v>996</v>
      </c>
      <c r="D578" s="2">
        <v>45322</v>
      </c>
      <c r="E578" s="4">
        <v>0.41597222222222224</v>
      </c>
      <c r="F578" s="2">
        <v>45322</v>
      </c>
      <c r="G578" s="3">
        <v>0.45416666666666666</v>
      </c>
      <c r="H578" s="5">
        <v>1691</v>
      </c>
      <c r="I578" s="5">
        <v>30</v>
      </c>
      <c r="J578" t="s">
        <v>11</v>
      </c>
      <c r="K578" s="1">
        <v>0.05</v>
      </c>
      <c r="L578" s="5">
        <f t="shared" si="96"/>
        <v>84.550000000000011</v>
      </c>
      <c r="M578" t="s">
        <v>1589</v>
      </c>
      <c r="N578" s="5">
        <v>131</v>
      </c>
      <c r="O578" s="7">
        <f t="shared" ref="O578:O641" si="104">N578/H578*100</f>
        <v>7.7468953282081614</v>
      </c>
      <c r="P578" s="5">
        <v>30</v>
      </c>
      <c r="Q578" s="5">
        <v>0</v>
      </c>
      <c r="R578" s="5">
        <v>131</v>
      </c>
      <c r="S578" s="5">
        <f t="shared" ref="S578:S641" si="105">L578+P578+Q578+I578</f>
        <v>144.55000000000001</v>
      </c>
      <c r="T578" s="5">
        <f t="shared" ref="T578:T641" si="106">R578-S578</f>
        <v>-13.550000000000011</v>
      </c>
      <c r="U578" s="5">
        <v>1691</v>
      </c>
      <c r="V578" s="5">
        <v>30</v>
      </c>
      <c r="W578" s="7">
        <v>20</v>
      </c>
      <c r="X578" s="5">
        <f t="shared" si="103"/>
        <v>338.2</v>
      </c>
      <c r="Y578" s="5">
        <v>30</v>
      </c>
      <c r="Z578" s="6">
        <v>0.05</v>
      </c>
      <c r="AA578" s="5">
        <f t="shared" ref="AA578:AA641" si="107">Z578*H578</f>
        <v>84.550000000000011</v>
      </c>
      <c r="AB578" s="5">
        <v>0</v>
      </c>
      <c r="AC578" s="5">
        <v>338.2</v>
      </c>
      <c r="AD578" s="5">
        <f t="shared" si="97"/>
        <v>144.55000000000001</v>
      </c>
      <c r="AE578" s="5">
        <f t="shared" si="98"/>
        <v>193.64999999999998</v>
      </c>
      <c r="AF578" s="5" t="str">
        <f t="shared" si="99"/>
        <v>Wednesday</v>
      </c>
    </row>
    <row r="579" spans="1:32" x14ac:dyDescent="0.35">
      <c r="A579">
        <v>578</v>
      </c>
      <c r="B579" t="s">
        <v>997</v>
      </c>
      <c r="C579" t="s">
        <v>153</v>
      </c>
      <c r="D579" s="2">
        <v>45323</v>
      </c>
      <c r="E579" s="4">
        <v>0.69444444444444442</v>
      </c>
      <c r="F579" s="2">
        <v>45323</v>
      </c>
      <c r="G579" s="3">
        <v>0.74930555555555556</v>
      </c>
      <c r="H579" s="5">
        <v>489</v>
      </c>
      <c r="I579" s="5">
        <v>30</v>
      </c>
      <c r="J579" t="s">
        <v>17</v>
      </c>
      <c r="K579" s="1">
        <v>0</v>
      </c>
      <c r="L579" s="5">
        <f t="shared" ref="L579:L642" si="108">K579*H579</f>
        <v>0</v>
      </c>
      <c r="M579" t="s">
        <v>1587</v>
      </c>
      <c r="N579" s="5">
        <v>165</v>
      </c>
      <c r="O579" s="7">
        <f t="shared" si="104"/>
        <v>33.742331288343557</v>
      </c>
      <c r="P579" s="5">
        <v>50</v>
      </c>
      <c r="Q579" s="5">
        <v>0</v>
      </c>
      <c r="R579" s="5">
        <v>165</v>
      </c>
      <c r="S579" s="5">
        <f t="shared" si="105"/>
        <v>80</v>
      </c>
      <c r="T579" s="5">
        <f t="shared" si="106"/>
        <v>85</v>
      </c>
      <c r="U579" s="5">
        <v>489</v>
      </c>
      <c r="V579" s="5">
        <v>50</v>
      </c>
      <c r="W579" s="7">
        <v>20</v>
      </c>
      <c r="X579" s="5">
        <f t="shared" si="103"/>
        <v>97.8</v>
      </c>
      <c r="Y579" s="5">
        <v>30</v>
      </c>
      <c r="Z579" s="6">
        <v>0</v>
      </c>
      <c r="AA579" s="5">
        <f t="shared" si="107"/>
        <v>0</v>
      </c>
      <c r="AB579" s="5">
        <v>0</v>
      </c>
      <c r="AC579" s="5">
        <v>97.8</v>
      </c>
      <c r="AD579" s="5">
        <f t="shared" ref="AD579:AD642" si="109">V579+Y579+AA579+AB579</f>
        <v>80</v>
      </c>
      <c r="AE579" s="5">
        <f t="shared" ref="AE579:AE642" si="110">AC579-AD579</f>
        <v>17.799999999999997</v>
      </c>
      <c r="AF579" s="5" t="str">
        <f t="shared" ref="AF579:AF642" si="111">TEXT(D579,"dddd")</f>
        <v>Thursday</v>
      </c>
    </row>
    <row r="580" spans="1:32" x14ac:dyDescent="0.35">
      <c r="A580">
        <v>579</v>
      </c>
      <c r="B580" t="s">
        <v>998</v>
      </c>
      <c r="C580" t="s">
        <v>283</v>
      </c>
      <c r="D580" s="2">
        <v>45306</v>
      </c>
      <c r="E580" s="4">
        <v>0.84652777777777777</v>
      </c>
      <c r="F580" s="2">
        <v>45306</v>
      </c>
      <c r="G580" s="3">
        <v>0.86805555555555558</v>
      </c>
      <c r="H580" s="5">
        <v>441</v>
      </c>
      <c r="I580" s="5">
        <v>20</v>
      </c>
      <c r="J580" t="s">
        <v>11</v>
      </c>
      <c r="K580" s="1">
        <v>0.05</v>
      </c>
      <c r="L580" s="5">
        <f t="shared" si="108"/>
        <v>22.05</v>
      </c>
      <c r="M580" t="s">
        <v>1589</v>
      </c>
      <c r="N580" s="5">
        <v>154</v>
      </c>
      <c r="O580" s="7">
        <f t="shared" si="104"/>
        <v>34.920634920634917</v>
      </c>
      <c r="P580" s="5">
        <v>32</v>
      </c>
      <c r="Q580" s="5">
        <v>50</v>
      </c>
      <c r="R580" s="5">
        <v>154</v>
      </c>
      <c r="S580" s="5">
        <f t="shared" si="105"/>
        <v>124.05</v>
      </c>
      <c r="T580" s="5">
        <f t="shared" si="106"/>
        <v>29.950000000000003</v>
      </c>
      <c r="U580" s="5">
        <v>441</v>
      </c>
      <c r="V580" s="5">
        <v>32</v>
      </c>
      <c r="W580" s="7">
        <v>20</v>
      </c>
      <c r="X580" s="5">
        <f t="shared" si="103"/>
        <v>88.2</v>
      </c>
      <c r="Y580" s="5">
        <v>20</v>
      </c>
      <c r="Z580" s="6">
        <v>0.05</v>
      </c>
      <c r="AA580" s="5">
        <f t="shared" si="107"/>
        <v>22.05</v>
      </c>
      <c r="AB580" s="5">
        <v>50</v>
      </c>
      <c r="AC580" s="5">
        <v>88.2</v>
      </c>
      <c r="AD580" s="5">
        <f t="shared" si="109"/>
        <v>124.05</v>
      </c>
      <c r="AE580" s="5">
        <f t="shared" si="110"/>
        <v>-35.849999999999994</v>
      </c>
      <c r="AF580" s="5" t="str">
        <f t="shared" si="111"/>
        <v>Monday</v>
      </c>
    </row>
    <row r="581" spans="1:32" x14ac:dyDescent="0.35">
      <c r="A581">
        <v>580</v>
      </c>
      <c r="B581" t="s">
        <v>999</v>
      </c>
      <c r="C581" t="s">
        <v>1000</v>
      </c>
      <c r="D581" s="2">
        <v>45294</v>
      </c>
      <c r="E581" s="4">
        <v>0.36527777777777776</v>
      </c>
      <c r="F581" s="2">
        <v>45294</v>
      </c>
      <c r="G581" s="3">
        <v>0.4236111111111111</v>
      </c>
      <c r="H581" s="5">
        <v>1045</v>
      </c>
      <c r="I581" s="5">
        <v>40</v>
      </c>
      <c r="J581" t="s">
        <v>17</v>
      </c>
      <c r="K581" s="1">
        <v>0.1</v>
      </c>
      <c r="L581" s="5">
        <f t="shared" si="108"/>
        <v>104.5</v>
      </c>
      <c r="M581" s="1" t="s">
        <v>1622</v>
      </c>
      <c r="N581" s="5">
        <v>137</v>
      </c>
      <c r="O581" s="7">
        <f t="shared" si="104"/>
        <v>13.110047846889952</v>
      </c>
      <c r="P581" s="5">
        <v>13</v>
      </c>
      <c r="Q581" s="5">
        <v>0</v>
      </c>
      <c r="R581" s="5">
        <v>137</v>
      </c>
      <c r="S581" s="5">
        <f t="shared" si="105"/>
        <v>157.5</v>
      </c>
      <c r="T581" s="5">
        <f t="shared" si="106"/>
        <v>-20.5</v>
      </c>
      <c r="U581" s="5">
        <v>1045</v>
      </c>
      <c r="V581" s="5">
        <v>13</v>
      </c>
      <c r="W581" s="7">
        <v>20</v>
      </c>
      <c r="X581" s="5">
        <f t="shared" si="103"/>
        <v>209</v>
      </c>
      <c r="Y581" s="5">
        <v>40</v>
      </c>
      <c r="Z581" s="6">
        <v>0.1</v>
      </c>
      <c r="AA581" s="5">
        <f t="shared" si="107"/>
        <v>104.5</v>
      </c>
      <c r="AB581" s="5">
        <v>0</v>
      </c>
      <c r="AC581" s="5">
        <v>209</v>
      </c>
      <c r="AD581" s="5">
        <f t="shared" si="109"/>
        <v>157.5</v>
      </c>
      <c r="AE581" s="5">
        <f t="shared" si="110"/>
        <v>51.5</v>
      </c>
      <c r="AF581" s="5" t="str">
        <f t="shared" si="111"/>
        <v>Wednesday</v>
      </c>
    </row>
    <row r="582" spans="1:32" x14ac:dyDescent="0.35">
      <c r="A582">
        <v>581</v>
      </c>
      <c r="B582" t="s">
        <v>1001</v>
      </c>
      <c r="C582" t="s">
        <v>1002</v>
      </c>
      <c r="D582" s="2">
        <v>45297</v>
      </c>
      <c r="E582" s="4">
        <v>0.81458333333333333</v>
      </c>
      <c r="F582" s="2">
        <v>45297</v>
      </c>
      <c r="G582" s="3">
        <v>0.87361111111111112</v>
      </c>
      <c r="H582" s="5">
        <v>713</v>
      </c>
      <c r="I582" s="5">
        <v>40</v>
      </c>
      <c r="J582" t="s">
        <v>14</v>
      </c>
      <c r="K582" s="1">
        <v>0.15</v>
      </c>
      <c r="L582" s="5">
        <f t="shared" si="108"/>
        <v>106.95</v>
      </c>
      <c r="M582" t="s">
        <v>1584</v>
      </c>
      <c r="N582" s="5">
        <v>51</v>
      </c>
      <c r="O582" s="7">
        <f t="shared" si="104"/>
        <v>7.1528751753155682</v>
      </c>
      <c r="P582" s="5">
        <v>30</v>
      </c>
      <c r="Q582" s="5">
        <v>50</v>
      </c>
      <c r="R582" s="5">
        <v>51</v>
      </c>
      <c r="S582" s="5">
        <f t="shared" si="105"/>
        <v>226.95</v>
      </c>
      <c r="T582" s="5">
        <f t="shared" si="106"/>
        <v>-175.95</v>
      </c>
      <c r="U582" s="5">
        <v>713</v>
      </c>
      <c r="V582" s="5">
        <v>30</v>
      </c>
      <c r="W582" s="7">
        <v>20</v>
      </c>
      <c r="X582" s="5">
        <f t="shared" si="103"/>
        <v>142.6</v>
      </c>
      <c r="Y582" s="5">
        <v>40</v>
      </c>
      <c r="Z582" s="6">
        <v>0.15</v>
      </c>
      <c r="AA582" s="5">
        <f t="shared" si="107"/>
        <v>106.95</v>
      </c>
      <c r="AB582" s="5">
        <v>50</v>
      </c>
      <c r="AC582" s="5">
        <v>142.6</v>
      </c>
      <c r="AD582" s="5">
        <f t="shared" si="109"/>
        <v>226.95</v>
      </c>
      <c r="AE582" s="5">
        <f t="shared" si="110"/>
        <v>-84.35</v>
      </c>
      <c r="AF582" s="5" t="str">
        <f t="shared" si="111"/>
        <v>Saturday</v>
      </c>
    </row>
    <row r="583" spans="1:32" x14ac:dyDescent="0.35">
      <c r="A583">
        <v>582</v>
      </c>
      <c r="B583" t="s">
        <v>1003</v>
      </c>
      <c r="C583" t="s">
        <v>1004</v>
      </c>
      <c r="D583" s="2">
        <v>45318</v>
      </c>
      <c r="E583" s="4">
        <v>5.7638888888888892E-2</v>
      </c>
      <c r="F583" s="2">
        <v>45318</v>
      </c>
      <c r="G583" s="3">
        <v>8.7499999999999994E-2</v>
      </c>
      <c r="H583" s="5">
        <v>592</v>
      </c>
      <c r="I583" s="5">
        <v>30</v>
      </c>
      <c r="J583" t="s">
        <v>11</v>
      </c>
      <c r="K583" s="1">
        <v>0.1</v>
      </c>
      <c r="L583" s="5">
        <f t="shared" si="108"/>
        <v>59.2</v>
      </c>
      <c r="M583" s="1" t="s">
        <v>1622</v>
      </c>
      <c r="N583" s="5">
        <v>153</v>
      </c>
      <c r="O583" s="7">
        <f t="shared" si="104"/>
        <v>25.844594594594593</v>
      </c>
      <c r="P583" s="5">
        <v>46</v>
      </c>
      <c r="Q583" s="5">
        <v>150</v>
      </c>
      <c r="R583" s="5">
        <v>153</v>
      </c>
      <c r="S583" s="5">
        <f t="shared" si="105"/>
        <v>285.2</v>
      </c>
      <c r="T583" s="5">
        <f t="shared" si="106"/>
        <v>-132.19999999999999</v>
      </c>
      <c r="U583" s="5">
        <v>592</v>
      </c>
      <c r="V583" s="5">
        <v>46</v>
      </c>
      <c r="W583" s="7">
        <v>20</v>
      </c>
      <c r="X583" s="5">
        <f t="shared" si="103"/>
        <v>118.4</v>
      </c>
      <c r="Y583" s="5">
        <v>30</v>
      </c>
      <c r="Z583" s="6">
        <v>0.1</v>
      </c>
      <c r="AA583" s="5">
        <f t="shared" si="107"/>
        <v>59.2</v>
      </c>
      <c r="AB583" s="5">
        <v>150</v>
      </c>
      <c r="AC583" s="5">
        <v>118.4</v>
      </c>
      <c r="AD583" s="5">
        <f t="shared" si="109"/>
        <v>285.2</v>
      </c>
      <c r="AE583" s="5">
        <f t="shared" si="110"/>
        <v>-166.79999999999998</v>
      </c>
      <c r="AF583" s="5" t="str">
        <f t="shared" si="111"/>
        <v>Saturday</v>
      </c>
    </row>
    <row r="584" spans="1:32" x14ac:dyDescent="0.35">
      <c r="A584">
        <v>583</v>
      </c>
      <c r="B584" t="s">
        <v>1005</v>
      </c>
      <c r="C584" t="s">
        <v>1006</v>
      </c>
      <c r="D584" s="2">
        <v>45307</v>
      </c>
      <c r="E584" s="4">
        <v>0.44791666666666669</v>
      </c>
      <c r="F584" s="2">
        <v>45307</v>
      </c>
      <c r="G584" s="3">
        <v>0.47222222222222221</v>
      </c>
      <c r="H584" s="5">
        <v>291</v>
      </c>
      <c r="I584" s="5">
        <v>50</v>
      </c>
      <c r="J584" t="s">
        <v>14</v>
      </c>
      <c r="K584" s="1">
        <v>0.1</v>
      </c>
      <c r="L584" s="5">
        <f t="shared" si="108"/>
        <v>29.1</v>
      </c>
      <c r="M584" s="1" t="s">
        <v>1622</v>
      </c>
      <c r="N584" s="5">
        <v>133</v>
      </c>
      <c r="O584" s="7">
        <f t="shared" si="104"/>
        <v>45.704467353951891</v>
      </c>
      <c r="P584" s="5">
        <v>40</v>
      </c>
      <c r="Q584" s="5">
        <v>0</v>
      </c>
      <c r="R584" s="5">
        <v>133</v>
      </c>
      <c r="S584" s="5">
        <f t="shared" si="105"/>
        <v>119.1</v>
      </c>
      <c r="T584" s="5">
        <f t="shared" si="106"/>
        <v>13.900000000000006</v>
      </c>
      <c r="U584" s="5">
        <v>291</v>
      </c>
      <c r="V584" s="5">
        <v>40</v>
      </c>
      <c r="W584" s="7">
        <v>20</v>
      </c>
      <c r="X584" s="5">
        <f t="shared" si="103"/>
        <v>58.2</v>
      </c>
      <c r="Y584" s="5">
        <v>50</v>
      </c>
      <c r="Z584" s="6">
        <v>0.1</v>
      </c>
      <c r="AA584" s="5">
        <f t="shared" si="107"/>
        <v>29.1</v>
      </c>
      <c r="AB584" s="5">
        <v>0</v>
      </c>
      <c r="AC584" s="5">
        <v>58.2</v>
      </c>
      <c r="AD584" s="5">
        <f t="shared" si="109"/>
        <v>119.1</v>
      </c>
      <c r="AE584" s="5">
        <f t="shared" si="110"/>
        <v>-60.899999999999991</v>
      </c>
      <c r="AF584" s="5" t="str">
        <f t="shared" si="111"/>
        <v>Tuesday</v>
      </c>
    </row>
    <row r="585" spans="1:32" x14ac:dyDescent="0.35">
      <c r="A585">
        <v>584</v>
      </c>
      <c r="B585" t="s">
        <v>1007</v>
      </c>
      <c r="C585" t="s">
        <v>477</v>
      </c>
      <c r="D585" s="2">
        <v>45311</v>
      </c>
      <c r="E585" s="4">
        <v>0.43472222222222223</v>
      </c>
      <c r="F585" s="2">
        <v>45311</v>
      </c>
      <c r="G585" s="3">
        <v>0.51111111111111107</v>
      </c>
      <c r="H585" s="5">
        <v>598</v>
      </c>
      <c r="I585" s="5">
        <v>30</v>
      </c>
      <c r="J585" t="s">
        <v>17</v>
      </c>
      <c r="K585" s="1">
        <v>0.1</v>
      </c>
      <c r="L585" s="5">
        <f t="shared" si="108"/>
        <v>59.800000000000004</v>
      </c>
      <c r="M585" s="1" t="s">
        <v>1622</v>
      </c>
      <c r="N585" s="5">
        <v>92</v>
      </c>
      <c r="O585" s="7">
        <f t="shared" si="104"/>
        <v>15.384615384615385</v>
      </c>
      <c r="P585" s="5">
        <v>30</v>
      </c>
      <c r="Q585" s="5">
        <v>0</v>
      </c>
      <c r="R585" s="5">
        <v>92</v>
      </c>
      <c r="S585" s="5">
        <f t="shared" si="105"/>
        <v>119.80000000000001</v>
      </c>
      <c r="T585" s="5">
        <f t="shared" si="106"/>
        <v>-27.800000000000011</v>
      </c>
      <c r="U585" s="5">
        <v>598</v>
      </c>
      <c r="V585" s="5">
        <v>30</v>
      </c>
      <c r="W585" s="7">
        <v>20</v>
      </c>
      <c r="X585" s="5">
        <f t="shared" si="103"/>
        <v>119.6</v>
      </c>
      <c r="Y585" s="5">
        <v>30</v>
      </c>
      <c r="Z585" s="6">
        <v>0.1</v>
      </c>
      <c r="AA585" s="5">
        <f t="shared" si="107"/>
        <v>59.800000000000004</v>
      </c>
      <c r="AB585" s="5">
        <v>0</v>
      </c>
      <c r="AC585" s="5">
        <v>119.6</v>
      </c>
      <c r="AD585" s="5">
        <f t="shared" si="109"/>
        <v>119.80000000000001</v>
      </c>
      <c r="AE585" s="5">
        <f t="shared" si="110"/>
        <v>-0.20000000000001705</v>
      </c>
      <c r="AF585" s="5" t="str">
        <f t="shared" si="111"/>
        <v>Saturday</v>
      </c>
    </row>
    <row r="586" spans="1:32" x14ac:dyDescent="0.35">
      <c r="A586">
        <v>585</v>
      </c>
      <c r="B586" t="s">
        <v>1008</v>
      </c>
      <c r="C586" t="s">
        <v>1009</v>
      </c>
      <c r="D586" s="2">
        <v>45304</v>
      </c>
      <c r="E586" s="4">
        <v>1.5972222222222221E-2</v>
      </c>
      <c r="F586" s="2">
        <v>45304</v>
      </c>
      <c r="G586" s="3">
        <v>9.7916666666666666E-2</v>
      </c>
      <c r="H586" s="5">
        <v>921</v>
      </c>
      <c r="I586" s="5">
        <v>50</v>
      </c>
      <c r="J586" t="s">
        <v>17</v>
      </c>
      <c r="K586" s="1">
        <v>0.5</v>
      </c>
      <c r="L586" s="5">
        <f t="shared" si="108"/>
        <v>460.5</v>
      </c>
      <c r="M586" t="s">
        <v>1588</v>
      </c>
      <c r="N586" s="5">
        <v>120</v>
      </c>
      <c r="O586" s="7">
        <f t="shared" si="104"/>
        <v>13.029315960912053</v>
      </c>
      <c r="P586" s="5">
        <v>35</v>
      </c>
      <c r="Q586" s="5">
        <v>100</v>
      </c>
      <c r="R586" s="5">
        <v>120</v>
      </c>
      <c r="S586" s="5">
        <f t="shared" si="105"/>
        <v>645.5</v>
      </c>
      <c r="T586" s="5">
        <f t="shared" si="106"/>
        <v>-525.5</v>
      </c>
      <c r="U586" s="5">
        <v>0</v>
      </c>
      <c r="V586" s="5">
        <v>0</v>
      </c>
      <c r="W586" s="7">
        <v>20</v>
      </c>
      <c r="X586" s="5">
        <v>0</v>
      </c>
      <c r="Y586" s="5">
        <v>0</v>
      </c>
      <c r="Z586" s="6">
        <v>0</v>
      </c>
      <c r="AA586" s="5">
        <f t="shared" si="107"/>
        <v>0</v>
      </c>
      <c r="AB586" s="5">
        <v>0</v>
      </c>
      <c r="AC586" s="5">
        <v>0</v>
      </c>
      <c r="AD586" s="5">
        <f t="shared" si="109"/>
        <v>0</v>
      </c>
      <c r="AE586" s="5">
        <f t="shared" si="110"/>
        <v>0</v>
      </c>
      <c r="AF586" s="5" t="str">
        <f t="shared" si="111"/>
        <v>Saturday</v>
      </c>
    </row>
    <row r="587" spans="1:32" x14ac:dyDescent="0.35">
      <c r="A587">
        <v>586</v>
      </c>
      <c r="B587" t="s">
        <v>1010</v>
      </c>
      <c r="C587" t="s">
        <v>240</v>
      </c>
      <c r="D587" s="2">
        <v>45299</v>
      </c>
      <c r="E587" s="4">
        <v>0.64930555555555558</v>
      </c>
      <c r="F587" s="2">
        <v>45299</v>
      </c>
      <c r="G587" s="3">
        <v>0.71180555555555558</v>
      </c>
      <c r="H587" s="5">
        <v>1835</v>
      </c>
      <c r="I587" s="5">
        <v>50</v>
      </c>
      <c r="J587" t="s">
        <v>17</v>
      </c>
      <c r="K587" s="1">
        <v>0.05</v>
      </c>
      <c r="L587" s="5">
        <f t="shared" si="108"/>
        <v>91.75</v>
      </c>
      <c r="M587" t="s">
        <v>1589</v>
      </c>
      <c r="N587" s="5">
        <v>143</v>
      </c>
      <c r="O587" s="7">
        <f t="shared" si="104"/>
        <v>7.7929155313351499</v>
      </c>
      <c r="P587" s="5">
        <v>50</v>
      </c>
      <c r="Q587" s="5">
        <v>0</v>
      </c>
      <c r="R587" s="5">
        <v>143</v>
      </c>
      <c r="S587" s="5">
        <f t="shared" si="105"/>
        <v>191.75</v>
      </c>
      <c r="T587" s="5">
        <f t="shared" si="106"/>
        <v>-48.75</v>
      </c>
      <c r="U587" s="5">
        <v>1835</v>
      </c>
      <c r="V587" s="5">
        <v>50</v>
      </c>
      <c r="W587" s="7">
        <v>20</v>
      </c>
      <c r="X587" s="5">
        <f>W587*H587/100</f>
        <v>367</v>
      </c>
      <c r="Y587" s="5">
        <v>50</v>
      </c>
      <c r="Z587" s="6">
        <v>0.05</v>
      </c>
      <c r="AA587" s="5">
        <f t="shared" si="107"/>
        <v>91.75</v>
      </c>
      <c r="AB587" s="5">
        <v>0</v>
      </c>
      <c r="AC587" s="5">
        <v>367</v>
      </c>
      <c r="AD587" s="5">
        <f t="shared" si="109"/>
        <v>191.75</v>
      </c>
      <c r="AE587" s="5">
        <f t="shared" si="110"/>
        <v>175.25</v>
      </c>
      <c r="AF587" s="5" t="str">
        <f t="shared" si="111"/>
        <v>Monday</v>
      </c>
    </row>
    <row r="588" spans="1:32" x14ac:dyDescent="0.35">
      <c r="A588">
        <v>587</v>
      </c>
      <c r="B588" t="s">
        <v>1011</v>
      </c>
      <c r="C588" t="s">
        <v>925</v>
      </c>
      <c r="D588" s="2">
        <v>45309</v>
      </c>
      <c r="E588" s="4">
        <v>0.80208333333333337</v>
      </c>
      <c r="F588" s="2">
        <v>45309</v>
      </c>
      <c r="G588" s="3">
        <v>0.8305555555555556</v>
      </c>
      <c r="H588" s="5">
        <v>1356</v>
      </c>
      <c r="I588" s="5">
        <v>30</v>
      </c>
      <c r="J588" t="s">
        <v>11</v>
      </c>
      <c r="K588" s="1">
        <v>0.05</v>
      </c>
      <c r="L588" s="5">
        <f t="shared" si="108"/>
        <v>67.8</v>
      </c>
      <c r="M588" t="s">
        <v>1589</v>
      </c>
      <c r="N588" s="5">
        <v>91</v>
      </c>
      <c r="O588" s="7">
        <f t="shared" si="104"/>
        <v>6.7109144542772867</v>
      </c>
      <c r="P588" s="5">
        <v>44</v>
      </c>
      <c r="Q588" s="5">
        <v>0</v>
      </c>
      <c r="R588" s="5">
        <v>91</v>
      </c>
      <c r="S588" s="5">
        <f t="shared" si="105"/>
        <v>141.80000000000001</v>
      </c>
      <c r="T588" s="5">
        <f t="shared" si="106"/>
        <v>-50.800000000000011</v>
      </c>
      <c r="U588" s="5">
        <v>1356</v>
      </c>
      <c r="V588" s="5">
        <v>44</v>
      </c>
      <c r="W588" s="7">
        <v>20</v>
      </c>
      <c r="X588" s="5">
        <f>W588*H588/100</f>
        <v>271.2</v>
      </c>
      <c r="Y588" s="5">
        <v>30</v>
      </c>
      <c r="Z588" s="6">
        <v>0.05</v>
      </c>
      <c r="AA588" s="5">
        <f t="shared" si="107"/>
        <v>67.8</v>
      </c>
      <c r="AB588" s="5">
        <v>0</v>
      </c>
      <c r="AC588" s="5">
        <v>271.2</v>
      </c>
      <c r="AD588" s="5">
        <f t="shared" si="109"/>
        <v>141.80000000000001</v>
      </c>
      <c r="AE588" s="5">
        <f t="shared" si="110"/>
        <v>129.39999999999998</v>
      </c>
      <c r="AF588" s="5" t="str">
        <f t="shared" si="111"/>
        <v>Thursday</v>
      </c>
    </row>
    <row r="589" spans="1:32" x14ac:dyDescent="0.35">
      <c r="A589">
        <v>588</v>
      </c>
      <c r="B589" t="s">
        <v>1012</v>
      </c>
      <c r="C589" t="s">
        <v>1013</v>
      </c>
      <c r="D589" s="2">
        <v>45304</v>
      </c>
      <c r="E589" s="4">
        <v>0.8354166666666667</v>
      </c>
      <c r="F589" s="2">
        <v>45304</v>
      </c>
      <c r="G589" s="3">
        <v>0.86458333333333337</v>
      </c>
      <c r="H589" s="5">
        <v>326</v>
      </c>
      <c r="I589" s="5">
        <v>0</v>
      </c>
      <c r="J589" t="s">
        <v>14</v>
      </c>
      <c r="K589" s="1">
        <v>0.05</v>
      </c>
      <c r="L589" s="5">
        <f t="shared" si="108"/>
        <v>16.3</v>
      </c>
      <c r="M589" t="s">
        <v>1589</v>
      </c>
      <c r="N589" s="5">
        <v>182</v>
      </c>
      <c r="O589" s="7">
        <f t="shared" si="104"/>
        <v>55.828220858895705</v>
      </c>
      <c r="P589" s="5">
        <v>47</v>
      </c>
      <c r="Q589" s="5">
        <v>0</v>
      </c>
      <c r="R589" s="5">
        <v>182</v>
      </c>
      <c r="S589" s="5">
        <f t="shared" si="105"/>
        <v>63.3</v>
      </c>
      <c r="T589" s="5">
        <f t="shared" si="106"/>
        <v>118.7</v>
      </c>
      <c r="U589" s="5">
        <v>326</v>
      </c>
      <c r="V589" s="5">
        <v>47</v>
      </c>
      <c r="W589" s="7">
        <v>20</v>
      </c>
      <c r="X589" s="5">
        <f>W589*H589/100</f>
        <v>65.2</v>
      </c>
      <c r="Y589" s="5">
        <v>0</v>
      </c>
      <c r="Z589" s="6">
        <v>0.05</v>
      </c>
      <c r="AA589" s="5">
        <f t="shared" si="107"/>
        <v>16.3</v>
      </c>
      <c r="AB589" s="5">
        <v>0</v>
      </c>
      <c r="AC589" s="5">
        <v>65.2</v>
      </c>
      <c r="AD589" s="5">
        <f t="shared" si="109"/>
        <v>63.3</v>
      </c>
      <c r="AE589" s="5">
        <f t="shared" si="110"/>
        <v>1.9000000000000057</v>
      </c>
      <c r="AF589" s="5" t="str">
        <f t="shared" si="111"/>
        <v>Saturday</v>
      </c>
    </row>
    <row r="590" spans="1:32" x14ac:dyDescent="0.35">
      <c r="A590">
        <v>589</v>
      </c>
      <c r="B590" t="s">
        <v>1014</v>
      </c>
      <c r="C590" t="s">
        <v>1015</v>
      </c>
      <c r="D590" s="2">
        <v>45311</v>
      </c>
      <c r="E590" s="4">
        <v>0.98402777777777772</v>
      </c>
      <c r="F590" s="2">
        <v>45312</v>
      </c>
      <c r="G590" s="3">
        <v>1.7361111111111112E-2</v>
      </c>
      <c r="H590" s="5">
        <v>1494</v>
      </c>
      <c r="I590" s="5">
        <v>40</v>
      </c>
      <c r="J590" t="s">
        <v>11</v>
      </c>
      <c r="K590" s="1">
        <v>0.5</v>
      </c>
      <c r="L590" s="5">
        <f t="shared" si="108"/>
        <v>747</v>
      </c>
      <c r="M590" t="s">
        <v>1588</v>
      </c>
      <c r="N590" s="5">
        <v>188</v>
      </c>
      <c r="O590" s="7">
        <f t="shared" si="104"/>
        <v>12.583668005354752</v>
      </c>
      <c r="P590" s="5">
        <v>33</v>
      </c>
      <c r="Q590" s="5">
        <v>0</v>
      </c>
      <c r="R590" s="5">
        <v>188</v>
      </c>
      <c r="S590" s="5">
        <f t="shared" si="105"/>
        <v>820</v>
      </c>
      <c r="T590" s="5">
        <f t="shared" si="106"/>
        <v>-632</v>
      </c>
      <c r="U590" s="5">
        <v>0</v>
      </c>
      <c r="V590" s="5">
        <v>0</v>
      </c>
      <c r="W590" s="7">
        <v>20</v>
      </c>
      <c r="X590" s="5">
        <v>0</v>
      </c>
      <c r="Y590" s="5">
        <v>0</v>
      </c>
      <c r="Z590" s="6">
        <v>0</v>
      </c>
      <c r="AA590" s="5">
        <f t="shared" si="107"/>
        <v>0</v>
      </c>
      <c r="AB590" s="5">
        <v>0</v>
      </c>
      <c r="AC590" s="5">
        <v>0</v>
      </c>
      <c r="AD590" s="5">
        <f t="shared" si="109"/>
        <v>0</v>
      </c>
      <c r="AE590" s="5">
        <f t="shared" si="110"/>
        <v>0</v>
      </c>
      <c r="AF590" s="5" t="str">
        <f t="shared" si="111"/>
        <v>Saturday</v>
      </c>
    </row>
    <row r="591" spans="1:32" x14ac:dyDescent="0.35">
      <c r="A591">
        <v>590</v>
      </c>
      <c r="B591" t="s">
        <v>1016</v>
      </c>
      <c r="C591" t="s">
        <v>968</v>
      </c>
      <c r="D591" s="2">
        <v>45307</v>
      </c>
      <c r="E591" s="4">
        <v>0.8569444444444444</v>
      </c>
      <c r="F591" s="2">
        <v>45307</v>
      </c>
      <c r="G591" s="3">
        <v>0.90763888888888888</v>
      </c>
      <c r="H591" s="5">
        <v>238</v>
      </c>
      <c r="I591" s="5">
        <v>50</v>
      </c>
      <c r="J591" t="s">
        <v>11</v>
      </c>
      <c r="K591" s="1">
        <v>0.15</v>
      </c>
      <c r="L591" s="5">
        <f t="shared" si="108"/>
        <v>35.699999999999996</v>
      </c>
      <c r="M591" t="s">
        <v>1584</v>
      </c>
      <c r="N591" s="5">
        <v>114</v>
      </c>
      <c r="O591" s="7">
        <f t="shared" si="104"/>
        <v>47.899159663865547</v>
      </c>
      <c r="P591" s="5">
        <v>20</v>
      </c>
      <c r="Q591" s="5">
        <v>0</v>
      </c>
      <c r="R591" s="5">
        <v>114</v>
      </c>
      <c r="S591" s="5">
        <f t="shared" si="105"/>
        <v>105.69999999999999</v>
      </c>
      <c r="T591" s="5">
        <f t="shared" si="106"/>
        <v>8.3000000000000114</v>
      </c>
      <c r="U591" s="5">
        <v>238</v>
      </c>
      <c r="V591" s="5">
        <v>20</v>
      </c>
      <c r="W591" s="7">
        <v>20</v>
      </c>
      <c r="X591" s="5">
        <f>W591*H591/100</f>
        <v>47.6</v>
      </c>
      <c r="Y591" s="5">
        <v>50</v>
      </c>
      <c r="Z591" s="6">
        <v>0.15</v>
      </c>
      <c r="AA591" s="5">
        <f t="shared" si="107"/>
        <v>35.699999999999996</v>
      </c>
      <c r="AB591" s="5">
        <v>0</v>
      </c>
      <c r="AC591" s="5">
        <v>47.6</v>
      </c>
      <c r="AD591" s="5">
        <f t="shared" si="109"/>
        <v>105.69999999999999</v>
      </c>
      <c r="AE591" s="5">
        <f t="shared" si="110"/>
        <v>-58.099999999999987</v>
      </c>
      <c r="AF591" s="5" t="str">
        <f t="shared" si="111"/>
        <v>Tuesday</v>
      </c>
    </row>
    <row r="592" spans="1:32" x14ac:dyDescent="0.35">
      <c r="A592">
        <v>591</v>
      </c>
      <c r="B592" t="s">
        <v>1017</v>
      </c>
      <c r="C592" t="s">
        <v>381</v>
      </c>
      <c r="D592" s="2">
        <v>45311</v>
      </c>
      <c r="E592" s="4">
        <v>0.5131944444444444</v>
      </c>
      <c r="F592" s="2">
        <v>45311</v>
      </c>
      <c r="G592" s="3">
        <v>0.59513888888888888</v>
      </c>
      <c r="H592" s="5">
        <v>955</v>
      </c>
      <c r="I592" s="5">
        <v>50</v>
      </c>
      <c r="J592" t="s">
        <v>17</v>
      </c>
      <c r="K592" s="1">
        <v>0.1</v>
      </c>
      <c r="L592" s="5">
        <f t="shared" si="108"/>
        <v>95.5</v>
      </c>
      <c r="M592" s="1" t="s">
        <v>1622</v>
      </c>
      <c r="N592" s="5">
        <v>83</v>
      </c>
      <c r="O592" s="7">
        <f t="shared" si="104"/>
        <v>8.691099476439792</v>
      </c>
      <c r="P592" s="5">
        <v>50</v>
      </c>
      <c r="Q592" s="5">
        <v>100</v>
      </c>
      <c r="R592" s="5">
        <v>83</v>
      </c>
      <c r="S592" s="5">
        <f t="shared" si="105"/>
        <v>295.5</v>
      </c>
      <c r="T592" s="5">
        <f t="shared" si="106"/>
        <v>-212.5</v>
      </c>
      <c r="U592" s="5">
        <v>955</v>
      </c>
      <c r="V592" s="5">
        <v>50</v>
      </c>
      <c r="W592" s="7">
        <v>20</v>
      </c>
      <c r="X592" s="5">
        <f>W592*H592/100</f>
        <v>191</v>
      </c>
      <c r="Y592" s="5">
        <v>50</v>
      </c>
      <c r="Z592" s="6">
        <v>0.1</v>
      </c>
      <c r="AA592" s="5">
        <f t="shared" si="107"/>
        <v>95.5</v>
      </c>
      <c r="AB592" s="5">
        <v>100</v>
      </c>
      <c r="AC592" s="5">
        <v>191</v>
      </c>
      <c r="AD592" s="5">
        <f t="shared" si="109"/>
        <v>295.5</v>
      </c>
      <c r="AE592" s="5">
        <f t="shared" si="110"/>
        <v>-104.5</v>
      </c>
      <c r="AF592" s="5" t="str">
        <f t="shared" si="111"/>
        <v>Saturday</v>
      </c>
    </row>
    <row r="593" spans="1:32" x14ac:dyDescent="0.35">
      <c r="A593">
        <v>592</v>
      </c>
      <c r="B593" t="s">
        <v>1018</v>
      </c>
      <c r="C593" t="s">
        <v>1019</v>
      </c>
      <c r="D593" s="2">
        <v>45306</v>
      </c>
      <c r="E593" s="4">
        <v>0.30763888888888891</v>
      </c>
      <c r="F593" s="2">
        <v>45306</v>
      </c>
      <c r="G593" s="3">
        <v>0.36875000000000002</v>
      </c>
      <c r="H593" s="5">
        <v>916</v>
      </c>
      <c r="I593" s="5">
        <v>0</v>
      </c>
      <c r="J593" t="s">
        <v>14</v>
      </c>
      <c r="K593" s="1">
        <v>0.15</v>
      </c>
      <c r="L593" s="5">
        <f t="shared" si="108"/>
        <v>137.4</v>
      </c>
      <c r="M593" t="s">
        <v>1584</v>
      </c>
      <c r="N593" s="5">
        <v>169</v>
      </c>
      <c r="O593" s="7">
        <f t="shared" si="104"/>
        <v>18.449781659388648</v>
      </c>
      <c r="P593" s="5">
        <v>38</v>
      </c>
      <c r="Q593" s="5">
        <v>100</v>
      </c>
      <c r="R593" s="5">
        <v>169</v>
      </c>
      <c r="S593" s="5">
        <f t="shared" si="105"/>
        <v>275.39999999999998</v>
      </c>
      <c r="T593" s="5">
        <f t="shared" si="106"/>
        <v>-106.39999999999998</v>
      </c>
      <c r="U593" s="5">
        <v>916</v>
      </c>
      <c r="V593" s="5">
        <v>38</v>
      </c>
      <c r="W593" s="7">
        <v>20</v>
      </c>
      <c r="X593" s="5">
        <f>W593*H593/100</f>
        <v>183.2</v>
      </c>
      <c r="Y593" s="5">
        <v>0</v>
      </c>
      <c r="Z593" s="6">
        <v>0.15</v>
      </c>
      <c r="AA593" s="5">
        <f t="shared" si="107"/>
        <v>137.4</v>
      </c>
      <c r="AB593" s="5">
        <v>100</v>
      </c>
      <c r="AC593" s="5">
        <v>183.2</v>
      </c>
      <c r="AD593" s="5">
        <f t="shared" si="109"/>
        <v>275.39999999999998</v>
      </c>
      <c r="AE593" s="5">
        <f t="shared" si="110"/>
        <v>-92.199999999999989</v>
      </c>
      <c r="AF593" s="5" t="str">
        <f t="shared" si="111"/>
        <v>Monday</v>
      </c>
    </row>
    <row r="594" spans="1:32" x14ac:dyDescent="0.35">
      <c r="A594">
        <v>593</v>
      </c>
      <c r="B594" t="s">
        <v>1020</v>
      </c>
      <c r="C594" t="s">
        <v>290</v>
      </c>
      <c r="D594" s="2">
        <v>45322</v>
      </c>
      <c r="E594" s="4">
        <v>0.52638888888888891</v>
      </c>
      <c r="F594" s="2">
        <v>45322</v>
      </c>
      <c r="G594" s="3">
        <v>0.57222222222222219</v>
      </c>
      <c r="H594" s="5">
        <v>1272</v>
      </c>
      <c r="I594" s="5">
        <v>20</v>
      </c>
      <c r="J594" t="s">
        <v>17</v>
      </c>
      <c r="K594" s="1">
        <v>0.5</v>
      </c>
      <c r="L594" s="5">
        <f t="shared" si="108"/>
        <v>636</v>
      </c>
      <c r="M594" t="s">
        <v>1588</v>
      </c>
      <c r="N594" s="5">
        <v>50</v>
      </c>
      <c r="O594" s="7">
        <f t="shared" si="104"/>
        <v>3.9308176100628929</v>
      </c>
      <c r="P594" s="5">
        <v>12</v>
      </c>
      <c r="Q594" s="5">
        <v>0</v>
      </c>
      <c r="R594" s="5">
        <v>50</v>
      </c>
      <c r="S594" s="5">
        <f t="shared" si="105"/>
        <v>668</v>
      </c>
      <c r="T594" s="5">
        <f t="shared" si="106"/>
        <v>-618</v>
      </c>
      <c r="U594" s="5">
        <v>0</v>
      </c>
      <c r="V594" s="5">
        <v>0</v>
      </c>
      <c r="W594" s="7">
        <v>20</v>
      </c>
      <c r="X594" s="5">
        <v>0</v>
      </c>
      <c r="Y594" s="5">
        <v>0</v>
      </c>
      <c r="Z594" s="6">
        <v>0</v>
      </c>
      <c r="AA594" s="5">
        <f t="shared" si="107"/>
        <v>0</v>
      </c>
      <c r="AB594" s="5">
        <v>0</v>
      </c>
      <c r="AC594" s="5">
        <v>0</v>
      </c>
      <c r="AD594" s="5">
        <f t="shared" si="109"/>
        <v>0</v>
      </c>
      <c r="AE594" s="5">
        <f t="shared" si="110"/>
        <v>0</v>
      </c>
      <c r="AF594" s="5" t="str">
        <f t="shared" si="111"/>
        <v>Wednesday</v>
      </c>
    </row>
    <row r="595" spans="1:32" x14ac:dyDescent="0.35">
      <c r="A595">
        <v>594</v>
      </c>
      <c r="B595" t="s">
        <v>1021</v>
      </c>
      <c r="C595" t="s">
        <v>1022</v>
      </c>
      <c r="D595" s="2">
        <v>45329</v>
      </c>
      <c r="E595" s="4">
        <v>0.57361111111111107</v>
      </c>
      <c r="F595" s="2">
        <v>45329</v>
      </c>
      <c r="G595" s="3">
        <v>0.61111111111111116</v>
      </c>
      <c r="H595" s="5">
        <v>1238</v>
      </c>
      <c r="I595" s="5">
        <v>0</v>
      </c>
      <c r="J595" t="s">
        <v>11</v>
      </c>
      <c r="K595" s="1">
        <v>0.05</v>
      </c>
      <c r="L595" s="5">
        <f t="shared" si="108"/>
        <v>61.900000000000006</v>
      </c>
      <c r="M595" t="s">
        <v>1589</v>
      </c>
      <c r="N595" s="5">
        <v>179</v>
      </c>
      <c r="O595" s="7">
        <f t="shared" si="104"/>
        <v>14.458804523424879</v>
      </c>
      <c r="P595" s="5">
        <v>10</v>
      </c>
      <c r="Q595" s="5">
        <v>0</v>
      </c>
      <c r="R595" s="5">
        <v>179</v>
      </c>
      <c r="S595" s="5">
        <f t="shared" si="105"/>
        <v>71.900000000000006</v>
      </c>
      <c r="T595" s="5">
        <f t="shared" si="106"/>
        <v>107.1</v>
      </c>
      <c r="U595" s="5">
        <v>1238</v>
      </c>
      <c r="V595" s="5">
        <v>10</v>
      </c>
      <c r="W595" s="7">
        <v>20</v>
      </c>
      <c r="X595" s="5">
        <f t="shared" ref="X595:X602" si="112">W595*H595/100</f>
        <v>247.6</v>
      </c>
      <c r="Y595" s="5">
        <v>0</v>
      </c>
      <c r="Z595" s="6">
        <v>0.05</v>
      </c>
      <c r="AA595" s="5">
        <f t="shared" si="107"/>
        <v>61.900000000000006</v>
      </c>
      <c r="AB595" s="5">
        <v>0</v>
      </c>
      <c r="AC595" s="5">
        <v>247.6</v>
      </c>
      <c r="AD595" s="5">
        <f t="shared" si="109"/>
        <v>71.900000000000006</v>
      </c>
      <c r="AE595" s="5">
        <f t="shared" si="110"/>
        <v>175.7</v>
      </c>
      <c r="AF595" s="5" t="str">
        <f t="shared" si="111"/>
        <v>Wednesday</v>
      </c>
    </row>
    <row r="596" spans="1:32" x14ac:dyDescent="0.35">
      <c r="A596">
        <v>595</v>
      </c>
      <c r="B596" t="s">
        <v>1023</v>
      </c>
      <c r="C596" t="s">
        <v>583</v>
      </c>
      <c r="D596" s="2">
        <v>45300</v>
      </c>
      <c r="E596" s="4">
        <v>0.12986111111111112</v>
      </c>
      <c r="F596" s="2">
        <v>45300</v>
      </c>
      <c r="G596" s="3">
        <v>0.16111111111111112</v>
      </c>
      <c r="H596" s="5">
        <v>1573</v>
      </c>
      <c r="I596" s="5">
        <v>0</v>
      </c>
      <c r="J596" t="s">
        <v>17</v>
      </c>
      <c r="K596" s="1">
        <v>0.1</v>
      </c>
      <c r="L596" s="5">
        <f t="shared" si="108"/>
        <v>157.30000000000001</v>
      </c>
      <c r="M596" s="1" t="s">
        <v>1622</v>
      </c>
      <c r="N596" s="5">
        <v>197</v>
      </c>
      <c r="O596" s="7">
        <f t="shared" si="104"/>
        <v>12.523839796567069</v>
      </c>
      <c r="P596" s="5">
        <v>28</v>
      </c>
      <c r="Q596" s="5">
        <v>0</v>
      </c>
      <c r="R596" s="5">
        <v>197</v>
      </c>
      <c r="S596" s="5">
        <f t="shared" si="105"/>
        <v>185.3</v>
      </c>
      <c r="T596" s="5">
        <f t="shared" si="106"/>
        <v>11.699999999999989</v>
      </c>
      <c r="U596" s="5">
        <v>1573</v>
      </c>
      <c r="V596" s="5">
        <v>28</v>
      </c>
      <c r="W596" s="7">
        <v>20</v>
      </c>
      <c r="X596" s="5">
        <f t="shared" si="112"/>
        <v>314.60000000000002</v>
      </c>
      <c r="Y596" s="5">
        <v>0</v>
      </c>
      <c r="Z596" s="6">
        <v>0.1</v>
      </c>
      <c r="AA596" s="5">
        <f t="shared" si="107"/>
        <v>157.30000000000001</v>
      </c>
      <c r="AB596" s="5">
        <v>0</v>
      </c>
      <c r="AC596" s="5">
        <v>314.60000000000002</v>
      </c>
      <c r="AD596" s="5">
        <f t="shared" si="109"/>
        <v>185.3</v>
      </c>
      <c r="AE596" s="5">
        <f t="shared" si="110"/>
        <v>129.30000000000001</v>
      </c>
      <c r="AF596" s="5" t="str">
        <f t="shared" si="111"/>
        <v>Tuesday</v>
      </c>
    </row>
    <row r="597" spans="1:32" x14ac:dyDescent="0.35">
      <c r="A597">
        <v>596</v>
      </c>
      <c r="B597" t="s">
        <v>1024</v>
      </c>
      <c r="C597" t="s">
        <v>475</v>
      </c>
      <c r="D597" s="2">
        <v>45321</v>
      </c>
      <c r="E597" s="4">
        <v>0.44166666666666665</v>
      </c>
      <c r="F597" s="2">
        <v>45321</v>
      </c>
      <c r="G597" s="3">
        <v>0.48819444444444443</v>
      </c>
      <c r="H597" s="5">
        <v>1186</v>
      </c>
      <c r="I597" s="5">
        <v>50</v>
      </c>
      <c r="J597" t="s">
        <v>14</v>
      </c>
      <c r="K597" s="1">
        <v>0</v>
      </c>
      <c r="L597" s="5">
        <f t="shared" si="108"/>
        <v>0</v>
      </c>
      <c r="M597" t="s">
        <v>1587</v>
      </c>
      <c r="N597" s="5">
        <v>110</v>
      </c>
      <c r="O597" s="7">
        <f t="shared" si="104"/>
        <v>9.2748735244519391</v>
      </c>
      <c r="P597" s="5">
        <v>31</v>
      </c>
      <c r="Q597" s="5">
        <v>0</v>
      </c>
      <c r="R597" s="5">
        <v>110</v>
      </c>
      <c r="S597" s="5">
        <f t="shared" si="105"/>
        <v>81</v>
      </c>
      <c r="T597" s="5">
        <f t="shared" si="106"/>
        <v>29</v>
      </c>
      <c r="U597" s="5">
        <v>1186</v>
      </c>
      <c r="V597" s="5">
        <v>31</v>
      </c>
      <c r="W597" s="7">
        <v>20</v>
      </c>
      <c r="X597" s="5">
        <f t="shared" si="112"/>
        <v>237.2</v>
      </c>
      <c r="Y597" s="5">
        <v>50</v>
      </c>
      <c r="Z597" s="6">
        <v>0</v>
      </c>
      <c r="AA597" s="5">
        <f t="shared" si="107"/>
        <v>0</v>
      </c>
      <c r="AB597" s="5">
        <v>0</v>
      </c>
      <c r="AC597" s="5">
        <v>237.2</v>
      </c>
      <c r="AD597" s="5">
        <f t="shared" si="109"/>
        <v>81</v>
      </c>
      <c r="AE597" s="5">
        <f t="shared" si="110"/>
        <v>156.19999999999999</v>
      </c>
      <c r="AF597" s="5" t="str">
        <f t="shared" si="111"/>
        <v>Tuesday</v>
      </c>
    </row>
    <row r="598" spans="1:32" x14ac:dyDescent="0.35">
      <c r="A598">
        <v>597</v>
      </c>
      <c r="B598" t="s">
        <v>1025</v>
      </c>
      <c r="C598" t="s">
        <v>151</v>
      </c>
      <c r="D598" s="2">
        <v>45323</v>
      </c>
      <c r="E598" s="4">
        <v>0.86527777777777781</v>
      </c>
      <c r="F598" s="2">
        <v>45323</v>
      </c>
      <c r="G598" s="3">
        <v>0.91527777777777775</v>
      </c>
      <c r="H598" s="5">
        <v>203</v>
      </c>
      <c r="I598" s="5">
        <v>40</v>
      </c>
      <c r="J598" t="s">
        <v>17</v>
      </c>
      <c r="K598" s="1">
        <v>0</v>
      </c>
      <c r="L598" s="5">
        <f t="shared" si="108"/>
        <v>0</v>
      </c>
      <c r="M598" t="s">
        <v>1587</v>
      </c>
      <c r="N598" s="5">
        <v>198</v>
      </c>
      <c r="O598" s="7">
        <f t="shared" si="104"/>
        <v>97.536945812807886</v>
      </c>
      <c r="P598" s="5">
        <v>23</v>
      </c>
      <c r="Q598" s="5">
        <v>0</v>
      </c>
      <c r="R598" s="5">
        <v>198</v>
      </c>
      <c r="S598" s="5">
        <f t="shared" si="105"/>
        <v>63</v>
      </c>
      <c r="T598" s="5">
        <f t="shared" si="106"/>
        <v>135</v>
      </c>
      <c r="U598" s="5">
        <v>203</v>
      </c>
      <c r="V598" s="5">
        <v>23</v>
      </c>
      <c r="W598" s="7">
        <v>20</v>
      </c>
      <c r="X598" s="5">
        <f t="shared" si="112"/>
        <v>40.6</v>
      </c>
      <c r="Y598" s="5">
        <v>40</v>
      </c>
      <c r="Z598" s="6">
        <v>0</v>
      </c>
      <c r="AA598" s="5">
        <f t="shared" si="107"/>
        <v>0</v>
      </c>
      <c r="AB598" s="5">
        <v>0</v>
      </c>
      <c r="AC598" s="5">
        <v>40.6</v>
      </c>
      <c r="AD598" s="5">
        <f t="shared" si="109"/>
        <v>63</v>
      </c>
      <c r="AE598" s="5">
        <f t="shared" si="110"/>
        <v>-22.4</v>
      </c>
      <c r="AF598" s="5" t="str">
        <f t="shared" si="111"/>
        <v>Thursday</v>
      </c>
    </row>
    <row r="599" spans="1:32" x14ac:dyDescent="0.35">
      <c r="A599">
        <v>598</v>
      </c>
      <c r="B599" t="s">
        <v>1026</v>
      </c>
      <c r="C599" t="s">
        <v>1027</v>
      </c>
      <c r="D599" s="2">
        <v>45319</v>
      </c>
      <c r="E599" s="4">
        <v>0.30833333333333335</v>
      </c>
      <c r="F599" s="2">
        <v>45319</v>
      </c>
      <c r="G599" s="3">
        <v>0.3888888888888889</v>
      </c>
      <c r="H599" s="5">
        <v>1974</v>
      </c>
      <c r="I599" s="5">
        <v>0</v>
      </c>
      <c r="J599" t="s">
        <v>14</v>
      </c>
      <c r="K599" s="1">
        <v>0.15</v>
      </c>
      <c r="L599" s="5">
        <f t="shared" si="108"/>
        <v>296.09999999999997</v>
      </c>
      <c r="M599" t="s">
        <v>1584</v>
      </c>
      <c r="N599" s="5">
        <v>137</v>
      </c>
      <c r="O599" s="7">
        <f t="shared" si="104"/>
        <v>6.9402228976697069</v>
      </c>
      <c r="P599" s="5">
        <v>23</v>
      </c>
      <c r="Q599" s="5">
        <v>100</v>
      </c>
      <c r="R599" s="5">
        <v>137</v>
      </c>
      <c r="S599" s="5">
        <f t="shared" si="105"/>
        <v>419.09999999999997</v>
      </c>
      <c r="T599" s="5">
        <f t="shared" si="106"/>
        <v>-282.09999999999997</v>
      </c>
      <c r="U599" s="5">
        <v>1974</v>
      </c>
      <c r="V599" s="5">
        <v>23</v>
      </c>
      <c r="W599" s="7">
        <v>20</v>
      </c>
      <c r="X599" s="5">
        <f t="shared" si="112"/>
        <v>394.8</v>
      </c>
      <c r="Y599" s="5">
        <v>0</v>
      </c>
      <c r="Z599" s="6">
        <v>0.15</v>
      </c>
      <c r="AA599" s="5">
        <f t="shared" si="107"/>
        <v>296.09999999999997</v>
      </c>
      <c r="AB599" s="5">
        <v>100</v>
      </c>
      <c r="AC599" s="5">
        <v>394.8</v>
      </c>
      <c r="AD599" s="5">
        <f t="shared" si="109"/>
        <v>419.09999999999997</v>
      </c>
      <c r="AE599" s="5">
        <f t="shared" si="110"/>
        <v>-24.299999999999955</v>
      </c>
      <c r="AF599" s="5" t="str">
        <f t="shared" si="111"/>
        <v>Sunday</v>
      </c>
    </row>
    <row r="600" spans="1:32" x14ac:dyDescent="0.35">
      <c r="A600">
        <v>599</v>
      </c>
      <c r="B600" t="s">
        <v>1028</v>
      </c>
      <c r="C600" t="s">
        <v>1029</v>
      </c>
      <c r="D600" s="2">
        <v>45307</v>
      </c>
      <c r="E600" s="4">
        <v>0.64930555555555558</v>
      </c>
      <c r="F600" s="2">
        <v>45307</v>
      </c>
      <c r="G600" s="3">
        <v>0.6791666666666667</v>
      </c>
      <c r="H600" s="5">
        <v>970</v>
      </c>
      <c r="I600" s="5">
        <v>20</v>
      </c>
      <c r="J600" t="s">
        <v>14</v>
      </c>
      <c r="K600" s="1">
        <v>0.05</v>
      </c>
      <c r="L600" s="5">
        <f t="shared" si="108"/>
        <v>48.5</v>
      </c>
      <c r="M600" t="s">
        <v>1589</v>
      </c>
      <c r="N600" s="5">
        <v>117</v>
      </c>
      <c r="O600" s="7">
        <f t="shared" si="104"/>
        <v>12.061855670103093</v>
      </c>
      <c r="P600" s="5">
        <v>25</v>
      </c>
      <c r="Q600" s="5">
        <v>0</v>
      </c>
      <c r="R600" s="5">
        <v>117</v>
      </c>
      <c r="S600" s="5">
        <f t="shared" si="105"/>
        <v>93.5</v>
      </c>
      <c r="T600" s="5">
        <f t="shared" si="106"/>
        <v>23.5</v>
      </c>
      <c r="U600" s="5">
        <v>970</v>
      </c>
      <c r="V600" s="5">
        <v>25</v>
      </c>
      <c r="W600" s="7">
        <v>20</v>
      </c>
      <c r="X600" s="5">
        <f t="shared" si="112"/>
        <v>194</v>
      </c>
      <c r="Y600" s="5">
        <v>20</v>
      </c>
      <c r="Z600" s="6">
        <v>0.05</v>
      </c>
      <c r="AA600" s="5">
        <f t="shared" si="107"/>
        <v>48.5</v>
      </c>
      <c r="AB600" s="5">
        <v>0</v>
      </c>
      <c r="AC600" s="5">
        <v>194</v>
      </c>
      <c r="AD600" s="5">
        <f t="shared" si="109"/>
        <v>93.5</v>
      </c>
      <c r="AE600" s="5">
        <f t="shared" si="110"/>
        <v>100.5</v>
      </c>
      <c r="AF600" s="5" t="str">
        <f t="shared" si="111"/>
        <v>Tuesday</v>
      </c>
    </row>
    <row r="601" spans="1:32" x14ac:dyDescent="0.35">
      <c r="A601">
        <v>600</v>
      </c>
      <c r="B601" t="s">
        <v>1030</v>
      </c>
      <c r="C601" t="s">
        <v>428</v>
      </c>
      <c r="D601" s="2">
        <v>45309</v>
      </c>
      <c r="E601" s="4">
        <v>0.95486111111111116</v>
      </c>
      <c r="F601" s="2">
        <v>45309</v>
      </c>
      <c r="G601" s="3">
        <v>0.97916666666666663</v>
      </c>
      <c r="H601" s="5">
        <v>767</v>
      </c>
      <c r="I601" s="5">
        <v>30</v>
      </c>
      <c r="J601" t="s">
        <v>17</v>
      </c>
      <c r="K601" s="1">
        <v>0</v>
      </c>
      <c r="L601" s="5">
        <f t="shared" si="108"/>
        <v>0</v>
      </c>
      <c r="M601" t="s">
        <v>1587</v>
      </c>
      <c r="N601" s="5">
        <v>176</v>
      </c>
      <c r="O601" s="7">
        <f t="shared" si="104"/>
        <v>22.946544980443285</v>
      </c>
      <c r="P601" s="5">
        <v>42</v>
      </c>
      <c r="Q601" s="5">
        <v>0</v>
      </c>
      <c r="R601" s="5">
        <v>176</v>
      </c>
      <c r="S601" s="5">
        <f t="shared" si="105"/>
        <v>72</v>
      </c>
      <c r="T601" s="5">
        <f t="shared" si="106"/>
        <v>104</v>
      </c>
      <c r="U601" s="5">
        <v>767</v>
      </c>
      <c r="V601" s="5">
        <v>42</v>
      </c>
      <c r="W601" s="7">
        <v>20</v>
      </c>
      <c r="X601" s="5">
        <f t="shared" si="112"/>
        <v>153.4</v>
      </c>
      <c r="Y601" s="5">
        <v>30</v>
      </c>
      <c r="Z601" s="6">
        <v>0</v>
      </c>
      <c r="AA601" s="5">
        <f t="shared" si="107"/>
        <v>0</v>
      </c>
      <c r="AB601" s="5">
        <v>0</v>
      </c>
      <c r="AC601" s="5">
        <v>153.4</v>
      </c>
      <c r="AD601" s="5">
        <f t="shared" si="109"/>
        <v>72</v>
      </c>
      <c r="AE601" s="5">
        <f t="shared" si="110"/>
        <v>81.400000000000006</v>
      </c>
      <c r="AF601" s="5" t="str">
        <f t="shared" si="111"/>
        <v>Thursday</v>
      </c>
    </row>
    <row r="602" spans="1:32" x14ac:dyDescent="0.35">
      <c r="A602">
        <v>601</v>
      </c>
      <c r="B602" t="s">
        <v>1031</v>
      </c>
      <c r="C602" t="s">
        <v>1032</v>
      </c>
      <c r="D602" s="2">
        <v>45303</v>
      </c>
      <c r="E602" s="4">
        <v>0.24097222222222223</v>
      </c>
      <c r="F602" s="2">
        <v>45303</v>
      </c>
      <c r="G602" s="3">
        <v>0.32291666666666669</v>
      </c>
      <c r="H602" s="5">
        <v>372</v>
      </c>
      <c r="I602" s="5">
        <v>0</v>
      </c>
      <c r="J602" t="s">
        <v>11</v>
      </c>
      <c r="K602" s="1">
        <v>0.15</v>
      </c>
      <c r="L602" s="5">
        <f t="shared" si="108"/>
        <v>55.8</v>
      </c>
      <c r="M602" t="s">
        <v>1584</v>
      </c>
      <c r="N602" s="5">
        <v>189</v>
      </c>
      <c r="O602" s="7">
        <f t="shared" si="104"/>
        <v>50.806451612903224</v>
      </c>
      <c r="P602" s="5">
        <v>22</v>
      </c>
      <c r="Q602" s="5">
        <v>0</v>
      </c>
      <c r="R602" s="5">
        <v>189</v>
      </c>
      <c r="S602" s="5">
        <f t="shared" si="105"/>
        <v>77.8</v>
      </c>
      <c r="T602" s="5">
        <f t="shared" si="106"/>
        <v>111.2</v>
      </c>
      <c r="U602" s="5">
        <v>372</v>
      </c>
      <c r="V602" s="5">
        <v>22</v>
      </c>
      <c r="W602" s="7">
        <v>20</v>
      </c>
      <c r="X602" s="5">
        <f t="shared" si="112"/>
        <v>74.400000000000006</v>
      </c>
      <c r="Y602" s="5">
        <v>0</v>
      </c>
      <c r="Z602" s="6">
        <v>0.15</v>
      </c>
      <c r="AA602" s="5">
        <f t="shared" si="107"/>
        <v>55.8</v>
      </c>
      <c r="AB602" s="5">
        <v>0</v>
      </c>
      <c r="AC602" s="5">
        <v>74.400000000000006</v>
      </c>
      <c r="AD602" s="5">
        <f t="shared" si="109"/>
        <v>77.8</v>
      </c>
      <c r="AE602" s="5">
        <f t="shared" si="110"/>
        <v>-3.3999999999999915</v>
      </c>
      <c r="AF602" s="5" t="str">
        <f t="shared" si="111"/>
        <v>Friday</v>
      </c>
    </row>
    <row r="603" spans="1:32" x14ac:dyDescent="0.35">
      <c r="A603">
        <v>602</v>
      </c>
      <c r="B603" t="s">
        <v>1033</v>
      </c>
      <c r="C603" t="s">
        <v>1034</v>
      </c>
      <c r="D603" s="2">
        <v>45297</v>
      </c>
      <c r="E603" s="4">
        <v>0.36458333333333331</v>
      </c>
      <c r="F603" s="2">
        <v>45297</v>
      </c>
      <c r="G603" s="3">
        <v>0.40069444444444446</v>
      </c>
      <c r="H603" s="5">
        <v>1129</v>
      </c>
      <c r="I603" s="5">
        <v>0</v>
      </c>
      <c r="J603" t="s">
        <v>17</v>
      </c>
      <c r="K603" s="1">
        <v>0.5</v>
      </c>
      <c r="L603" s="5">
        <f t="shared" si="108"/>
        <v>564.5</v>
      </c>
      <c r="M603" t="s">
        <v>1588</v>
      </c>
      <c r="N603" s="5">
        <v>71</v>
      </c>
      <c r="O603" s="7">
        <f t="shared" si="104"/>
        <v>6.288751107174491</v>
      </c>
      <c r="P603" s="5">
        <v>47</v>
      </c>
      <c r="Q603" s="5">
        <v>0</v>
      </c>
      <c r="R603" s="5">
        <v>71</v>
      </c>
      <c r="S603" s="5">
        <f t="shared" si="105"/>
        <v>611.5</v>
      </c>
      <c r="T603" s="5">
        <f t="shared" si="106"/>
        <v>-540.5</v>
      </c>
      <c r="U603" s="5">
        <v>0</v>
      </c>
      <c r="V603" s="5">
        <v>0</v>
      </c>
      <c r="W603" s="7">
        <v>20</v>
      </c>
      <c r="X603" s="5">
        <v>0</v>
      </c>
      <c r="Y603" s="5">
        <v>0</v>
      </c>
      <c r="Z603" s="6">
        <v>0</v>
      </c>
      <c r="AA603" s="5">
        <f t="shared" si="107"/>
        <v>0</v>
      </c>
      <c r="AB603" s="5">
        <v>0</v>
      </c>
      <c r="AC603" s="5">
        <v>0</v>
      </c>
      <c r="AD603" s="5">
        <f t="shared" si="109"/>
        <v>0</v>
      </c>
      <c r="AE603" s="5">
        <f t="shared" si="110"/>
        <v>0</v>
      </c>
      <c r="AF603" s="5" t="str">
        <f t="shared" si="111"/>
        <v>Saturday</v>
      </c>
    </row>
    <row r="604" spans="1:32" x14ac:dyDescent="0.35">
      <c r="A604">
        <v>603</v>
      </c>
      <c r="B604" t="s">
        <v>1035</v>
      </c>
      <c r="C604" t="s">
        <v>416</v>
      </c>
      <c r="D604" s="2">
        <v>45320</v>
      </c>
      <c r="E604" s="4">
        <v>0.94652777777777775</v>
      </c>
      <c r="F604" s="2">
        <v>45321</v>
      </c>
      <c r="G604" s="3">
        <v>8.3333333333333332E-3</v>
      </c>
      <c r="H604" s="5">
        <v>1270</v>
      </c>
      <c r="I604" s="5">
        <v>20</v>
      </c>
      <c r="J604" t="s">
        <v>11</v>
      </c>
      <c r="K604" s="1">
        <v>0.15</v>
      </c>
      <c r="L604" s="5">
        <f t="shared" si="108"/>
        <v>190.5</v>
      </c>
      <c r="M604" t="s">
        <v>1584</v>
      </c>
      <c r="N604" s="5">
        <v>197</v>
      </c>
      <c r="O604" s="7">
        <f t="shared" si="104"/>
        <v>15.511811023622046</v>
      </c>
      <c r="P604" s="5">
        <v>21</v>
      </c>
      <c r="Q604" s="5">
        <v>0</v>
      </c>
      <c r="R604" s="5">
        <v>197</v>
      </c>
      <c r="S604" s="5">
        <f t="shared" si="105"/>
        <v>231.5</v>
      </c>
      <c r="T604" s="5">
        <f t="shared" si="106"/>
        <v>-34.5</v>
      </c>
      <c r="U604" s="5">
        <v>1270</v>
      </c>
      <c r="V604" s="5">
        <v>21</v>
      </c>
      <c r="W604" s="7">
        <v>20</v>
      </c>
      <c r="X604" s="5">
        <f t="shared" ref="X604:X611" si="113">W604*H604/100</f>
        <v>254</v>
      </c>
      <c r="Y604" s="5">
        <v>20</v>
      </c>
      <c r="Z604" s="6">
        <v>0.15</v>
      </c>
      <c r="AA604" s="5">
        <f t="shared" si="107"/>
        <v>190.5</v>
      </c>
      <c r="AB604" s="5">
        <v>0</v>
      </c>
      <c r="AC604" s="5">
        <v>254</v>
      </c>
      <c r="AD604" s="5">
        <f t="shared" si="109"/>
        <v>231.5</v>
      </c>
      <c r="AE604" s="5">
        <f t="shared" si="110"/>
        <v>22.5</v>
      </c>
      <c r="AF604" s="5" t="str">
        <f t="shared" si="111"/>
        <v>Monday</v>
      </c>
    </row>
    <row r="605" spans="1:32" x14ac:dyDescent="0.35">
      <c r="A605">
        <v>604</v>
      </c>
      <c r="B605" t="s">
        <v>1036</v>
      </c>
      <c r="C605" t="s">
        <v>662</v>
      </c>
      <c r="D605" s="2">
        <v>45305</v>
      </c>
      <c r="E605" s="4">
        <v>0.70833333333333337</v>
      </c>
      <c r="F605" s="2">
        <v>45305</v>
      </c>
      <c r="G605" s="3">
        <v>0.7368055555555556</v>
      </c>
      <c r="H605" s="5">
        <v>283</v>
      </c>
      <c r="I605" s="5">
        <v>40</v>
      </c>
      <c r="J605" t="s">
        <v>11</v>
      </c>
      <c r="K605" s="1">
        <v>0.15</v>
      </c>
      <c r="L605" s="5">
        <f t="shared" si="108"/>
        <v>42.449999999999996</v>
      </c>
      <c r="M605" t="s">
        <v>1584</v>
      </c>
      <c r="N605" s="5">
        <v>131</v>
      </c>
      <c r="O605" s="7">
        <f t="shared" si="104"/>
        <v>46.289752650176681</v>
      </c>
      <c r="P605" s="5">
        <v>47</v>
      </c>
      <c r="Q605" s="5">
        <v>150</v>
      </c>
      <c r="R605" s="5">
        <v>131</v>
      </c>
      <c r="S605" s="5">
        <f t="shared" si="105"/>
        <v>279.45</v>
      </c>
      <c r="T605" s="5">
        <f t="shared" si="106"/>
        <v>-148.44999999999999</v>
      </c>
      <c r="U605" s="5">
        <v>283</v>
      </c>
      <c r="V605" s="5">
        <v>47</v>
      </c>
      <c r="W605" s="7">
        <v>20</v>
      </c>
      <c r="X605" s="5">
        <f t="shared" si="113"/>
        <v>56.6</v>
      </c>
      <c r="Y605" s="5">
        <v>40</v>
      </c>
      <c r="Z605" s="6">
        <v>0.15</v>
      </c>
      <c r="AA605" s="5">
        <f t="shared" si="107"/>
        <v>42.449999999999996</v>
      </c>
      <c r="AB605" s="5">
        <v>150</v>
      </c>
      <c r="AC605" s="5">
        <v>56.6</v>
      </c>
      <c r="AD605" s="5">
        <f t="shared" si="109"/>
        <v>279.45</v>
      </c>
      <c r="AE605" s="5">
        <f t="shared" si="110"/>
        <v>-222.85</v>
      </c>
      <c r="AF605" s="5" t="str">
        <f t="shared" si="111"/>
        <v>Sunday</v>
      </c>
    </row>
    <row r="606" spans="1:32" x14ac:dyDescent="0.35">
      <c r="A606">
        <v>605</v>
      </c>
      <c r="B606" t="s">
        <v>1037</v>
      </c>
      <c r="C606" t="s">
        <v>331</v>
      </c>
      <c r="D606" s="2">
        <v>45307</v>
      </c>
      <c r="E606" s="4">
        <v>0.42986111111111114</v>
      </c>
      <c r="F606" s="2">
        <v>45307</v>
      </c>
      <c r="G606" s="3">
        <v>0.45902777777777776</v>
      </c>
      <c r="H606" s="5">
        <v>1151</v>
      </c>
      <c r="I606" s="5">
        <v>0</v>
      </c>
      <c r="J606" t="s">
        <v>17</v>
      </c>
      <c r="K606" s="1">
        <v>0.15</v>
      </c>
      <c r="L606" s="5">
        <f t="shared" si="108"/>
        <v>172.65</v>
      </c>
      <c r="M606" t="s">
        <v>1584</v>
      </c>
      <c r="N606" s="5">
        <v>178</v>
      </c>
      <c r="O606" s="7">
        <f t="shared" si="104"/>
        <v>15.464813205907907</v>
      </c>
      <c r="P606" s="5">
        <v>48</v>
      </c>
      <c r="Q606" s="5">
        <v>0</v>
      </c>
      <c r="R606" s="5">
        <v>178</v>
      </c>
      <c r="S606" s="5">
        <f t="shared" si="105"/>
        <v>220.65</v>
      </c>
      <c r="T606" s="5">
        <f t="shared" si="106"/>
        <v>-42.650000000000006</v>
      </c>
      <c r="U606" s="5">
        <v>1151</v>
      </c>
      <c r="V606" s="5">
        <v>48</v>
      </c>
      <c r="W606" s="7">
        <v>20</v>
      </c>
      <c r="X606" s="5">
        <f t="shared" si="113"/>
        <v>230.2</v>
      </c>
      <c r="Y606" s="5">
        <v>0</v>
      </c>
      <c r="Z606" s="6">
        <v>0.15</v>
      </c>
      <c r="AA606" s="5">
        <f t="shared" si="107"/>
        <v>172.65</v>
      </c>
      <c r="AB606" s="5">
        <v>0</v>
      </c>
      <c r="AC606" s="5">
        <v>230.2</v>
      </c>
      <c r="AD606" s="5">
        <f t="shared" si="109"/>
        <v>220.65</v>
      </c>
      <c r="AE606" s="5">
        <f t="shared" si="110"/>
        <v>9.5499999999999829</v>
      </c>
      <c r="AF606" s="5" t="str">
        <f t="shared" si="111"/>
        <v>Tuesday</v>
      </c>
    </row>
    <row r="607" spans="1:32" x14ac:dyDescent="0.35">
      <c r="A607">
        <v>606</v>
      </c>
      <c r="B607" t="s">
        <v>1038</v>
      </c>
      <c r="C607" t="s">
        <v>1039</v>
      </c>
      <c r="D607" s="2">
        <v>45322</v>
      </c>
      <c r="E607" s="4">
        <v>0.17777777777777778</v>
      </c>
      <c r="F607" s="2">
        <v>45322</v>
      </c>
      <c r="G607" s="3">
        <v>0.20208333333333334</v>
      </c>
      <c r="H607" s="5">
        <v>1673</v>
      </c>
      <c r="I607" s="5">
        <v>0</v>
      </c>
      <c r="J607" t="s">
        <v>11</v>
      </c>
      <c r="K607" s="1">
        <v>0.1</v>
      </c>
      <c r="L607" s="5">
        <f t="shared" si="108"/>
        <v>167.3</v>
      </c>
      <c r="M607" s="1" t="s">
        <v>1622</v>
      </c>
      <c r="N607" s="5">
        <v>79</v>
      </c>
      <c r="O607" s="7">
        <f t="shared" si="104"/>
        <v>4.7220561864913329</v>
      </c>
      <c r="P607" s="5">
        <v>42</v>
      </c>
      <c r="Q607" s="5">
        <v>150</v>
      </c>
      <c r="R607" s="5">
        <v>79</v>
      </c>
      <c r="S607" s="5">
        <f t="shared" si="105"/>
        <v>359.3</v>
      </c>
      <c r="T607" s="5">
        <f t="shared" si="106"/>
        <v>-280.3</v>
      </c>
      <c r="U607" s="5">
        <v>1673</v>
      </c>
      <c r="V607" s="5">
        <v>42</v>
      </c>
      <c r="W607" s="7">
        <v>20</v>
      </c>
      <c r="X607" s="5">
        <f t="shared" si="113"/>
        <v>334.6</v>
      </c>
      <c r="Y607" s="5">
        <v>0</v>
      </c>
      <c r="Z607" s="6">
        <v>0.1</v>
      </c>
      <c r="AA607" s="5">
        <f t="shared" si="107"/>
        <v>167.3</v>
      </c>
      <c r="AB607" s="5">
        <v>150</v>
      </c>
      <c r="AC607" s="5">
        <v>334.6</v>
      </c>
      <c r="AD607" s="5">
        <f t="shared" si="109"/>
        <v>359.3</v>
      </c>
      <c r="AE607" s="5">
        <f t="shared" si="110"/>
        <v>-24.699999999999989</v>
      </c>
      <c r="AF607" s="5" t="str">
        <f t="shared" si="111"/>
        <v>Wednesday</v>
      </c>
    </row>
    <row r="608" spans="1:32" x14ac:dyDescent="0.35">
      <c r="A608">
        <v>607</v>
      </c>
      <c r="B608" t="s">
        <v>1040</v>
      </c>
      <c r="C608" t="s">
        <v>1019</v>
      </c>
      <c r="D608" s="2">
        <v>45311</v>
      </c>
      <c r="E608" s="4">
        <v>0.59930555555555554</v>
      </c>
      <c r="F608" s="2">
        <v>45311</v>
      </c>
      <c r="G608" s="3">
        <v>0.66319444444444442</v>
      </c>
      <c r="H608" s="5">
        <v>1242</v>
      </c>
      <c r="I608" s="5">
        <v>40</v>
      </c>
      <c r="J608" t="s">
        <v>11</v>
      </c>
      <c r="K608" s="1">
        <v>0.15</v>
      </c>
      <c r="L608" s="5">
        <f t="shared" si="108"/>
        <v>186.29999999999998</v>
      </c>
      <c r="M608" t="s">
        <v>1584</v>
      </c>
      <c r="N608" s="5">
        <v>175</v>
      </c>
      <c r="O608" s="7">
        <f t="shared" si="104"/>
        <v>14.090177133655393</v>
      </c>
      <c r="P608" s="5">
        <v>42</v>
      </c>
      <c r="Q608" s="5">
        <v>0</v>
      </c>
      <c r="R608" s="5">
        <v>175</v>
      </c>
      <c r="S608" s="5">
        <f t="shared" si="105"/>
        <v>268.29999999999995</v>
      </c>
      <c r="T608" s="5">
        <f t="shared" si="106"/>
        <v>-93.299999999999955</v>
      </c>
      <c r="U608" s="5">
        <v>1242</v>
      </c>
      <c r="V608" s="5">
        <v>42</v>
      </c>
      <c r="W608" s="7">
        <v>20</v>
      </c>
      <c r="X608" s="5">
        <f t="shared" si="113"/>
        <v>248.4</v>
      </c>
      <c r="Y608" s="5">
        <v>40</v>
      </c>
      <c r="Z608" s="6">
        <v>0.15</v>
      </c>
      <c r="AA608" s="5">
        <f t="shared" si="107"/>
        <v>186.29999999999998</v>
      </c>
      <c r="AB608" s="5">
        <v>0</v>
      </c>
      <c r="AC608" s="5">
        <v>248.4</v>
      </c>
      <c r="AD608" s="5">
        <f t="shared" si="109"/>
        <v>268.29999999999995</v>
      </c>
      <c r="AE608" s="5">
        <f t="shared" si="110"/>
        <v>-19.899999999999949</v>
      </c>
      <c r="AF608" s="5" t="str">
        <f t="shared" si="111"/>
        <v>Saturday</v>
      </c>
    </row>
    <row r="609" spans="1:32" x14ac:dyDescent="0.35">
      <c r="A609">
        <v>608</v>
      </c>
      <c r="B609" t="s">
        <v>223</v>
      </c>
      <c r="C609" t="s">
        <v>925</v>
      </c>
      <c r="D609" s="2">
        <v>45313</v>
      </c>
      <c r="E609" s="4">
        <v>0.19305555555555556</v>
      </c>
      <c r="F609" s="2">
        <v>45313</v>
      </c>
      <c r="G609" s="3">
        <v>0.23958333333333334</v>
      </c>
      <c r="H609" s="5">
        <v>392</v>
      </c>
      <c r="I609" s="5">
        <v>20</v>
      </c>
      <c r="J609" t="s">
        <v>17</v>
      </c>
      <c r="K609" s="1">
        <v>0.15</v>
      </c>
      <c r="L609" s="5">
        <f t="shared" si="108"/>
        <v>58.8</v>
      </c>
      <c r="M609" t="s">
        <v>1584</v>
      </c>
      <c r="N609" s="5">
        <v>146</v>
      </c>
      <c r="O609" s="7">
        <f t="shared" si="104"/>
        <v>37.244897959183675</v>
      </c>
      <c r="P609" s="5">
        <v>38</v>
      </c>
      <c r="Q609" s="5">
        <v>0</v>
      </c>
      <c r="R609" s="5">
        <v>146</v>
      </c>
      <c r="S609" s="5">
        <f t="shared" si="105"/>
        <v>116.8</v>
      </c>
      <c r="T609" s="5">
        <f t="shared" si="106"/>
        <v>29.200000000000003</v>
      </c>
      <c r="U609" s="5">
        <v>392</v>
      </c>
      <c r="V609" s="5">
        <v>38</v>
      </c>
      <c r="W609" s="7">
        <v>20</v>
      </c>
      <c r="X609" s="5">
        <f t="shared" si="113"/>
        <v>78.400000000000006</v>
      </c>
      <c r="Y609" s="5">
        <v>20</v>
      </c>
      <c r="Z609" s="6">
        <v>0.15</v>
      </c>
      <c r="AA609" s="5">
        <f t="shared" si="107"/>
        <v>58.8</v>
      </c>
      <c r="AB609" s="5">
        <v>0</v>
      </c>
      <c r="AC609" s="5">
        <v>78.400000000000006</v>
      </c>
      <c r="AD609" s="5">
        <f t="shared" si="109"/>
        <v>116.8</v>
      </c>
      <c r="AE609" s="5">
        <f t="shared" si="110"/>
        <v>-38.399999999999991</v>
      </c>
      <c r="AF609" s="5" t="str">
        <f t="shared" si="111"/>
        <v>Monday</v>
      </c>
    </row>
    <row r="610" spans="1:32" x14ac:dyDescent="0.35">
      <c r="A610">
        <v>609</v>
      </c>
      <c r="B610" t="s">
        <v>1041</v>
      </c>
      <c r="C610" t="s">
        <v>1042</v>
      </c>
      <c r="D610" s="2">
        <v>45304</v>
      </c>
      <c r="E610" s="4">
        <v>0.26041666666666669</v>
      </c>
      <c r="F610" s="2">
        <v>45304</v>
      </c>
      <c r="G610" s="3">
        <v>0.31527777777777777</v>
      </c>
      <c r="H610" s="5">
        <v>1494</v>
      </c>
      <c r="I610" s="5">
        <v>0</v>
      </c>
      <c r="J610" t="s">
        <v>17</v>
      </c>
      <c r="K610" s="1">
        <v>0.1</v>
      </c>
      <c r="L610" s="5">
        <f t="shared" si="108"/>
        <v>149.4</v>
      </c>
      <c r="M610" s="1" t="s">
        <v>1622</v>
      </c>
      <c r="N610" s="5">
        <v>73</v>
      </c>
      <c r="O610" s="7">
        <f t="shared" si="104"/>
        <v>4.8862115127175363</v>
      </c>
      <c r="P610" s="5">
        <v>14</v>
      </c>
      <c r="Q610" s="5">
        <v>0</v>
      </c>
      <c r="R610" s="5">
        <v>73</v>
      </c>
      <c r="S610" s="5">
        <f t="shared" si="105"/>
        <v>163.4</v>
      </c>
      <c r="T610" s="5">
        <f t="shared" si="106"/>
        <v>-90.4</v>
      </c>
      <c r="U610" s="5">
        <v>1494</v>
      </c>
      <c r="V610" s="5">
        <v>14</v>
      </c>
      <c r="W610" s="7">
        <v>20</v>
      </c>
      <c r="X610" s="5">
        <f t="shared" si="113"/>
        <v>298.8</v>
      </c>
      <c r="Y610" s="5">
        <v>0</v>
      </c>
      <c r="Z610" s="6">
        <v>0.1</v>
      </c>
      <c r="AA610" s="5">
        <f t="shared" si="107"/>
        <v>149.4</v>
      </c>
      <c r="AB610" s="5">
        <v>0</v>
      </c>
      <c r="AC610" s="5">
        <v>298.8</v>
      </c>
      <c r="AD610" s="5">
        <f t="shared" si="109"/>
        <v>163.4</v>
      </c>
      <c r="AE610" s="5">
        <f t="shared" si="110"/>
        <v>135.4</v>
      </c>
      <c r="AF610" s="5" t="str">
        <f t="shared" si="111"/>
        <v>Saturday</v>
      </c>
    </row>
    <row r="611" spans="1:32" x14ac:dyDescent="0.35">
      <c r="A611">
        <v>610</v>
      </c>
      <c r="B611" t="s">
        <v>752</v>
      </c>
      <c r="C611" t="s">
        <v>1043</v>
      </c>
      <c r="D611" s="2">
        <v>45323</v>
      </c>
      <c r="E611" s="4">
        <v>0.54583333333333328</v>
      </c>
      <c r="F611" s="2">
        <v>45323</v>
      </c>
      <c r="G611" s="3">
        <v>0.6020833333333333</v>
      </c>
      <c r="H611" s="5">
        <v>1367</v>
      </c>
      <c r="I611" s="5">
        <v>40</v>
      </c>
      <c r="J611" t="s">
        <v>17</v>
      </c>
      <c r="K611" s="1">
        <v>0.1</v>
      </c>
      <c r="L611" s="5">
        <f t="shared" si="108"/>
        <v>136.70000000000002</v>
      </c>
      <c r="M611" s="1" t="s">
        <v>1622</v>
      </c>
      <c r="N611" s="5">
        <v>63</v>
      </c>
      <c r="O611" s="7">
        <f t="shared" si="104"/>
        <v>4.6086320409656185</v>
      </c>
      <c r="P611" s="5">
        <v>15</v>
      </c>
      <c r="Q611" s="5">
        <v>0</v>
      </c>
      <c r="R611" s="5">
        <v>63</v>
      </c>
      <c r="S611" s="5">
        <f t="shared" si="105"/>
        <v>191.70000000000002</v>
      </c>
      <c r="T611" s="5">
        <f t="shared" si="106"/>
        <v>-128.70000000000002</v>
      </c>
      <c r="U611" s="5">
        <v>1367</v>
      </c>
      <c r="V611" s="5">
        <v>15</v>
      </c>
      <c r="W611" s="7">
        <v>20</v>
      </c>
      <c r="X611" s="5">
        <f t="shared" si="113"/>
        <v>273.39999999999998</v>
      </c>
      <c r="Y611" s="5">
        <v>40</v>
      </c>
      <c r="Z611" s="6">
        <v>0.1</v>
      </c>
      <c r="AA611" s="5">
        <f t="shared" si="107"/>
        <v>136.70000000000002</v>
      </c>
      <c r="AB611" s="5">
        <v>0</v>
      </c>
      <c r="AC611" s="5">
        <v>273.39999999999998</v>
      </c>
      <c r="AD611" s="5">
        <f t="shared" si="109"/>
        <v>191.70000000000002</v>
      </c>
      <c r="AE611" s="5">
        <f t="shared" si="110"/>
        <v>81.69999999999996</v>
      </c>
      <c r="AF611" s="5" t="str">
        <f t="shared" si="111"/>
        <v>Thursday</v>
      </c>
    </row>
    <row r="612" spans="1:32" x14ac:dyDescent="0.35">
      <c r="A612">
        <v>611</v>
      </c>
      <c r="B612" t="s">
        <v>1044</v>
      </c>
      <c r="C612" t="s">
        <v>1045</v>
      </c>
      <c r="D612" s="2">
        <v>45312</v>
      </c>
      <c r="E612" s="4">
        <v>1.1805555555555555E-2</v>
      </c>
      <c r="F612" s="2">
        <v>45312</v>
      </c>
      <c r="G612" s="3">
        <v>5.9722222222222225E-2</v>
      </c>
      <c r="H612" s="5">
        <v>1703</v>
      </c>
      <c r="I612" s="5">
        <v>0</v>
      </c>
      <c r="J612" t="s">
        <v>11</v>
      </c>
      <c r="K612" s="1">
        <v>0.5</v>
      </c>
      <c r="L612" s="5">
        <f t="shared" si="108"/>
        <v>851.5</v>
      </c>
      <c r="M612" t="s">
        <v>1588</v>
      </c>
      <c r="N612" s="5">
        <v>85</v>
      </c>
      <c r="O612" s="7">
        <f t="shared" si="104"/>
        <v>4.9911920140927775</v>
      </c>
      <c r="P612" s="5">
        <v>40</v>
      </c>
      <c r="Q612" s="5">
        <v>100</v>
      </c>
      <c r="R612" s="5">
        <v>85</v>
      </c>
      <c r="S612" s="5">
        <f t="shared" si="105"/>
        <v>991.5</v>
      </c>
      <c r="T612" s="5">
        <f t="shared" si="106"/>
        <v>-906.5</v>
      </c>
      <c r="U612" s="5">
        <v>0</v>
      </c>
      <c r="V612" s="5">
        <v>0</v>
      </c>
      <c r="W612" s="7">
        <v>20</v>
      </c>
      <c r="X612" s="5">
        <v>0</v>
      </c>
      <c r="Y612" s="5">
        <v>0</v>
      </c>
      <c r="Z612" s="6">
        <v>0</v>
      </c>
      <c r="AA612" s="5">
        <f t="shared" si="107"/>
        <v>0</v>
      </c>
      <c r="AB612" s="5">
        <v>0</v>
      </c>
      <c r="AC612" s="5">
        <v>0</v>
      </c>
      <c r="AD612" s="5">
        <f t="shared" si="109"/>
        <v>0</v>
      </c>
      <c r="AE612" s="5">
        <f t="shared" si="110"/>
        <v>0</v>
      </c>
      <c r="AF612" s="5" t="str">
        <f t="shared" si="111"/>
        <v>Sunday</v>
      </c>
    </row>
    <row r="613" spans="1:32" x14ac:dyDescent="0.35">
      <c r="A613">
        <v>612</v>
      </c>
      <c r="B613" t="s">
        <v>849</v>
      </c>
      <c r="C613" t="s">
        <v>1046</v>
      </c>
      <c r="D613" s="2">
        <v>45314</v>
      </c>
      <c r="E613" s="4">
        <v>0.72638888888888886</v>
      </c>
      <c r="F613" s="2">
        <v>45314</v>
      </c>
      <c r="G613" s="3">
        <v>0.75208333333333333</v>
      </c>
      <c r="H613" s="5">
        <v>1849</v>
      </c>
      <c r="I613" s="5">
        <v>30</v>
      </c>
      <c r="J613" t="s">
        <v>14</v>
      </c>
      <c r="K613" s="1">
        <v>0.05</v>
      </c>
      <c r="L613" s="5">
        <f t="shared" si="108"/>
        <v>92.45</v>
      </c>
      <c r="M613" t="s">
        <v>1589</v>
      </c>
      <c r="N613" s="5">
        <v>73</v>
      </c>
      <c r="O613" s="7">
        <f t="shared" si="104"/>
        <v>3.9480800432666308</v>
      </c>
      <c r="P613" s="5">
        <v>25</v>
      </c>
      <c r="Q613" s="5">
        <v>0</v>
      </c>
      <c r="R613" s="5">
        <v>73</v>
      </c>
      <c r="S613" s="5">
        <f t="shared" si="105"/>
        <v>147.44999999999999</v>
      </c>
      <c r="T613" s="5">
        <f t="shared" si="106"/>
        <v>-74.449999999999989</v>
      </c>
      <c r="U613" s="5">
        <v>1849</v>
      </c>
      <c r="V613" s="5">
        <v>25</v>
      </c>
      <c r="W613" s="7">
        <v>20</v>
      </c>
      <c r="X613" s="5">
        <f>W613*H613/100</f>
        <v>369.8</v>
      </c>
      <c r="Y613" s="5">
        <v>30</v>
      </c>
      <c r="Z613" s="6">
        <v>0.05</v>
      </c>
      <c r="AA613" s="5">
        <f t="shared" si="107"/>
        <v>92.45</v>
      </c>
      <c r="AB613" s="5">
        <v>0</v>
      </c>
      <c r="AC613" s="5">
        <v>369.8</v>
      </c>
      <c r="AD613" s="5">
        <f t="shared" si="109"/>
        <v>147.44999999999999</v>
      </c>
      <c r="AE613" s="5">
        <f t="shared" si="110"/>
        <v>222.35000000000002</v>
      </c>
      <c r="AF613" s="5" t="str">
        <f t="shared" si="111"/>
        <v>Tuesday</v>
      </c>
    </row>
    <row r="614" spans="1:32" x14ac:dyDescent="0.35">
      <c r="A614">
        <v>613</v>
      </c>
      <c r="B614" t="s">
        <v>908</v>
      </c>
      <c r="C614" t="s">
        <v>562</v>
      </c>
      <c r="D614" s="2">
        <v>45307</v>
      </c>
      <c r="E614" s="4">
        <v>0.60416666666666663</v>
      </c>
      <c r="F614" s="2">
        <v>45307</v>
      </c>
      <c r="G614" s="3">
        <v>0.66666666666666663</v>
      </c>
      <c r="H614" s="5">
        <v>1341</v>
      </c>
      <c r="I614" s="5">
        <v>50</v>
      </c>
      <c r="J614" t="s">
        <v>11</v>
      </c>
      <c r="K614" s="1">
        <v>0</v>
      </c>
      <c r="L614" s="5">
        <f t="shared" si="108"/>
        <v>0</v>
      </c>
      <c r="M614" t="s">
        <v>1587</v>
      </c>
      <c r="N614" s="5">
        <v>144</v>
      </c>
      <c r="O614" s="7">
        <f t="shared" si="104"/>
        <v>10.738255033557047</v>
      </c>
      <c r="P614" s="5">
        <v>40</v>
      </c>
      <c r="Q614" s="5">
        <v>100</v>
      </c>
      <c r="R614" s="5">
        <v>144</v>
      </c>
      <c r="S614" s="5">
        <f t="shared" si="105"/>
        <v>190</v>
      </c>
      <c r="T614" s="5">
        <f t="shared" si="106"/>
        <v>-46</v>
      </c>
      <c r="U614" s="5">
        <v>1341</v>
      </c>
      <c r="V614" s="5">
        <v>40</v>
      </c>
      <c r="W614" s="7">
        <v>20</v>
      </c>
      <c r="X614" s="5">
        <f>W614*H614/100</f>
        <v>268.2</v>
      </c>
      <c r="Y614" s="5">
        <v>50</v>
      </c>
      <c r="Z614" s="6">
        <v>0</v>
      </c>
      <c r="AA614" s="5">
        <f t="shared" si="107"/>
        <v>0</v>
      </c>
      <c r="AB614" s="5">
        <v>100</v>
      </c>
      <c r="AC614" s="5">
        <v>268.2</v>
      </c>
      <c r="AD614" s="5">
        <f t="shared" si="109"/>
        <v>190</v>
      </c>
      <c r="AE614" s="5">
        <f t="shared" si="110"/>
        <v>78.199999999999989</v>
      </c>
      <c r="AF614" s="5" t="str">
        <f t="shared" si="111"/>
        <v>Tuesday</v>
      </c>
    </row>
    <row r="615" spans="1:32" x14ac:dyDescent="0.35">
      <c r="A615">
        <v>614</v>
      </c>
      <c r="B615" t="s">
        <v>1047</v>
      </c>
      <c r="C615" t="s">
        <v>1048</v>
      </c>
      <c r="D615" s="2">
        <v>45294</v>
      </c>
      <c r="E615" s="4">
        <v>0.60416666666666663</v>
      </c>
      <c r="F615" s="2">
        <v>45294</v>
      </c>
      <c r="G615" s="3">
        <v>0.62986111111111109</v>
      </c>
      <c r="H615" s="5">
        <v>276</v>
      </c>
      <c r="I615" s="5">
        <v>30</v>
      </c>
      <c r="J615" t="s">
        <v>14</v>
      </c>
      <c r="K615" s="1">
        <v>0</v>
      </c>
      <c r="L615" s="5">
        <f t="shared" si="108"/>
        <v>0</v>
      </c>
      <c r="M615" t="s">
        <v>1587</v>
      </c>
      <c r="N615" s="5">
        <v>104</v>
      </c>
      <c r="O615" s="7">
        <f t="shared" si="104"/>
        <v>37.681159420289859</v>
      </c>
      <c r="P615" s="5">
        <v>34</v>
      </c>
      <c r="Q615" s="5">
        <v>0</v>
      </c>
      <c r="R615" s="5">
        <v>104</v>
      </c>
      <c r="S615" s="5">
        <f t="shared" si="105"/>
        <v>64</v>
      </c>
      <c r="T615" s="5">
        <f t="shared" si="106"/>
        <v>40</v>
      </c>
      <c r="U615" s="5">
        <v>276</v>
      </c>
      <c r="V615" s="5">
        <v>34</v>
      </c>
      <c r="W615" s="7">
        <v>20</v>
      </c>
      <c r="X615" s="5">
        <f>W615*H615/100</f>
        <v>55.2</v>
      </c>
      <c r="Y615" s="5">
        <v>30</v>
      </c>
      <c r="Z615" s="6">
        <v>0</v>
      </c>
      <c r="AA615" s="5">
        <f t="shared" si="107"/>
        <v>0</v>
      </c>
      <c r="AB615" s="5">
        <v>0</v>
      </c>
      <c r="AC615" s="5">
        <v>55.2</v>
      </c>
      <c r="AD615" s="5">
        <f t="shared" si="109"/>
        <v>64</v>
      </c>
      <c r="AE615" s="5">
        <f t="shared" si="110"/>
        <v>-8.7999999999999972</v>
      </c>
      <c r="AF615" s="5" t="str">
        <f t="shared" si="111"/>
        <v>Wednesday</v>
      </c>
    </row>
    <row r="616" spans="1:32" x14ac:dyDescent="0.35">
      <c r="A616">
        <v>615</v>
      </c>
      <c r="B616" t="s">
        <v>1049</v>
      </c>
      <c r="C616" t="s">
        <v>907</v>
      </c>
      <c r="D616" s="2">
        <v>45309</v>
      </c>
      <c r="E616" s="4">
        <v>7.2916666666666671E-2</v>
      </c>
      <c r="F616" s="2">
        <v>45309</v>
      </c>
      <c r="G616" s="3">
        <v>0.11666666666666667</v>
      </c>
      <c r="H616" s="5">
        <v>1422</v>
      </c>
      <c r="I616" s="5">
        <v>0</v>
      </c>
      <c r="J616" t="s">
        <v>17</v>
      </c>
      <c r="K616" s="1">
        <v>0.15</v>
      </c>
      <c r="L616" s="5">
        <f t="shared" si="108"/>
        <v>213.29999999999998</v>
      </c>
      <c r="M616" t="s">
        <v>1584</v>
      </c>
      <c r="N616" s="5">
        <v>73</v>
      </c>
      <c r="O616" s="7">
        <f t="shared" si="104"/>
        <v>5.133614627285513</v>
      </c>
      <c r="P616" s="5">
        <v>42</v>
      </c>
      <c r="Q616" s="5">
        <v>0</v>
      </c>
      <c r="R616" s="5">
        <v>73</v>
      </c>
      <c r="S616" s="5">
        <f t="shared" si="105"/>
        <v>255.29999999999998</v>
      </c>
      <c r="T616" s="5">
        <f t="shared" si="106"/>
        <v>-182.29999999999998</v>
      </c>
      <c r="U616" s="5">
        <v>1422</v>
      </c>
      <c r="V616" s="5">
        <v>42</v>
      </c>
      <c r="W616" s="7">
        <v>20</v>
      </c>
      <c r="X616" s="5">
        <f>W616*H616/100</f>
        <v>284.39999999999998</v>
      </c>
      <c r="Y616" s="5">
        <v>0</v>
      </c>
      <c r="Z616" s="6">
        <v>0.15</v>
      </c>
      <c r="AA616" s="5">
        <f t="shared" si="107"/>
        <v>213.29999999999998</v>
      </c>
      <c r="AB616" s="5">
        <v>0</v>
      </c>
      <c r="AC616" s="5">
        <v>284.39999999999998</v>
      </c>
      <c r="AD616" s="5">
        <f t="shared" si="109"/>
        <v>255.29999999999998</v>
      </c>
      <c r="AE616" s="5">
        <f t="shared" si="110"/>
        <v>29.099999999999994</v>
      </c>
      <c r="AF616" s="5" t="str">
        <f t="shared" si="111"/>
        <v>Thursday</v>
      </c>
    </row>
    <row r="617" spans="1:32" x14ac:dyDescent="0.35">
      <c r="A617">
        <v>616</v>
      </c>
      <c r="B617" t="s">
        <v>1050</v>
      </c>
      <c r="C617" t="s">
        <v>1006</v>
      </c>
      <c r="D617" s="2">
        <v>45313</v>
      </c>
      <c r="E617" s="4">
        <v>0.48402777777777778</v>
      </c>
      <c r="F617" s="2">
        <v>45313</v>
      </c>
      <c r="G617" s="3">
        <v>0.55902777777777779</v>
      </c>
      <c r="H617" s="5">
        <v>1799</v>
      </c>
      <c r="I617" s="5">
        <v>20</v>
      </c>
      <c r="J617" t="s">
        <v>14</v>
      </c>
      <c r="K617" s="1">
        <v>0.5</v>
      </c>
      <c r="L617" s="5">
        <f t="shared" si="108"/>
        <v>899.5</v>
      </c>
      <c r="M617" t="s">
        <v>1588</v>
      </c>
      <c r="N617" s="5">
        <v>75</v>
      </c>
      <c r="O617" s="7">
        <f t="shared" si="104"/>
        <v>4.1689827682045575</v>
      </c>
      <c r="P617" s="5">
        <v>22</v>
      </c>
      <c r="Q617" s="5">
        <v>50</v>
      </c>
      <c r="R617" s="5">
        <v>75</v>
      </c>
      <c r="S617" s="5">
        <f t="shared" si="105"/>
        <v>991.5</v>
      </c>
      <c r="T617" s="5">
        <f t="shared" si="106"/>
        <v>-916.5</v>
      </c>
      <c r="U617" s="5">
        <v>0</v>
      </c>
      <c r="V617" s="5">
        <v>0</v>
      </c>
      <c r="W617" s="7">
        <v>20</v>
      </c>
      <c r="X617" s="5">
        <v>0</v>
      </c>
      <c r="Y617" s="5">
        <v>0</v>
      </c>
      <c r="Z617" s="6">
        <v>0</v>
      </c>
      <c r="AA617" s="5">
        <f t="shared" si="107"/>
        <v>0</v>
      </c>
      <c r="AB617" s="5">
        <v>0</v>
      </c>
      <c r="AC617" s="5">
        <v>0</v>
      </c>
      <c r="AD617" s="5">
        <f t="shared" si="109"/>
        <v>0</v>
      </c>
      <c r="AE617" s="5">
        <f t="shared" si="110"/>
        <v>0</v>
      </c>
      <c r="AF617" s="5" t="str">
        <f t="shared" si="111"/>
        <v>Monday</v>
      </c>
    </row>
    <row r="618" spans="1:32" x14ac:dyDescent="0.35">
      <c r="A618">
        <v>617</v>
      </c>
      <c r="B618" t="s">
        <v>1051</v>
      </c>
      <c r="C618" t="s">
        <v>252</v>
      </c>
      <c r="D618" s="2">
        <v>45298</v>
      </c>
      <c r="E618" s="4">
        <v>0.91180555555555554</v>
      </c>
      <c r="F618" s="2">
        <v>45298</v>
      </c>
      <c r="G618" s="3">
        <v>0.97361111111111109</v>
      </c>
      <c r="H618" s="5">
        <v>157</v>
      </c>
      <c r="I618" s="5">
        <v>50</v>
      </c>
      <c r="J618" t="s">
        <v>17</v>
      </c>
      <c r="K618" s="1">
        <v>0.15</v>
      </c>
      <c r="L618" s="5">
        <f t="shared" si="108"/>
        <v>23.55</v>
      </c>
      <c r="M618" t="s">
        <v>1584</v>
      </c>
      <c r="N618" s="5">
        <v>129</v>
      </c>
      <c r="O618" s="7">
        <f t="shared" si="104"/>
        <v>82.165605095541409</v>
      </c>
      <c r="P618" s="5">
        <v>19</v>
      </c>
      <c r="Q618" s="5">
        <v>0</v>
      </c>
      <c r="R618" s="5">
        <v>129</v>
      </c>
      <c r="S618" s="5">
        <f t="shared" si="105"/>
        <v>92.55</v>
      </c>
      <c r="T618" s="5">
        <f t="shared" si="106"/>
        <v>36.450000000000003</v>
      </c>
      <c r="U618" s="5">
        <v>157</v>
      </c>
      <c r="V618" s="5">
        <v>19</v>
      </c>
      <c r="W618" s="7">
        <v>20</v>
      </c>
      <c r="X618" s="5">
        <f>W618*H618/100</f>
        <v>31.4</v>
      </c>
      <c r="Y618" s="5">
        <v>50</v>
      </c>
      <c r="Z618" s="6">
        <v>0.15</v>
      </c>
      <c r="AA618" s="5">
        <f t="shared" si="107"/>
        <v>23.55</v>
      </c>
      <c r="AB618" s="5">
        <v>0</v>
      </c>
      <c r="AC618" s="5">
        <v>31.4</v>
      </c>
      <c r="AD618" s="5">
        <f t="shared" si="109"/>
        <v>92.55</v>
      </c>
      <c r="AE618" s="5">
        <f t="shared" si="110"/>
        <v>-61.15</v>
      </c>
      <c r="AF618" s="5" t="str">
        <f t="shared" si="111"/>
        <v>Sunday</v>
      </c>
    </row>
    <row r="619" spans="1:32" x14ac:dyDescent="0.35">
      <c r="A619">
        <v>618</v>
      </c>
      <c r="B619" t="s">
        <v>1052</v>
      </c>
      <c r="C619" t="s">
        <v>1053</v>
      </c>
      <c r="D619" s="2">
        <v>45301</v>
      </c>
      <c r="E619" s="4">
        <v>0.45624999999999999</v>
      </c>
      <c r="F619" s="2">
        <v>45301</v>
      </c>
      <c r="G619" s="3">
        <v>0.51597222222222228</v>
      </c>
      <c r="H619" s="5">
        <v>1392</v>
      </c>
      <c r="I619" s="5">
        <v>30</v>
      </c>
      <c r="J619" t="s">
        <v>17</v>
      </c>
      <c r="K619" s="1">
        <v>0</v>
      </c>
      <c r="L619" s="5">
        <f t="shared" si="108"/>
        <v>0</v>
      </c>
      <c r="M619" t="s">
        <v>1587</v>
      </c>
      <c r="N619" s="5">
        <v>114</v>
      </c>
      <c r="O619" s="7">
        <f t="shared" si="104"/>
        <v>8.1896551724137936</v>
      </c>
      <c r="P619" s="5">
        <v>33</v>
      </c>
      <c r="Q619" s="5">
        <v>0</v>
      </c>
      <c r="R619" s="5">
        <v>114</v>
      </c>
      <c r="S619" s="5">
        <f t="shared" si="105"/>
        <v>63</v>
      </c>
      <c r="T619" s="5">
        <f t="shared" si="106"/>
        <v>51</v>
      </c>
      <c r="U619" s="5">
        <v>1392</v>
      </c>
      <c r="V619" s="5">
        <v>33</v>
      </c>
      <c r="W619" s="7">
        <v>20</v>
      </c>
      <c r="X619" s="5">
        <f>W619*H619/100</f>
        <v>278.39999999999998</v>
      </c>
      <c r="Y619" s="5">
        <v>30</v>
      </c>
      <c r="Z619" s="6">
        <v>0</v>
      </c>
      <c r="AA619" s="5">
        <f t="shared" si="107"/>
        <v>0</v>
      </c>
      <c r="AB619" s="5">
        <v>0</v>
      </c>
      <c r="AC619" s="5">
        <v>278.39999999999998</v>
      </c>
      <c r="AD619" s="5">
        <f t="shared" si="109"/>
        <v>63</v>
      </c>
      <c r="AE619" s="5">
        <f t="shared" si="110"/>
        <v>215.39999999999998</v>
      </c>
      <c r="AF619" s="5" t="str">
        <f t="shared" si="111"/>
        <v>Wednesday</v>
      </c>
    </row>
    <row r="620" spans="1:32" x14ac:dyDescent="0.35">
      <c r="A620">
        <v>619</v>
      </c>
      <c r="B620" t="s">
        <v>1054</v>
      </c>
      <c r="C620" t="s">
        <v>163</v>
      </c>
      <c r="D620" s="2">
        <v>45314</v>
      </c>
      <c r="E620" s="4">
        <v>0.98541666666666672</v>
      </c>
      <c r="F620" s="2">
        <v>45315</v>
      </c>
      <c r="G620" s="3">
        <v>3.7499999999999999E-2</v>
      </c>
      <c r="H620" s="5">
        <v>407</v>
      </c>
      <c r="I620" s="5">
        <v>40</v>
      </c>
      <c r="J620" t="s">
        <v>14</v>
      </c>
      <c r="K620" s="1">
        <v>0.1</v>
      </c>
      <c r="L620" s="5">
        <f t="shared" si="108"/>
        <v>40.700000000000003</v>
      </c>
      <c r="M620" s="1" t="s">
        <v>1622</v>
      </c>
      <c r="N620" s="5">
        <v>124</v>
      </c>
      <c r="O620" s="7">
        <f t="shared" si="104"/>
        <v>30.466830466830469</v>
      </c>
      <c r="P620" s="5">
        <v>19</v>
      </c>
      <c r="Q620" s="5">
        <v>100</v>
      </c>
      <c r="R620" s="5">
        <v>124</v>
      </c>
      <c r="S620" s="5">
        <f t="shared" si="105"/>
        <v>199.7</v>
      </c>
      <c r="T620" s="5">
        <f t="shared" si="106"/>
        <v>-75.699999999999989</v>
      </c>
      <c r="U620" s="5">
        <v>407</v>
      </c>
      <c r="V620" s="5">
        <v>19</v>
      </c>
      <c r="W620" s="7">
        <v>20</v>
      </c>
      <c r="X620" s="5">
        <f>W620*H620/100</f>
        <v>81.400000000000006</v>
      </c>
      <c r="Y620" s="5">
        <v>40</v>
      </c>
      <c r="Z620" s="6">
        <v>0.1</v>
      </c>
      <c r="AA620" s="5">
        <f t="shared" si="107"/>
        <v>40.700000000000003</v>
      </c>
      <c r="AB620" s="5">
        <v>100</v>
      </c>
      <c r="AC620" s="5">
        <v>81.400000000000006</v>
      </c>
      <c r="AD620" s="5">
        <f t="shared" si="109"/>
        <v>199.7</v>
      </c>
      <c r="AE620" s="5">
        <f t="shared" si="110"/>
        <v>-118.29999999999998</v>
      </c>
      <c r="AF620" s="5" t="str">
        <f t="shared" si="111"/>
        <v>Tuesday</v>
      </c>
    </row>
    <row r="621" spans="1:32" x14ac:dyDescent="0.35">
      <c r="A621">
        <v>620</v>
      </c>
      <c r="B621" t="s">
        <v>1055</v>
      </c>
      <c r="C621" t="s">
        <v>1056</v>
      </c>
      <c r="D621" s="2">
        <v>45300</v>
      </c>
      <c r="E621" s="4">
        <v>0.3263888888888889</v>
      </c>
      <c r="F621" s="2">
        <v>45300</v>
      </c>
      <c r="G621" s="3">
        <v>0.36180555555555555</v>
      </c>
      <c r="H621" s="5">
        <v>1693</v>
      </c>
      <c r="I621" s="5">
        <v>20</v>
      </c>
      <c r="J621" t="s">
        <v>17</v>
      </c>
      <c r="K621" s="1">
        <v>0.05</v>
      </c>
      <c r="L621" s="5">
        <f t="shared" si="108"/>
        <v>84.65</v>
      </c>
      <c r="M621" t="s">
        <v>1589</v>
      </c>
      <c r="N621" s="5">
        <v>92</v>
      </c>
      <c r="O621" s="7">
        <f t="shared" si="104"/>
        <v>5.4341405788541053</v>
      </c>
      <c r="P621" s="5">
        <v>50</v>
      </c>
      <c r="Q621" s="5">
        <v>0</v>
      </c>
      <c r="R621" s="5">
        <v>92</v>
      </c>
      <c r="S621" s="5">
        <f t="shared" si="105"/>
        <v>154.65</v>
      </c>
      <c r="T621" s="5">
        <f t="shared" si="106"/>
        <v>-62.650000000000006</v>
      </c>
      <c r="U621" s="5">
        <v>1693</v>
      </c>
      <c r="V621" s="5">
        <v>50</v>
      </c>
      <c r="W621" s="7">
        <v>20</v>
      </c>
      <c r="X621" s="5">
        <f>W621*H621/100</f>
        <v>338.6</v>
      </c>
      <c r="Y621" s="5">
        <v>20</v>
      </c>
      <c r="Z621" s="6">
        <v>0.05</v>
      </c>
      <c r="AA621" s="5">
        <f t="shared" si="107"/>
        <v>84.65</v>
      </c>
      <c r="AB621" s="5">
        <v>0</v>
      </c>
      <c r="AC621" s="5">
        <v>338.6</v>
      </c>
      <c r="AD621" s="5">
        <f t="shared" si="109"/>
        <v>154.65</v>
      </c>
      <c r="AE621" s="5">
        <f t="shared" si="110"/>
        <v>183.95000000000002</v>
      </c>
      <c r="AF621" s="5" t="str">
        <f t="shared" si="111"/>
        <v>Tuesday</v>
      </c>
    </row>
    <row r="622" spans="1:32" x14ac:dyDescent="0.35">
      <c r="A622">
        <v>621</v>
      </c>
      <c r="B622" t="s">
        <v>1057</v>
      </c>
      <c r="C622" t="s">
        <v>1058</v>
      </c>
      <c r="D622" s="2">
        <v>45316</v>
      </c>
      <c r="E622" s="4">
        <v>1.5972222222222221E-2</v>
      </c>
      <c r="F622" s="2">
        <v>45316</v>
      </c>
      <c r="G622" s="3">
        <v>9.6527777777777782E-2</v>
      </c>
      <c r="H622" s="5">
        <v>1411</v>
      </c>
      <c r="I622" s="5">
        <v>30</v>
      </c>
      <c r="J622" t="s">
        <v>14</v>
      </c>
      <c r="K622" s="1">
        <v>0.5</v>
      </c>
      <c r="L622" s="5">
        <f t="shared" si="108"/>
        <v>705.5</v>
      </c>
      <c r="M622" t="s">
        <v>1588</v>
      </c>
      <c r="N622" s="5">
        <v>78</v>
      </c>
      <c r="O622" s="7">
        <f t="shared" si="104"/>
        <v>5.5279943302622252</v>
      </c>
      <c r="P622" s="5">
        <v>40</v>
      </c>
      <c r="Q622" s="5">
        <v>0</v>
      </c>
      <c r="R622" s="5">
        <v>78</v>
      </c>
      <c r="S622" s="5">
        <f t="shared" si="105"/>
        <v>775.5</v>
      </c>
      <c r="T622" s="5">
        <f t="shared" si="106"/>
        <v>-697.5</v>
      </c>
      <c r="U622" s="5">
        <v>0</v>
      </c>
      <c r="V622" s="5">
        <v>0</v>
      </c>
      <c r="W622" s="7">
        <v>20</v>
      </c>
      <c r="X622" s="5">
        <v>0</v>
      </c>
      <c r="Y622" s="5">
        <v>0</v>
      </c>
      <c r="Z622" s="6">
        <v>0</v>
      </c>
      <c r="AA622" s="5">
        <f t="shared" si="107"/>
        <v>0</v>
      </c>
      <c r="AB622" s="5">
        <v>0</v>
      </c>
      <c r="AC622" s="5">
        <v>0</v>
      </c>
      <c r="AD622" s="5">
        <f t="shared" si="109"/>
        <v>0</v>
      </c>
      <c r="AE622" s="5">
        <f t="shared" si="110"/>
        <v>0</v>
      </c>
      <c r="AF622" s="5" t="str">
        <f t="shared" si="111"/>
        <v>Thursday</v>
      </c>
    </row>
    <row r="623" spans="1:32" x14ac:dyDescent="0.35">
      <c r="A623">
        <v>622</v>
      </c>
      <c r="B623" t="s">
        <v>857</v>
      </c>
      <c r="C623" t="s">
        <v>1059</v>
      </c>
      <c r="D623" s="2">
        <v>45308</v>
      </c>
      <c r="E623" s="4">
        <v>0.52847222222222223</v>
      </c>
      <c r="F623" s="2">
        <v>45308</v>
      </c>
      <c r="G623" s="3">
        <v>0.57638888888888884</v>
      </c>
      <c r="H623" s="5">
        <v>1076</v>
      </c>
      <c r="I623" s="5">
        <v>40</v>
      </c>
      <c r="J623" t="s">
        <v>17</v>
      </c>
      <c r="K623" s="1">
        <v>0.1</v>
      </c>
      <c r="L623" s="5">
        <f t="shared" si="108"/>
        <v>107.60000000000001</v>
      </c>
      <c r="M623" s="1" t="s">
        <v>1622</v>
      </c>
      <c r="N623" s="5">
        <v>130</v>
      </c>
      <c r="O623" s="7">
        <f t="shared" si="104"/>
        <v>12.0817843866171</v>
      </c>
      <c r="P623" s="5">
        <v>22</v>
      </c>
      <c r="Q623" s="5">
        <v>0</v>
      </c>
      <c r="R623" s="5">
        <v>130</v>
      </c>
      <c r="S623" s="5">
        <f t="shared" si="105"/>
        <v>169.60000000000002</v>
      </c>
      <c r="T623" s="5">
        <f t="shared" si="106"/>
        <v>-39.600000000000023</v>
      </c>
      <c r="U623" s="5">
        <v>1076</v>
      </c>
      <c r="V623" s="5">
        <v>22</v>
      </c>
      <c r="W623" s="7">
        <v>20</v>
      </c>
      <c r="X623" s="5">
        <f>W623*H623/100</f>
        <v>215.2</v>
      </c>
      <c r="Y623" s="5">
        <v>40</v>
      </c>
      <c r="Z623" s="6">
        <v>0.1</v>
      </c>
      <c r="AA623" s="5">
        <f t="shared" si="107"/>
        <v>107.60000000000001</v>
      </c>
      <c r="AB623" s="5">
        <v>0</v>
      </c>
      <c r="AC623" s="5">
        <v>215.2</v>
      </c>
      <c r="AD623" s="5">
        <f t="shared" si="109"/>
        <v>169.60000000000002</v>
      </c>
      <c r="AE623" s="5">
        <f t="shared" si="110"/>
        <v>45.599999999999966</v>
      </c>
      <c r="AF623" s="5" t="str">
        <f t="shared" si="111"/>
        <v>Wednesday</v>
      </c>
    </row>
    <row r="624" spans="1:32" x14ac:dyDescent="0.35">
      <c r="A624">
        <v>623</v>
      </c>
      <c r="B624" t="s">
        <v>1060</v>
      </c>
      <c r="C624" t="s">
        <v>723</v>
      </c>
      <c r="D624" s="2">
        <v>45304</v>
      </c>
      <c r="E624" s="4">
        <v>0.75347222222222221</v>
      </c>
      <c r="F624" s="2">
        <v>45304</v>
      </c>
      <c r="G624" s="3">
        <v>0.80486111111111114</v>
      </c>
      <c r="H624" s="5">
        <v>1228</v>
      </c>
      <c r="I624" s="5">
        <v>0</v>
      </c>
      <c r="J624" t="s">
        <v>11</v>
      </c>
      <c r="K624" s="1">
        <v>0.05</v>
      </c>
      <c r="L624" s="5">
        <f t="shared" si="108"/>
        <v>61.400000000000006</v>
      </c>
      <c r="M624" t="s">
        <v>1589</v>
      </c>
      <c r="N624" s="5">
        <v>103</v>
      </c>
      <c r="O624" s="7">
        <f t="shared" si="104"/>
        <v>8.3876221498371333</v>
      </c>
      <c r="P624" s="5">
        <v>12</v>
      </c>
      <c r="Q624" s="5">
        <v>0</v>
      </c>
      <c r="R624" s="5">
        <v>103</v>
      </c>
      <c r="S624" s="5">
        <f t="shared" si="105"/>
        <v>73.400000000000006</v>
      </c>
      <c r="T624" s="5">
        <f t="shared" si="106"/>
        <v>29.599999999999994</v>
      </c>
      <c r="U624" s="5">
        <v>1228</v>
      </c>
      <c r="V624" s="5">
        <v>12</v>
      </c>
      <c r="W624" s="7">
        <v>20</v>
      </c>
      <c r="X624" s="5">
        <f>W624*H624/100</f>
        <v>245.6</v>
      </c>
      <c r="Y624" s="5">
        <v>0</v>
      </c>
      <c r="Z624" s="6">
        <v>0.05</v>
      </c>
      <c r="AA624" s="5">
        <f t="shared" si="107"/>
        <v>61.400000000000006</v>
      </c>
      <c r="AB624" s="5">
        <v>0</v>
      </c>
      <c r="AC624" s="5">
        <v>245.6</v>
      </c>
      <c r="AD624" s="5">
        <f t="shared" si="109"/>
        <v>73.400000000000006</v>
      </c>
      <c r="AE624" s="5">
        <f t="shared" si="110"/>
        <v>172.2</v>
      </c>
      <c r="AF624" s="5" t="str">
        <f t="shared" si="111"/>
        <v>Saturday</v>
      </c>
    </row>
    <row r="625" spans="1:32" x14ac:dyDescent="0.35">
      <c r="A625">
        <v>624</v>
      </c>
      <c r="B625" t="s">
        <v>1061</v>
      </c>
      <c r="C625" t="s">
        <v>320</v>
      </c>
      <c r="D625" s="2">
        <v>45321</v>
      </c>
      <c r="E625" s="4">
        <v>0.18124999999999999</v>
      </c>
      <c r="F625" s="2">
        <v>45321</v>
      </c>
      <c r="G625" s="3">
        <v>0.23958333333333334</v>
      </c>
      <c r="H625" s="5">
        <v>1351</v>
      </c>
      <c r="I625" s="5">
        <v>40</v>
      </c>
      <c r="J625" t="s">
        <v>11</v>
      </c>
      <c r="K625" s="1">
        <v>0.5</v>
      </c>
      <c r="L625" s="5">
        <f t="shared" si="108"/>
        <v>675.5</v>
      </c>
      <c r="M625" t="s">
        <v>1588</v>
      </c>
      <c r="N625" s="5">
        <v>88</v>
      </c>
      <c r="O625" s="7">
        <f t="shared" si="104"/>
        <v>6.5136935603256845</v>
      </c>
      <c r="P625" s="5">
        <v>43</v>
      </c>
      <c r="Q625" s="5">
        <v>0</v>
      </c>
      <c r="R625" s="5">
        <v>88</v>
      </c>
      <c r="S625" s="5">
        <f t="shared" si="105"/>
        <v>758.5</v>
      </c>
      <c r="T625" s="5">
        <f t="shared" si="106"/>
        <v>-670.5</v>
      </c>
      <c r="U625" s="5">
        <v>0</v>
      </c>
      <c r="V625" s="5">
        <v>0</v>
      </c>
      <c r="W625" s="7">
        <v>20</v>
      </c>
      <c r="X625" s="5">
        <v>0</v>
      </c>
      <c r="Y625" s="5">
        <v>0</v>
      </c>
      <c r="Z625" s="6">
        <v>0</v>
      </c>
      <c r="AA625" s="5">
        <f t="shared" si="107"/>
        <v>0</v>
      </c>
      <c r="AB625" s="5">
        <v>0</v>
      </c>
      <c r="AC625" s="5">
        <v>0</v>
      </c>
      <c r="AD625" s="5">
        <f t="shared" si="109"/>
        <v>0</v>
      </c>
      <c r="AE625" s="5">
        <f t="shared" si="110"/>
        <v>0</v>
      </c>
      <c r="AF625" s="5" t="str">
        <f t="shared" si="111"/>
        <v>Tuesday</v>
      </c>
    </row>
    <row r="626" spans="1:32" x14ac:dyDescent="0.35">
      <c r="A626">
        <v>625</v>
      </c>
      <c r="B626" t="s">
        <v>1062</v>
      </c>
      <c r="C626" t="s">
        <v>1063</v>
      </c>
      <c r="D626" s="2">
        <v>45316</v>
      </c>
      <c r="E626" s="4">
        <v>0.30902777777777779</v>
      </c>
      <c r="F626" s="2">
        <v>45316</v>
      </c>
      <c r="G626" s="3">
        <v>0.36458333333333331</v>
      </c>
      <c r="H626" s="5">
        <v>1370</v>
      </c>
      <c r="I626" s="5">
        <v>30</v>
      </c>
      <c r="J626" t="s">
        <v>17</v>
      </c>
      <c r="K626" s="1">
        <v>0.5</v>
      </c>
      <c r="L626" s="5">
        <f t="shared" si="108"/>
        <v>685</v>
      </c>
      <c r="M626" t="s">
        <v>1588</v>
      </c>
      <c r="N626" s="5">
        <v>91</v>
      </c>
      <c r="O626" s="7">
        <f t="shared" si="104"/>
        <v>6.6423357664233578</v>
      </c>
      <c r="P626" s="5">
        <v>37</v>
      </c>
      <c r="Q626" s="5">
        <v>0</v>
      </c>
      <c r="R626" s="5">
        <v>91</v>
      </c>
      <c r="S626" s="5">
        <f t="shared" si="105"/>
        <v>752</v>
      </c>
      <c r="T626" s="5">
        <f t="shared" si="106"/>
        <v>-661</v>
      </c>
      <c r="U626" s="5">
        <v>0</v>
      </c>
      <c r="V626" s="5">
        <v>0</v>
      </c>
      <c r="W626" s="7">
        <v>20</v>
      </c>
      <c r="X626" s="5">
        <v>0</v>
      </c>
      <c r="Y626" s="5">
        <v>0</v>
      </c>
      <c r="Z626" s="6">
        <v>0</v>
      </c>
      <c r="AA626" s="5">
        <f t="shared" si="107"/>
        <v>0</v>
      </c>
      <c r="AB626" s="5">
        <v>0</v>
      </c>
      <c r="AC626" s="5">
        <v>0</v>
      </c>
      <c r="AD626" s="5">
        <f t="shared" si="109"/>
        <v>0</v>
      </c>
      <c r="AE626" s="5">
        <f t="shared" si="110"/>
        <v>0</v>
      </c>
      <c r="AF626" s="5" t="str">
        <f t="shared" si="111"/>
        <v>Thursday</v>
      </c>
    </row>
    <row r="627" spans="1:32" x14ac:dyDescent="0.35">
      <c r="A627">
        <v>626</v>
      </c>
      <c r="B627" t="s">
        <v>1064</v>
      </c>
      <c r="C627" t="s">
        <v>290</v>
      </c>
      <c r="D627" s="2">
        <v>45314</v>
      </c>
      <c r="E627" s="4">
        <v>0.28611111111111109</v>
      </c>
      <c r="F627" s="2">
        <v>45314</v>
      </c>
      <c r="G627" s="3">
        <v>0.3659722222222222</v>
      </c>
      <c r="H627" s="5">
        <v>799</v>
      </c>
      <c r="I627" s="5">
        <v>30</v>
      </c>
      <c r="J627" t="s">
        <v>17</v>
      </c>
      <c r="K627" s="1">
        <v>0</v>
      </c>
      <c r="L627" s="5">
        <f t="shared" si="108"/>
        <v>0</v>
      </c>
      <c r="M627" t="s">
        <v>1587</v>
      </c>
      <c r="N627" s="5">
        <v>78</v>
      </c>
      <c r="O627" s="7">
        <f t="shared" si="104"/>
        <v>9.7622027534418017</v>
      </c>
      <c r="P627" s="5">
        <v>28</v>
      </c>
      <c r="Q627" s="5">
        <v>100</v>
      </c>
      <c r="R627" s="5">
        <v>78</v>
      </c>
      <c r="S627" s="5">
        <f t="shared" si="105"/>
        <v>158</v>
      </c>
      <c r="T627" s="5">
        <f t="shared" si="106"/>
        <v>-80</v>
      </c>
      <c r="U627" s="5">
        <v>799</v>
      </c>
      <c r="V627" s="5">
        <v>28</v>
      </c>
      <c r="W627" s="7">
        <v>20</v>
      </c>
      <c r="X627" s="5">
        <f>W627*H627/100</f>
        <v>159.80000000000001</v>
      </c>
      <c r="Y627" s="5">
        <v>30</v>
      </c>
      <c r="Z627" s="6">
        <v>0</v>
      </c>
      <c r="AA627" s="5">
        <f t="shared" si="107"/>
        <v>0</v>
      </c>
      <c r="AB627" s="5">
        <v>100</v>
      </c>
      <c r="AC627" s="5">
        <v>159.80000000000001</v>
      </c>
      <c r="AD627" s="5">
        <f t="shared" si="109"/>
        <v>158</v>
      </c>
      <c r="AE627" s="5">
        <f t="shared" si="110"/>
        <v>1.8000000000000114</v>
      </c>
      <c r="AF627" s="5" t="str">
        <f t="shared" si="111"/>
        <v>Tuesday</v>
      </c>
    </row>
    <row r="628" spans="1:32" x14ac:dyDescent="0.35">
      <c r="A628">
        <v>627</v>
      </c>
      <c r="B628" t="s">
        <v>1065</v>
      </c>
      <c r="C628" t="s">
        <v>477</v>
      </c>
      <c r="D628" s="2">
        <v>45323</v>
      </c>
      <c r="E628" s="4">
        <v>0.55069444444444449</v>
      </c>
      <c r="F628" s="2">
        <v>45323</v>
      </c>
      <c r="G628" s="3">
        <v>0.57430555555555551</v>
      </c>
      <c r="H628" s="5">
        <v>1617</v>
      </c>
      <c r="I628" s="5">
        <v>0</v>
      </c>
      <c r="J628" t="s">
        <v>14</v>
      </c>
      <c r="K628" s="1">
        <v>0.1</v>
      </c>
      <c r="L628" s="5">
        <f t="shared" si="108"/>
        <v>161.70000000000002</v>
      </c>
      <c r="M628" s="1" t="s">
        <v>1622</v>
      </c>
      <c r="N628" s="5">
        <v>180</v>
      </c>
      <c r="O628" s="7">
        <f t="shared" si="104"/>
        <v>11.131725417439704</v>
      </c>
      <c r="P628" s="5">
        <v>32</v>
      </c>
      <c r="Q628" s="5">
        <v>0</v>
      </c>
      <c r="R628" s="5">
        <v>180</v>
      </c>
      <c r="S628" s="5">
        <f t="shared" si="105"/>
        <v>193.70000000000002</v>
      </c>
      <c r="T628" s="5">
        <f t="shared" si="106"/>
        <v>-13.700000000000017</v>
      </c>
      <c r="U628" s="5">
        <v>1617</v>
      </c>
      <c r="V628" s="5">
        <v>32</v>
      </c>
      <c r="W628" s="7">
        <v>20</v>
      </c>
      <c r="X628" s="5">
        <f>W628*H628/100</f>
        <v>323.39999999999998</v>
      </c>
      <c r="Y628" s="5">
        <v>0</v>
      </c>
      <c r="Z628" s="6">
        <v>0.1</v>
      </c>
      <c r="AA628" s="5">
        <f t="shared" si="107"/>
        <v>161.70000000000002</v>
      </c>
      <c r="AB628" s="5">
        <v>0</v>
      </c>
      <c r="AC628" s="5">
        <v>323.39999999999998</v>
      </c>
      <c r="AD628" s="5">
        <f t="shared" si="109"/>
        <v>193.70000000000002</v>
      </c>
      <c r="AE628" s="5">
        <f t="shared" si="110"/>
        <v>129.69999999999996</v>
      </c>
      <c r="AF628" s="5" t="str">
        <f t="shared" si="111"/>
        <v>Thursday</v>
      </c>
    </row>
    <row r="629" spans="1:32" x14ac:dyDescent="0.35">
      <c r="A629">
        <v>628</v>
      </c>
      <c r="B629" t="s">
        <v>1066</v>
      </c>
      <c r="C629" t="s">
        <v>1067</v>
      </c>
      <c r="D629" s="2">
        <v>45306</v>
      </c>
      <c r="E629" s="4">
        <v>0.40138888888888891</v>
      </c>
      <c r="F629" s="2">
        <v>45306</v>
      </c>
      <c r="G629" s="3">
        <v>0.43055555555555558</v>
      </c>
      <c r="H629" s="5">
        <v>182</v>
      </c>
      <c r="I629" s="5">
        <v>40</v>
      </c>
      <c r="J629" t="s">
        <v>11</v>
      </c>
      <c r="K629" s="1">
        <v>0.5</v>
      </c>
      <c r="L629" s="5">
        <f t="shared" si="108"/>
        <v>91</v>
      </c>
      <c r="M629" t="s">
        <v>1588</v>
      </c>
      <c r="N629" s="5">
        <v>187</v>
      </c>
      <c r="O629" s="7">
        <f t="shared" si="104"/>
        <v>102.74725274725273</v>
      </c>
      <c r="P629" s="5">
        <v>41</v>
      </c>
      <c r="Q629" s="5">
        <v>100</v>
      </c>
      <c r="R629" s="5">
        <v>187</v>
      </c>
      <c r="S629" s="5">
        <f t="shared" si="105"/>
        <v>272</v>
      </c>
      <c r="T629" s="5">
        <f t="shared" si="106"/>
        <v>-85</v>
      </c>
      <c r="U629" s="5">
        <v>0</v>
      </c>
      <c r="V629" s="5">
        <v>0</v>
      </c>
      <c r="W629" s="7">
        <v>20</v>
      </c>
      <c r="X629" s="5">
        <v>0</v>
      </c>
      <c r="Y629" s="5">
        <v>0</v>
      </c>
      <c r="Z629" s="6">
        <v>0</v>
      </c>
      <c r="AA629" s="5">
        <f t="shared" si="107"/>
        <v>0</v>
      </c>
      <c r="AB629" s="5">
        <v>0</v>
      </c>
      <c r="AC629" s="5">
        <v>0</v>
      </c>
      <c r="AD629" s="5">
        <f t="shared" si="109"/>
        <v>0</v>
      </c>
      <c r="AE629" s="5">
        <f t="shared" si="110"/>
        <v>0</v>
      </c>
      <c r="AF629" s="5" t="str">
        <f t="shared" si="111"/>
        <v>Monday</v>
      </c>
    </row>
    <row r="630" spans="1:32" x14ac:dyDescent="0.35">
      <c r="A630">
        <v>629</v>
      </c>
      <c r="B630" t="s">
        <v>609</v>
      </c>
      <c r="C630" t="s">
        <v>337</v>
      </c>
      <c r="D630" s="2">
        <v>45297</v>
      </c>
      <c r="E630" s="4">
        <v>0.12638888888888888</v>
      </c>
      <c r="F630" s="2">
        <v>45297</v>
      </c>
      <c r="G630" s="3">
        <v>0.16597222222222222</v>
      </c>
      <c r="H630" s="5">
        <v>1309</v>
      </c>
      <c r="I630" s="5">
        <v>40</v>
      </c>
      <c r="J630" t="s">
        <v>14</v>
      </c>
      <c r="K630" s="1">
        <v>0.5</v>
      </c>
      <c r="L630" s="5">
        <f t="shared" si="108"/>
        <v>654.5</v>
      </c>
      <c r="M630" t="s">
        <v>1588</v>
      </c>
      <c r="N630" s="5">
        <v>191</v>
      </c>
      <c r="O630" s="7">
        <f t="shared" si="104"/>
        <v>14.591291061879296</v>
      </c>
      <c r="P630" s="5">
        <v>22</v>
      </c>
      <c r="Q630" s="5">
        <v>0</v>
      </c>
      <c r="R630" s="5">
        <v>191</v>
      </c>
      <c r="S630" s="5">
        <f t="shared" si="105"/>
        <v>716.5</v>
      </c>
      <c r="T630" s="5">
        <f t="shared" si="106"/>
        <v>-525.5</v>
      </c>
      <c r="U630" s="5">
        <v>0</v>
      </c>
      <c r="V630" s="5">
        <v>0</v>
      </c>
      <c r="W630" s="7">
        <v>20</v>
      </c>
      <c r="X630" s="5">
        <v>0</v>
      </c>
      <c r="Y630" s="5">
        <v>0</v>
      </c>
      <c r="Z630" s="6">
        <v>0</v>
      </c>
      <c r="AA630" s="5">
        <f t="shared" si="107"/>
        <v>0</v>
      </c>
      <c r="AB630" s="5">
        <v>0</v>
      </c>
      <c r="AC630" s="5">
        <v>0</v>
      </c>
      <c r="AD630" s="5">
        <f t="shared" si="109"/>
        <v>0</v>
      </c>
      <c r="AE630" s="5">
        <f t="shared" si="110"/>
        <v>0</v>
      </c>
      <c r="AF630" s="5" t="str">
        <f t="shared" si="111"/>
        <v>Saturday</v>
      </c>
    </row>
    <row r="631" spans="1:32" x14ac:dyDescent="0.35">
      <c r="A631">
        <v>630</v>
      </c>
      <c r="B631" t="s">
        <v>1068</v>
      </c>
      <c r="C631" t="s">
        <v>333</v>
      </c>
      <c r="D631" s="2">
        <v>45304</v>
      </c>
      <c r="E631" s="4">
        <v>0.17777777777777778</v>
      </c>
      <c r="F631" s="2">
        <v>45304</v>
      </c>
      <c r="G631" s="3">
        <v>0.25624999999999998</v>
      </c>
      <c r="H631" s="5">
        <v>351</v>
      </c>
      <c r="I631" s="5">
        <v>0</v>
      </c>
      <c r="J631" t="s">
        <v>17</v>
      </c>
      <c r="K631" s="1">
        <v>0.05</v>
      </c>
      <c r="L631" s="5">
        <f t="shared" si="108"/>
        <v>17.55</v>
      </c>
      <c r="M631" t="s">
        <v>1589</v>
      </c>
      <c r="N631" s="5">
        <v>91</v>
      </c>
      <c r="O631" s="7">
        <f t="shared" si="104"/>
        <v>25.925925925925924</v>
      </c>
      <c r="P631" s="5">
        <v>42</v>
      </c>
      <c r="Q631" s="5">
        <v>100</v>
      </c>
      <c r="R631" s="5">
        <v>91</v>
      </c>
      <c r="S631" s="5">
        <f t="shared" si="105"/>
        <v>159.55000000000001</v>
      </c>
      <c r="T631" s="5">
        <f t="shared" si="106"/>
        <v>-68.550000000000011</v>
      </c>
      <c r="U631" s="5">
        <v>351</v>
      </c>
      <c r="V631" s="5">
        <v>42</v>
      </c>
      <c r="W631" s="7">
        <v>20</v>
      </c>
      <c r="X631" s="5">
        <f t="shared" ref="X631:X637" si="114">W631*H631/100</f>
        <v>70.2</v>
      </c>
      <c r="Y631" s="5">
        <v>0</v>
      </c>
      <c r="Z631" s="6">
        <v>0.05</v>
      </c>
      <c r="AA631" s="5">
        <f t="shared" si="107"/>
        <v>17.55</v>
      </c>
      <c r="AB631" s="5">
        <v>100</v>
      </c>
      <c r="AC631" s="5">
        <v>70.2</v>
      </c>
      <c r="AD631" s="5">
        <f t="shared" si="109"/>
        <v>159.55000000000001</v>
      </c>
      <c r="AE631" s="5">
        <f t="shared" si="110"/>
        <v>-89.350000000000009</v>
      </c>
      <c r="AF631" s="5" t="str">
        <f t="shared" si="111"/>
        <v>Saturday</v>
      </c>
    </row>
    <row r="632" spans="1:32" x14ac:dyDescent="0.35">
      <c r="A632">
        <v>631</v>
      </c>
      <c r="B632" t="s">
        <v>1069</v>
      </c>
      <c r="C632" t="s">
        <v>1070</v>
      </c>
      <c r="D632" s="2">
        <v>45329</v>
      </c>
      <c r="E632" s="4">
        <v>0.99722222222222223</v>
      </c>
      <c r="F632" s="2">
        <v>45330</v>
      </c>
      <c r="G632" s="3">
        <v>7.2916666666666671E-2</v>
      </c>
      <c r="H632" s="5">
        <v>1478</v>
      </c>
      <c r="I632" s="5">
        <v>40</v>
      </c>
      <c r="J632" t="s">
        <v>17</v>
      </c>
      <c r="K632" s="1">
        <v>0</v>
      </c>
      <c r="L632" s="5">
        <f t="shared" si="108"/>
        <v>0</v>
      </c>
      <c r="M632" t="s">
        <v>1587</v>
      </c>
      <c r="N632" s="5">
        <v>143</v>
      </c>
      <c r="O632" s="7">
        <f t="shared" si="104"/>
        <v>9.6752368064952634</v>
      </c>
      <c r="P632" s="5">
        <v>43</v>
      </c>
      <c r="Q632" s="5">
        <v>100</v>
      </c>
      <c r="R632" s="5">
        <v>143</v>
      </c>
      <c r="S632" s="5">
        <f t="shared" si="105"/>
        <v>183</v>
      </c>
      <c r="T632" s="5">
        <f t="shared" si="106"/>
        <v>-40</v>
      </c>
      <c r="U632" s="5">
        <v>1478</v>
      </c>
      <c r="V632" s="5">
        <v>43</v>
      </c>
      <c r="W632" s="7">
        <v>20</v>
      </c>
      <c r="X632" s="5">
        <f t="shared" si="114"/>
        <v>295.60000000000002</v>
      </c>
      <c r="Y632" s="5">
        <v>40</v>
      </c>
      <c r="Z632" s="6">
        <v>0</v>
      </c>
      <c r="AA632" s="5">
        <f t="shared" si="107"/>
        <v>0</v>
      </c>
      <c r="AB632" s="5">
        <v>100</v>
      </c>
      <c r="AC632" s="5">
        <v>295.60000000000002</v>
      </c>
      <c r="AD632" s="5">
        <f t="shared" si="109"/>
        <v>183</v>
      </c>
      <c r="AE632" s="5">
        <f t="shared" si="110"/>
        <v>112.60000000000002</v>
      </c>
      <c r="AF632" s="5" t="str">
        <f t="shared" si="111"/>
        <v>Wednesday</v>
      </c>
    </row>
    <row r="633" spans="1:32" x14ac:dyDescent="0.35">
      <c r="A633">
        <v>632</v>
      </c>
      <c r="B633" t="s">
        <v>1071</v>
      </c>
      <c r="C633" t="s">
        <v>356</v>
      </c>
      <c r="D633" s="2">
        <v>45295</v>
      </c>
      <c r="E633" s="4">
        <v>0.52083333333333337</v>
      </c>
      <c r="F633" s="2">
        <v>45295</v>
      </c>
      <c r="G633" s="3">
        <v>0.58402777777777781</v>
      </c>
      <c r="H633" s="5">
        <v>1873</v>
      </c>
      <c r="I633" s="5">
        <v>0</v>
      </c>
      <c r="J633" t="s">
        <v>14</v>
      </c>
      <c r="K633" s="1">
        <v>0.15</v>
      </c>
      <c r="L633" s="5">
        <f t="shared" si="108"/>
        <v>280.95</v>
      </c>
      <c r="M633" t="s">
        <v>1584</v>
      </c>
      <c r="N633" s="5">
        <v>81</v>
      </c>
      <c r="O633" s="7">
        <f t="shared" si="104"/>
        <v>4.3246129204484784</v>
      </c>
      <c r="P633" s="5">
        <v>42</v>
      </c>
      <c r="Q633" s="5">
        <v>0</v>
      </c>
      <c r="R633" s="5">
        <v>81</v>
      </c>
      <c r="S633" s="5">
        <f t="shared" si="105"/>
        <v>322.95</v>
      </c>
      <c r="T633" s="5">
        <f t="shared" si="106"/>
        <v>-241.95</v>
      </c>
      <c r="U633" s="5">
        <v>1873</v>
      </c>
      <c r="V633" s="5">
        <v>42</v>
      </c>
      <c r="W633" s="7">
        <v>20</v>
      </c>
      <c r="X633" s="5">
        <f t="shared" si="114"/>
        <v>374.6</v>
      </c>
      <c r="Y633" s="5">
        <v>0</v>
      </c>
      <c r="Z633" s="6">
        <v>0.15</v>
      </c>
      <c r="AA633" s="5">
        <f t="shared" si="107"/>
        <v>280.95</v>
      </c>
      <c r="AB633" s="5">
        <v>0</v>
      </c>
      <c r="AC633" s="5">
        <v>374.6</v>
      </c>
      <c r="AD633" s="5">
        <f t="shared" si="109"/>
        <v>322.95</v>
      </c>
      <c r="AE633" s="5">
        <f t="shared" si="110"/>
        <v>51.650000000000034</v>
      </c>
      <c r="AF633" s="5" t="str">
        <f t="shared" si="111"/>
        <v>Thursday</v>
      </c>
    </row>
    <row r="634" spans="1:32" x14ac:dyDescent="0.35">
      <c r="A634">
        <v>633</v>
      </c>
      <c r="B634" t="s">
        <v>1072</v>
      </c>
      <c r="C634" t="s">
        <v>1073</v>
      </c>
      <c r="D634" s="2">
        <v>45294</v>
      </c>
      <c r="E634" s="4">
        <v>0.54791666666666672</v>
      </c>
      <c r="F634" s="2">
        <v>45294</v>
      </c>
      <c r="G634" s="3">
        <v>0.62847222222222221</v>
      </c>
      <c r="H634" s="5">
        <v>1995</v>
      </c>
      <c r="I634" s="5">
        <v>20</v>
      </c>
      <c r="J634" t="s">
        <v>17</v>
      </c>
      <c r="K634" s="1">
        <v>0</v>
      </c>
      <c r="L634" s="5">
        <f t="shared" si="108"/>
        <v>0</v>
      </c>
      <c r="M634" t="s">
        <v>1587</v>
      </c>
      <c r="N634" s="5">
        <v>75</v>
      </c>
      <c r="O634" s="7">
        <f t="shared" si="104"/>
        <v>3.7593984962406015</v>
      </c>
      <c r="P634" s="5">
        <v>14</v>
      </c>
      <c r="Q634" s="5">
        <v>0</v>
      </c>
      <c r="R634" s="5">
        <v>75</v>
      </c>
      <c r="S634" s="5">
        <f t="shared" si="105"/>
        <v>34</v>
      </c>
      <c r="T634" s="5">
        <f t="shared" si="106"/>
        <v>41</v>
      </c>
      <c r="U634" s="5">
        <v>1995</v>
      </c>
      <c r="V634" s="5">
        <v>14</v>
      </c>
      <c r="W634" s="7">
        <v>20</v>
      </c>
      <c r="X634" s="5">
        <f t="shared" si="114"/>
        <v>399</v>
      </c>
      <c r="Y634" s="5">
        <v>20</v>
      </c>
      <c r="Z634" s="6">
        <v>0</v>
      </c>
      <c r="AA634" s="5">
        <f t="shared" si="107"/>
        <v>0</v>
      </c>
      <c r="AB634" s="5">
        <v>0</v>
      </c>
      <c r="AC634" s="5">
        <v>399</v>
      </c>
      <c r="AD634" s="5">
        <f t="shared" si="109"/>
        <v>34</v>
      </c>
      <c r="AE634" s="5">
        <f t="shared" si="110"/>
        <v>365</v>
      </c>
      <c r="AF634" s="5" t="str">
        <f t="shared" si="111"/>
        <v>Wednesday</v>
      </c>
    </row>
    <row r="635" spans="1:32" x14ac:dyDescent="0.35">
      <c r="A635">
        <v>634</v>
      </c>
      <c r="B635" t="s">
        <v>1074</v>
      </c>
      <c r="C635" t="s">
        <v>1075</v>
      </c>
      <c r="D635" s="2">
        <v>45323</v>
      </c>
      <c r="E635" s="4">
        <v>0.38611111111111113</v>
      </c>
      <c r="F635" s="2">
        <v>45323</v>
      </c>
      <c r="G635" s="3">
        <v>0.42291666666666666</v>
      </c>
      <c r="H635" s="5">
        <v>1819</v>
      </c>
      <c r="I635" s="5">
        <v>30</v>
      </c>
      <c r="J635" t="s">
        <v>11</v>
      </c>
      <c r="K635" s="1">
        <v>0.15</v>
      </c>
      <c r="L635" s="5">
        <f t="shared" si="108"/>
        <v>272.84999999999997</v>
      </c>
      <c r="M635" t="s">
        <v>1584</v>
      </c>
      <c r="N635" s="5">
        <v>164</v>
      </c>
      <c r="O635" s="7">
        <f t="shared" si="104"/>
        <v>9.0159428257284215</v>
      </c>
      <c r="P635" s="5">
        <v>12</v>
      </c>
      <c r="Q635" s="5">
        <v>0</v>
      </c>
      <c r="R635" s="5">
        <v>164</v>
      </c>
      <c r="S635" s="5">
        <f t="shared" si="105"/>
        <v>314.84999999999997</v>
      </c>
      <c r="T635" s="5">
        <f t="shared" si="106"/>
        <v>-150.84999999999997</v>
      </c>
      <c r="U635" s="5">
        <v>1819</v>
      </c>
      <c r="V635" s="5">
        <v>12</v>
      </c>
      <c r="W635" s="7">
        <v>20</v>
      </c>
      <c r="X635" s="5">
        <f t="shared" si="114"/>
        <v>363.8</v>
      </c>
      <c r="Y635" s="5">
        <v>30</v>
      </c>
      <c r="Z635" s="6">
        <v>0.15</v>
      </c>
      <c r="AA635" s="5">
        <f t="shared" si="107"/>
        <v>272.84999999999997</v>
      </c>
      <c r="AB635" s="5">
        <v>0</v>
      </c>
      <c r="AC635" s="5">
        <v>363.8</v>
      </c>
      <c r="AD635" s="5">
        <f t="shared" si="109"/>
        <v>314.84999999999997</v>
      </c>
      <c r="AE635" s="5">
        <f t="shared" si="110"/>
        <v>48.950000000000045</v>
      </c>
      <c r="AF635" s="5" t="str">
        <f t="shared" si="111"/>
        <v>Thursday</v>
      </c>
    </row>
    <row r="636" spans="1:32" x14ac:dyDescent="0.35">
      <c r="A636">
        <v>635</v>
      </c>
      <c r="B636" t="s">
        <v>1076</v>
      </c>
      <c r="C636" t="s">
        <v>99</v>
      </c>
      <c r="D636" s="2">
        <v>45308</v>
      </c>
      <c r="E636" s="4">
        <v>0.92152777777777772</v>
      </c>
      <c r="F636" s="2">
        <v>45308</v>
      </c>
      <c r="G636" s="3">
        <v>0.94652777777777775</v>
      </c>
      <c r="H636" s="5">
        <v>895</v>
      </c>
      <c r="I636" s="5">
        <v>20</v>
      </c>
      <c r="J636" t="s">
        <v>14</v>
      </c>
      <c r="K636" s="1">
        <v>0.1</v>
      </c>
      <c r="L636" s="5">
        <f t="shared" si="108"/>
        <v>89.5</v>
      </c>
      <c r="M636" s="1" t="s">
        <v>1622</v>
      </c>
      <c r="N636" s="5">
        <v>178</v>
      </c>
      <c r="O636" s="7">
        <f t="shared" si="104"/>
        <v>19.888268156424584</v>
      </c>
      <c r="P636" s="5">
        <v>16</v>
      </c>
      <c r="Q636" s="5">
        <v>0</v>
      </c>
      <c r="R636" s="5">
        <v>178</v>
      </c>
      <c r="S636" s="5">
        <f t="shared" si="105"/>
        <v>125.5</v>
      </c>
      <c r="T636" s="5">
        <f t="shared" si="106"/>
        <v>52.5</v>
      </c>
      <c r="U636" s="5">
        <v>895</v>
      </c>
      <c r="V636" s="5">
        <v>16</v>
      </c>
      <c r="W636" s="7">
        <v>20</v>
      </c>
      <c r="X636" s="5">
        <f t="shared" si="114"/>
        <v>179</v>
      </c>
      <c r="Y636" s="5">
        <v>20</v>
      </c>
      <c r="Z636" s="6">
        <v>0.1</v>
      </c>
      <c r="AA636" s="5">
        <f t="shared" si="107"/>
        <v>89.5</v>
      </c>
      <c r="AB636" s="5">
        <v>0</v>
      </c>
      <c r="AC636" s="5">
        <v>179</v>
      </c>
      <c r="AD636" s="5">
        <f t="shared" si="109"/>
        <v>125.5</v>
      </c>
      <c r="AE636" s="5">
        <f t="shared" si="110"/>
        <v>53.5</v>
      </c>
      <c r="AF636" s="5" t="str">
        <f t="shared" si="111"/>
        <v>Wednesday</v>
      </c>
    </row>
    <row r="637" spans="1:32" x14ac:dyDescent="0.35">
      <c r="A637">
        <v>636</v>
      </c>
      <c r="B637" t="s">
        <v>1077</v>
      </c>
      <c r="C637" t="s">
        <v>1078</v>
      </c>
      <c r="D637" s="2">
        <v>45298</v>
      </c>
      <c r="E637" s="4">
        <v>0.39930555555555558</v>
      </c>
      <c r="F637" s="2">
        <v>45298</v>
      </c>
      <c r="G637" s="3">
        <v>0.44583333333333336</v>
      </c>
      <c r="H637" s="5">
        <v>996</v>
      </c>
      <c r="I637" s="5">
        <v>50</v>
      </c>
      <c r="J637" t="s">
        <v>11</v>
      </c>
      <c r="K637" s="1">
        <v>0.1</v>
      </c>
      <c r="L637" s="5">
        <f t="shared" si="108"/>
        <v>99.600000000000009</v>
      </c>
      <c r="M637" s="1" t="s">
        <v>1622</v>
      </c>
      <c r="N637" s="5">
        <v>105</v>
      </c>
      <c r="O637" s="7">
        <f t="shared" si="104"/>
        <v>10.542168674698797</v>
      </c>
      <c r="P637" s="5">
        <v>33</v>
      </c>
      <c r="Q637" s="5">
        <v>0</v>
      </c>
      <c r="R637" s="5">
        <v>105</v>
      </c>
      <c r="S637" s="5">
        <f t="shared" si="105"/>
        <v>182.60000000000002</v>
      </c>
      <c r="T637" s="5">
        <f t="shared" si="106"/>
        <v>-77.600000000000023</v>
      </c>
      <c r="U637" s="5">
        <v>996</v>
      </c>
      <c r="V637" s="5">
        <v>33</v>
      </c>
      <c r="W637" s="7">
        <v>20</v>
      </c>
      <c r="X637" s="5">
        <f t="shared" si="114"/>
        <v>199.2</v>
      </c>
      <c r="Y637" s="5">
        <v>50</v>
      </c>
      <c r="Z637" s="6">
        <v>0.1</v>
      </c>
      <c r="AA637" s="5">
        <f t="shared" si="107"/>
        <v>99.600000000000009</v>
      </c>
      <c r="AB637" s="5">
        <v>0</v>
      </c>
      <c r="AC637" s="5">
        <v>199.2</v>
      </c>
      <c r="AD637" s="5">
        <f t="shared" si="109"/>
        <v>182.60000000000002</v>
      </c>
      <c r="AE637" s="5">
        <f t="shared" si="110"/>
        <v>16.599999999999966</v>
      </c>
      <c r="AF637" s="5" t="str">
        <f t="shared" si="111"/>
        <v>Sunday</v>
      </c>
    </row>
    <row r="638" spans="1:32" x14ac:dyDescent="0.35">
      <c r="A638">
        <v>637</v>
      </c>
      <c r="B638" t="s">
        <v>1079</v>
      </c>
      <c r="C638" t="s">
        <v>1080</v>
      </c>
      <c r="D638" s="2">
        <v>45311</v>
      </c>
      <c r="E638" s="4">
        <v>0.62569444444444444</v>
      </c>
      <c r="F638" s="2">
        <v>45311</v>
      </c>
      <c r="G638" s="3">
        <v>0.67152777777777772</v>
      </c>
      <c r="H638" s="5">
        <v>309</v>
      </c>
      <c r="I638" s="5">
        <v>50</v>
      </c>
      <c r="J638" t="s">
        <v>11</v>
      </c>
      <c r="K638" s="1">
        <v>0.5</v>
      </c>
      <c r="L638" s="5">
        <f t="shared" si="108"/>
        <v>154.5</v>
      </c>
      <c r="M638" t="s">
        <v>1588</v>
      </c>
      <c r="N638" s="5">
        <v>171</v>
      </c>
      <c r="O638" s="7">
        <f t="shared" si="104"/>
        <v>55.339805825242713</v>
      </c>
      <c r="P638" s="5">
        <v>31</v>
      </c>
      <c r="Q638" s="5">
        <v>100</v>
      </c>
      <c r="R638" s="5">
        <v>171</v>
      </c>
      <c r="S638" s="5">
        <f t="shared" si="105"/>
        <v>335.5</v>
      </c>
      <c r="T638" s="5">
        <f t="shared" si="106"/>
        <v>-164.5</v>
      </c>
      <c r="U638" s="5">
        <v>0</v>
      </c>
      <c r="V638" s="5">
        <v>0</v>
      </c>
      <c r="W638" s="7">
        <v>20</v>
      </c>
      <c r="X638" s="5">
        <v>0</v>
      </c>
      <c r="Y638" s="5">
        <v>0</v>
      </c>
      <c r="Z638" s="6">
        <v>0</v>
      </c>
      <c r="AA638" s="5">
        <f t="shared" si="107"/>
        <v>0</v>
      </c>
      <c r="AB638" s="5">
        <v>0</v>
      </c>
      <c r="AC638" s="5">
        <v>0</v>
      </c>
      <c r="AD638" s="5">
        <f t="shared" si="109"/>
        <v>0</v>
      </c>
      <c r="AE638" s="5">
        <f t="shared" si="110"/>
        <v>0</v>
      </c>
      <c r="AF638" s="5" t="str">
        <f t="shared" si="111"/>
        <v>Saturday</v>
      </c>
    </row>
    <row r="639" spans="1:32" x14ac:dyDescent="0.35">
      <c r="A639">
        <v>638</v>
      </c>
      <c r="B639" t="s">
        <v>1081</v>
      </c>
      <c r="C639" t="s">
        <v>1082</v>
      </c>
      <c r="D639" s="2">
        <v>45318</v>
      </c>
      <c r="E639" s="4">
        <v>0.84166666666666667</v>
      </c>
      <c r="F639" s="2">
        <v>45318</v>
      </c>
      <c r="G639" s="3">
        <v>0.90902777777777777</v>
      </c>
      <c r="H639" s="5">
        <v>915</v>
      </c>
      <c r="I639" s="5">
        <v>50</v>
      </c>
      <c r="J639" t="s">
        <v>11</v>
      </c>
      <c r="K639" s="1">
        <v>0.1</v>
      </c>
      <c r="L639" s="5">
        <f t="shared" si="108"/>
        <v>91.5</v>
      </c>
      <c r="M639" s="1" t="s">
        <v>1622</v>
      </c>
      <c r="N639" s="5">
        <v>155</v>
      </c>
      <c r="O639" s="7">
        <f t="shared" si="104"/>
        <v>16.939890710382514</v>
      </c>
      <c r="P639" s="5">
        <v>32</v>
      </c>
      <c r="Q639" s="5">
        <v>0</v>
      </c>
      <c r="R639" s="5">
        <v>155</v>
      </c>
      <c r="S639" s="5">
        <f t="shared" si="105"/>
        <v>173.5</v>
      </c>
      <c r="T639" s="5">
        <f t="shared" si="106"/>
        <v>-18.5</v>
      </c>
      <c r="U639" s="5">
        <v>915</v>
      </c>
      <c r="V639" s="5">
        <v>32</v>
      </c>
      <c r="W639" s="7">
        <v>20</v>
      </c>
      <c r="X639" s="5">
        <f>W639*H639/100</f>
        <v>183</v>
      </c>
      <c r="Y639" s="5">
        <v>50</v>
      </c>
      <c r="Z639" s="6">
        <v>0.1</v>
      </c>
      <c r="AA639" s="5">
        <f t="shared" si="107"/>
        <v>91.5</v>
      </c>
      <c r="AB639" s="5">
        <v>0</v>
      </c>
      <c r="AC639" s="5">
        <v>183</v>
      </c>
      <c r="AD639" s="5">
        <f t="shared" si="109"/>
        <v>173.5</v>
      </c>
      <c r="AE639" s="5">
        <f t="shared" si="110"/>
        <v>9.5</v>
      </c>
      <c r="AF639" s="5" t="str">
        <f t="shared" si="111"/>
        <v>Saturday</v>
      </c>
    </row>
    <row r="640" spans="1:32" x14ac:dyDescent="0.35">
      <c r="A640">
        <v>639</v>
      </c>
      <c r="B640" t="s">
        <v>1083</v>
      </c>
      <c r="C640" t="s">
        <v>1084</v>
      </c>
      <c r="D640" s="2">
        <v>45315</v>
      </c>
      <c r="E640" s="4">
        <v>0.99583333333333335</v>
      </c>
      <c r="F640" s="2">
        <v>45316</v>
      </c>
      <c r="G640" s="3">
        <v>4.5138888888888888E-2</v>
      </c>
      <c r="H640" s="5">
        <v>1931</v>
      </c>
      <c r="I640" s="5">
        <v>0</v>
      </c>
      <c r="J640" t="s">
        <v>14</v>
      </c>
      <c r="K640" s="1">
        <v>0.5</v>
      </c>
      <c r="L640" s="5">
        <f t="shared" si="108"/>
        <v>965.5</v>
      </c>
      <c r="M640" t="s">
        <v>1588</v>
      </c>
      <c r="N640" s="5">
        <v>179</v>
      </c>
      <c r="O640" s="7">
        <f t="shared" si="104"/>
        <v>9.269808389435525</v>
      </c>
      <c r="P640" s="5">
        <v>39</v>
      </c>
      <c r="Q640" s="5">
        <v>50</v>
      </c>
      <c r="R640" s="5">
        <v>179</v>
      </c>
      <c r="S640" s="5">
        <f t="shared" si="105"/>
        <v>1054.5</v>
      </c>
      <c r="T640" s="5">
        <f t="shared" si="106"/>
        <v>-875.5</v>
      </c>
      <c r="U640" s="5">
        <v>0</v>
      </c>
      <c r="V640" s="5">
        <v>0</v>
      </c>
      <c r="W640" s="7">
        <v>20</v>
      </c>
      <c r="X640" s="5">
        <v>0</v>
      </c>
      <c r="Y640" s="5">
        <v>0</v>
      </c>
      <c r="Z640" s="6">
        <v>0</v>
      </c>
      <c r="AA640" s="5">
        <f t="shared" si="107"/>
        <v>0</v>
      </c>
      <c r="AB640" s="5">
        <v>0</v>
      </c>
      <c r="AC640" s="5">
        <v>0</v>
      </c>
      <c r="AD640" s="5">
        <f t="shared" si="109"/>
        <v>0</v>
      </c>
      <c r="AE640" s="5">
        <f t="shared" si="110"/>
        <v>0</v>
      </c>
      <c r="AF640" s="5" t="str">
        <f t="shared" si="111"/>
        <v>Wednesday</v>
      </c>
    </row>
    <row r="641" spans="1:32" x14ac:dyDescent="0.35">
      <c r="A641">
        <v>640</v>
      </c>
      <c r="B641" t="s">
        <v>1085</v>
      </c>
      <c r="C641" t="s">
        <v>1086</v>
      </c>
      <c r="D641" s="2">
        <v>45308</v>
      </c>
      <c r="E641" s="4">
        <v>0.64861111111111114</v>
      </c>
      <c r="F641" s="2">
        <v>45308</v>
      </c>
      <c r="G641" s="3">
        <v>0.72847222222222219</v>
      </c>
      <c r="H641" s="5">
        <v>708</v>
      </c>
      <c r="I641" s="5">
        <v>40</v>
      </c>
      <c r="J641" t="s">
        <v>17</v>
      </c>
      <c r="K641" s="1">
        <v>0</v>
      </c>
      <c r="L641" s="5">
        <f t="shared" si="108"/>
        <v>0</v>
      </c>
      <c r="M641" t="s">
        <v>1587</v>
      </c>
      <c r="N641" s="5">
        <v>130</v>
      </c>
      <c r="O641" s="7">
        <f t="shared" si="104"/>
        <v>18.361581920903955</v>
      </c>
      <c r="P641" s="5">
        <v>27</v>
      </c>
      <c r="Q641" s="5">
        <v>100</v>
      </c>
      <c r="R641" s="5">
        <v>130</v>
      </c>
      <c r="S641" s="5">
        <f t="shared" si="105"/>
        <v>167</v>
      </c>
      <c r="T641" s="5">
        <f t="shared" si="106"/>
        <v>-37</v>
      </c>
      <c r="U641" s="5">
        <v>708</v>
      </c>
      <c r="V641" s="5">
        <v>27</v>
      </c>
      <c r="W641" s="7">
        <v>20</v>
      </c>
      <c r="X641" s="5">
        <f t="shared" ref="X641:X654" si="115">W641*H641/100</f>
        <v>141.6</v>
      </c>
      <c r="Y641" s="5">
        <v>40</v>
      </c>
      <c r="Z641" s="6">
        <v>0</v>
      </c>
      <c r="AA641" s="5">
        <f t="shared" si="107"/>
        <v>0</v>
      </c>
      <c r="AB641" s="5">
        <v>100</v>
      </c>
      <c r="AC641" s="5">
        <v>141.6</v>
      </c>
      <c r="AD641" s="5">
        <f t="shared" si="109"/>
        <v>167</v>
      </c>
      <c r="AE641" s="5">
        <f t="shared" si="110"/>
        <v>-25.400000000000006</v>
      </c>
      <c r="AF641" s="5" t="str">
        <f t="shared" si="111"/>
        <v>Wednesday</v>
      </c>
    </row>
    <row r="642" spans="1:32" x14ac:dyDescent="0.35">
      <c r="A642">
        <v>641</v>
      </c>
      <c r="B642" t="s">
        <v>1087</v>
      </c>
      <c r="C642" t="s">
        <v>149</v>
      </c>
      <c r="D642" s="2">
        <v>45300</v>
      </c>
      <c r="E642" s="4">
        <v>0.66111111111111109</v>
      </c>
      <c r="F642" s="2">
        <v>45300</v>
      </c>
      <c r="G642" s="3">
        <v>0.68472222222222223</v>
      </c>
      <c r="H642" s="5">
        <v>546</v>
      </c>
      <c r="I642" s="5">
        <v>20</v>
      </c>
      <c r="J642" t="s">
        <v>11</v>
      </c>
      <c r="K642" s="1">
        <v>0.1</v>
      </c>
      <c r="L642" s="5">
        <f t="shared" si="108"/>
        <v>54.6</v>
      </c>
      <c r="M642" s="1" t="s">
        <v>1622</v>
      </c>
      <c r="N642" s="5">
        <v>169</v>
      </c>
      <c r="O642" s="7">
        <f t="shared" ref="O642:O705" si="116">N642/H642*100</f>
        <v>30.952380952380953</v>
      </c>
      <c r="P642" s="5">
        <v>41</v>
      </c>
      <c r="Q642" s="5">
        <v>150</v>
      </c>
      <c r="R642" s="5">
        <v>169</v>
      </c>
      <c r="S642" s="5">
        <f t="shared" ref="S642:S705" si="117">L642+P642+Q642+I642</f>
        <v>265.60000000000002</v>
      </c>
      <c r="T642" s="5">
        <f t="shared" ref="T642:T705" si="118">R642-S642</f>
        <v>-96.600000000000023</v>
      </c>
      <c r="U642" s="5">
        <v>546</v>
      </c>
      <c r="V642" s="5">
        <v>41</v>
      </c>
      <c r="W642" s="7">
        <v>20</v>
      </c>
      <c r="X642" s="5">
        <f t="shared" si="115"/>
        <v>109.2</v>
      </c>
      <c r="Y642" s="5">
        <v>20</v>
      </c>
      <c r="Z642" s="6">
        <v>0.1</v>
      </c>
      <c r="AA642" s="5">
        <f t="shared" ref="AA642:AA705" si="119">Z642*H642</f>
        <v>54.6</v>
      </c>
      <c r="AB642" s="5">
        <v>150</v>
      </c>
      <c r="AC642" s="5">
        <v>109.2</v>
      </c>
      <c r="AD642" s="5">
        <f t="shared" si="109"/>
        <v>265.60000000000002</v>
      </c>
      <c r="AE642" s="5">
        <f t="shared" si="110"/>
        <v>-156.40000000000003</v>
      </c>
      <c r="AF642" s="5" t="str">
        <f t="shared" si="111"/>
        <v>Tuesday</v>
      </c>
    </row>
    <row r="643" spans="1:32" x14ac:dyDescent="0.35">
      <c r="A643">
        <v>642</v>
      </c>
      <c r="B643" t="s">
        <v>1088</v>
      </c>
      <c r="C643" t="s">
        <v>1089</v>
      </c>
      <c r="D643" s="2">
        <v>45322</v>
      </c>
      <c r="E643" s="4">
        <v>0.15972222222222221</v>
      </c>
      <c r="F643" s="2">
        <v>45322</v>
      </c>
      <c r="G643" s="3">
        <v>0.22430555555555556</v>
      </c>
      <c r="H643" s="5">
        <v>559</v>
      </c>
      <c r="I643" s="5">
        <v>20</v>
      </c>
      <c r="J643" t="s">
        <v>11</v>
      </c>
      <c r="K643" s="1">
        <v>0</v>
      </c>
      <c r="L643" s="5">
        <f t="shared" ref="L643:L706" si="120">K643*H643</f>
        <v>0</v>
      </c>
      <c r="M643" t="s">
        <v>1587</v>
      </c>
      <c r="N643" s="5">
        <v>101</v>
      </c>
      <c r="O643" s="7">
        <f t="shared" si="116"/>
        <v>18.067978533094813</v>
      </c>
      <c r="P643" s="5">
        <v>16</v>
      </c>
      <c r="Q643" s="5">
        <v>150</v>
      </c>
      <c r="R643" s="5">
        <v>101</v>
      </c>
      <c r="S643" s="5">
        <f t="shared" si="117"/>
        <v>186</v>
      </c>
      <c r="T643" s="5">
        <f t="shared" si="118"/>
        <v>-85</v>
      </c>
      <c r="U643" s="5">
        <v>559</v>
      </c>
      <c r="V643" s="5">
        <v>16</v>
      </c>
      <c r="W643" s="7">
        <v>20</v>
      </c>
      <c r="X643" s="5">
        <f t="shared" si="115"/>
        <v>111.8</v>
      </c>
      <c r="Y643" s="5">
        <v>20</v>
      </c>
      <c r="Z643" s="6">
        <v>0</v>
      </c>
      <c r="AA643" s="5">
        <f t="shared" si="119"/>
        <v>0</v>
      </c>
      <c r="AB643" s="5">
        <v>150</v>
      </c>
      <c r="AC643" s="5">
        <v>111.8</v>
      </c>
      <c r="AD643" s="5">
        <f t="shared" ref="AD643:AD706" si="121">V643+Y643+AA643+AB643</f>
        <v>186</v>
      </c>
      <c r="AE643" s="5">
        <f t="shared" ref="AE643:AE706" si="122">AC643-AD643</f>
        <v>-74.2</v>
      </c>
      <c r="AF643" s="5" t="str">
        <f t="shared" ref="AF643:AF706" si="123">TEXT(D643,"dddd")</f>
        <v>Wednesday</v>
      </c>
    </row>
    <row r="644" spans="1:32" x14ac:dyDescent="0.35">
      <c r="A644">
        <v>643</v>
      </c>
      <c r="B644" t="s">
        <v>1090</v>
      </c>
      <c r="C644" t="s">
        <v>379</v>
      </c>
      <c r="D644" s="2">
        <v>45321</v>
      </c>
      <c r="E644" s="4">
        <v>0.15416666666666667</v>
      </c>
      <c r="F644" s="2">
        <v>45321</v>
      </c>
      <c r="G644" s="3">
        <v>0.20902777777777778</v>
      </c>
      <c r="H644" s="5">
        <v>1067</v>
      </c>
      <c r="I644" s="5">
        <v>20</v>
      </c>
      <c r="J644" t="s">
        <v>11</v>
      </c>
      <c r="K644" s="1">
        <v>0</v>
      </c>
      <c r="L644" s="5">
        <f t="shared" si="120"/>
        <v>0</v>
      </c>
      <c r="M644" t="s">
        <v>1587</v>
      </c>
      <c r="N644" s="5">
        <v>140</v>
      </c>
      <c r="O644" s="7">
        <f t="shared" si="116"/>
        <v>13.120899718837864</v>
      </c>
      <c r="P644" s="5">
        <v>42</v>
      </c>
      <c r="Q644" s="5">
        <v>0</v>
      </c>
      <c r="R644" s="5">
        <v>140</v>
      </c>
      <c r="S644" s="5">
        <f t="shared" si="117"/>
        <v>62</v>
      </c>
      <c r="T644" s="5">
        <f t="shared" si="118"/>
        <v>78</v>
      </c>
      <c r="U644" s="5">
        <v>1067</v>
      </c>
      <c r="V644" s="5">
        <v>42</v>
      </c>
      <c r="W644" s="7">
        <v>20</v>
      </c>
      <c r="X644" s="5">
        <f t="shared" si="115"/>
        <v>213.4</v>
      </c>
      <c r="Y644" s="5">
        <v>20</v>
      </c>
      <c r="Z644" s="6">
        <v>0</v>
      </c>
      <c r="AA644" s="5">
        <f t="shared" si="119"/>
        <v>0</v>
      </c>
      <c r="AB644" s="5">
        <v>0</v>
      </c>
      <c r="AC644" s="5">
        <v>213.4</v>
      </c>
      <c r="AD644" s="5">
        <f t="shared" si="121"/>
        <v>62</v>
      </c>
      <c r="AE644" s="5">
        <f t="shared" si="122"/>
        <v>151.4</v>
      </c>
      <c r="AF644" s="5" t="str">
        <f t="shared" si="123"/>
        <v>Tuesday</v>
      </c>
    </row>
    <row r="645" spans="1:32" x14ac:dyDescent="0.35">
      <c r="A645">
        <v>644</v>
      </c>
      <c r="B645" t="s">
        <v>1091</v>
      </c>
      <c r="C645" t="s">
        <v>1092</v>
      </c>
      <c r="D645" s="2">
        <v>45311</v>
      </c>
      <c r="E645" s="4">
        <v>0.99305555555555558</v>
      </c>
      <c r="F645" s="2">
        <v>45312</v>
      </c>
      <c r="G645" s="3">
        <v>7.3611111111111113E-2</v>
      </c>
      <c r="H645" s="5">
        <v>571</v>
      </c>
      <c r="I645" s="5">
        <v>20</v>
      </c>
      <c r="J645" t="s">
        <v>17</v>
      </c>
      <c r="K645" s="1">
        <v>0.1</v>
      </c>
      <c r="L645" s="5">
        <f t="shared" si="120"/>
        <v>57.1</v>
      </c>
      <c r="M645" s="1" t="s">
        <v>1622</v>
      </c>
      <c r="N645" s="5">
        <v>186</v>
      </c>
      <c r="O645" s="7">
        <f t="shared" si="116"/>
        <v>32.574430823117339</v>
      </c>
      <c r="P645" s="5">
        <v>14</v>
      </c>
      <c r="Q645" s="5">
        <v>150</v>
      </c>
      <c r="R645" s="5">
        <v>186</v>
      </c>
      <c r="S645" s="5">
        <f t="shared" si="117"/>
        <v>241.1</v>
      </c>
      <c r="T645" s="5">
        <f t="shared" si="118"/>
        <v>-55.099999999999994</v>
      </c>
      <c r="U645" s="5">
        <v>571</v>
      </c>
      <c r="V645" s="5">
        <v>14</v>
      </c>
      <c r="W645" s="7">
        <v>20</v>
      </c>
      <c r="X645" s="5">
        <f t="shared" si="115"/>
        <v>114.2</v>
      </c>
      <c r="Y645" s="5">
        <v>20</v>
      </c>
      <c r="Z645" s="6">
        <v>0.1</v>
      </c>
      <c r="AA645" s="5">
        <f t="shared" si="119"/>
        <v>57.1</v>
      </c>
      <c r="AB645" s="5">
        <v>150</v>
      </c>
      <c r="AC645" s="5">
        <v>114.2</v>
      </c>
      <c r="AD645" s="5">
        <f t="shared" si="121"/>
        <v>241.1</v>
      </c>
      <c r="AE645" s="5">
        <f t="shared" si="122"/>
        <v>-126.89999999999999</v>
      </c>
      <c r="AF645" s="5" t="str">
        <f t="shared" si="123"/>
        <v>Saturday</v>
      </c>
    </row>
    <row r="646" spans="1:32" x14ac:dyDescent="0.35">
      <c r="A646">
        <v>645</v>
      </c>
      <c r="B646" t="s">
        <v>1093</v>
      </c>
      <c r="C646" t="s">
        <v>389</v>
      </c>
      <c r="D646" s="2">
        <v>45324</v>
      </c>
      <c r="E646" s="4">
        <v>0.42708333333333331</v>
      </c>
      <c r="F646" s="2">
        <v>45324</v>
      </c>
      <c r="G646" s="3">
        <v>0.45763888888888887</v>
      </c>
      <c r="H646" s="5">
        <v>1843</v>
      </c>
      <c r="I646" s="5">
        <v>50</v>
      </c>
      <c r="J646" t="s">
        <v>17</v>
      </c>
      <c r="K646" s="1">
        <v>0</v>
      </c>
      <c r="L646" s="5">
        <f t="shared" si="120"/>
        <v>0</v>
      </c>
      <c r="M646" t="s">
        <v>1587</v>
      </c>
      <c r="N646" s="5">
        <v>71</v>
      </c>
      <c r="O646" s="7">
        <f t="shared" si="116"/>
        <v>3.8524145415084101</v>
      </c>
      <c r="P646" s="5">
        <v>37</v>
      </c>
      <c r="Q646" s="5">
        <v>0</v>
      </c>
      <c r="R646" s="5">
        <v>71</v>
      </c>
      <c r="S646" s="5">
        <f t="shared" si="117"/>
        <v>87</v>
      </c>
      <c r="T646" s="5">
        <f t="shared" si="118"/>
        <v>-16</v>
      </c>
      <c r="U646" s="5">
        <v>1843</v>
      </c>
      <c r="V646" s="5">
        <v>37</v>
      </c>
      <c r="W646" s="7">
        <v>20</v>
      </c>
      <c r="X646" s="5">
        <f t="shared" si="115"/>
        <v>368.6</v>
      </c>
      <c r="Y646" s="5">
        <v>50</v>
      </c>
      <c r="Z646" s="6">
        <v>0</v>
      </c>
      <c r="AA646" s="5">
        <f t="shared" si="119"/>
        <v>0</v>
      </c>
      <c r="AB646" s="5">
        <v>0</v>
      </c>
      <c r="AC646" s="5">
        <v>368.6</v>
      </c>
      <c r="AD646" s="5">
        <f t="shared" si="121"/>
        <v>87</v>
      </c>
      <c r="AE646" s="5">
        <f t="shared" si="122"/>
        <v>281.60000000000002</v>
      </c>
      <c r="AF646" s="5" t="str">
        <f t="shared" si="123"/>
        <v>Friday</v>
      </c>
    </row>
    <row r="647" spans="1:32" x14ac:dyDescent="0.35">
      <c r="A647">
        <v>646</v>
      </c>
      <c r="B647" t="s">
        <v>1094</v>
      </c>
      <c r="C647" t="s">
        <v>1095</v>
      </c>
      <c r="D647" s="2">
        <v>45327</v>
      </c>
      <c r="E647" s="4">
        <v>0.74375000000000002</v>
      </c>
      <c r="F647" s="2">
        <v>45327</v>
      </c>
      <c r="G647" s="3">
        <v>0.81458333333333333</v>
      </c>
      <c r="H647" s="5">
        <v>469</v>
      </c>
      <c r="I647" s="5">
        <v>20</v>
      </c>
      <c r="J647" t="s">
        <v>14</v>
      </c>
      <c r="K647" s="1">
        <v>0.1</v>
      </c>
      <c r="L647" s="5">
        <f t="shared" si="120"/>
        <v>46.900000000000006</v>
      </c>
      <c r="M647" s="1" t="s">
        <v>1622</v>
      </c>
      <c r="N647" s="5">
        <v>83</v>
      </c>
      <c r="O647" s="7">
        <f t="shared" si="116"/>
        <v>17.697228144989339</v>
      </c>
      <c r="P647" s="5">
        <v>17</v>
      </c>
      <c r="Q647" s="5">
        <v>0</v>
      </c>
      <c r="R647" s="5">
        <v>83</v>
      </c>
      <c r="S647" s="5">
        <f t="shared" si="117"/>
        <v>83.9</v>
      </c>
      <c r="T647" s="5">
        <f t="shared" si="118"/>
        <v>-0.90000000000000568</v>
      </c>
      <c r="U647" s="5">
        <v>469</v>
      </c>
      <c r="V647" s="5">
        <v>17</v>
      </c>
      <c r="W647" s="7">
        <v>20</v>
      </c>
      <c r="X647" s="5">
        <f t="shared" si="115"/>
        <v>93.8</v>
      </c>
      <c r="Y647" s="5">
        <v>20</v>
      </c>
      <c r="Z647" s="6">
        <v>0.1</v>
      </c>
      <c r="AA647" s="5">
        <f t="shared" si="119"/>
        <v>46.900000000000006</v>
      </c>
      <c r="AB647" s="5">
        <v>0</v>
      </c>
      <c r="AC647" s="5">
        <v>93.8</v>
      </c>
      <c r="AD647" s="5">
        <f t="shared" si="121"/>
        <v>83.9</v>
      </c>
      <c r="AE647" s="5">
        <f t="shared" si="122"/>
        <v>9.8999999999999915</v>
      </c>
      <c r="AF647" s="5" t="str">
        <f t="shared" si="123"/>
        <v>Monday</v>
      </c>
    </row>
    <row r="648" spans="1:32" x14ac:dyDescent="0.35">
      <c r="A648">
        <v>647</v>
      </c>
      <c r="B648" t="s">
        <v>1096</v>
      </c>
      <c r="C648" t="s">
        <v>143</v>
      </c>
      <c r="D648" s="2">
        <v>45304</v>
      </c>
      <c r="E648" s="4">
        <v>0.21805555555555556</v>
      </c>
      <c r="F648" s="2">
        <v>45304</v>
      </c>
      <c r="G648" s="3">
        <v>0.27500000000000002</v>
      </c>
      <c r="H648" s="5">
        <v>999</v>
      </c>
      <c r="I648" s="5">
        <v>40</v>
      </c>
      <c r="J648" t="s">
        <v>17</v>
      </c>
      <c r="K648" s="1">
        <v>0.1</v>
      </c>
      <c r="L648" s="5">
        <f t="shared" si="120"/>
        <v>99.9</v>
      </c>
      <c r="M648" s="1" t="s">
        <v>1622</v>
      </c>
      <c r="N648" s="5">
        <v>159</v>
      </c>
      <c r="O648" s="7">
        <f t="shared" si="116"/>
        <v>15.915915915915916</v>
      </c>
      <c r="P648" s="5">
        <v>24</v>
      </c>
      <c r="Q648" s="5">
        <v>0</v>
      </c>
      <c r="R648" s="5">
        <v>159</v>
      </c>
      <c r="S648" s="5">
        <f t="shared" si="117"/>
        <v>163.9</v>
      </c>
      <c r="T648" s="5">
        <f t="shared" si="118"/>
        <v>-4.9000000000000057</v>
      </c>
      <c r="U648" s="5">
        <v>999</v>
      </c>
      <c r="V648" s="5">
        <v>24</v>
      </c>
      <c r="W648" s="7">
        <v>20</v>
      </c>
      <c r="X648" s="5">
        <f t="shared" si="115"/>
        <v>199.8</v>
      </c>
      <c r="Y648" s="5">
        <v>40</v>
      </c>
      <c r="Z648" s="6">
        <v>0.1</v>
      </c>
      <c r="AA648" s="5">
        <f t="shared" si="119"/>
        <v>99.9</v>
      </c>
      <c r="AB648" s="5">
        <v>0</v>
      </c>
      <c r="AC648" s="5">
        <v>199.8</v>
      </c>
      <c r="AD648" s="5">
        <f t="shared" si="121"/>
        <v>163.9</v>
      </c>
      <c r="AE648" s="5">
        <f t="shared" si="122"/>
        <v>35.900000000000006</v>
      </c>
      <c r="AF648" s="5" t="str">
        <f t="shared" si="123"/>
        <v>Saturday</v>
      </c>
    </row>
    <row r="649" spans="1:32" x14ac:dyDescent="0.35">
      <c r="A649">
        <v>648</v>
      </c>
      <c r="B649" t="s">
        <v>1097</v>
      </c>
      <c r="C649" t="s">
        <v>1098</v>
      </c>
      <c r="D649" s="2">
        <v>45313</v>
      </c>
      <c r="E649" s="4">
        <v>9.375E-2</v>
      </c>
      <c r="F649" s="2">
        <v>45313</v>
      </c>
      <c r="G649" s="3">
        <v>0.13125000000000001</v>
      </c>
      <c r="H649" s="5">
        <v>1615</v>
      </c>
      <c r="I649" s="5">
        <v>50</v>
      </c>
      <c r="J649" t="s">
        <v>14</v>
      </c>
      <c r="K649" s="1">
        <v>0.1</v>
      </c>
      <c r="L649" s="5">
        <f t="shared" si="120"/>
        <v>161.5</v>
      </c>
      <c r="M649" s="1" t="s">
        <v>1622</v>
      </c>
      <c r="N649" s="5">
        <v>98</v>
      </c>
      <c r="O649" s="7">
        <f t="shared" si="116"/>
        <v>6.068111455108359</v>
      </c>
      <c r="P649" s="5">
        <v>13</v>
      </c>
      <c r="Q649" s="5">
        <v>0</v>
      </c>
      <c r="R649" s="5">
        <v>98</v>
      </c>
      <c r="S649" s="5">
        <f t="shared" si="117"/>
        <v>224.5</v>
      </c>
      <c r="T649" s="5">
        <f t="shared" si="118"/>
        <v>-126.5</v>
      </c>
      <c r="U649" s="5">
        <v>1615</v>
      </c>
      <c r="V649" s="5">
        <v>13</v>
      </c>
      <c r="W649" s="7">
        <v>20</v>
      </c>
      <c r="X649" s="5">
        <f t="shared" si="115"/>
        <v>323</v>
      </c>
      <c r="Y649" s="5">
        <v>50</v>
      </c>
      <c r="Z649" s="6">
        <v>0.1</v>
      </c>
      <c r="AA649" s="5">
        <f t="shared" si="119"/>
        <v>161.5</v>
      </c>
      <c r="AB649" s="5">
        <v>0</v>
      </c>
      <c r="AC649" s="5">
        <v>323</v>
      </c>
      <c r="AD649" s="5">
        <f t="shared" si="121"/>
        <v>224.5</v>
      </c>
      <c r="AE649" s="5">
        <f t="shared" si="122"/>
        <v>98.5</v>
      </c>
      <c r="AF649" s="5" t="str">
        <f t="shared" si="123"/>
        <v>Monday</v>
      </c>
    </row>
    <row r="650" spans="1:32" x14ac:dyDescent="0.35">
      <c r="A650">
        <v>649</v>
      </c>
      <c r="B650" t="s">
        <v>1099</v>
      </c>
      <c r="C650" t="s">
        <v>127</v>
      </c>
      <c r="D650" s="2">
        <v>45322</v>
      </c>
      <c r="E650" s="4">
        <v>0.99444444444444446</v>
      </c>
      <c r="F650" s="2">
        <v>45323</v>
      </c>
      <c r="G650" s="3">
        <v>7.6388888888888895E-2</v>
      </c>
      <c r="H650" s="5">
        <v>1022</v>
      </c>
      <c r="I650" s="5">
        <v>20</v>
      </c>
      <c r="J650" t="s">
        <v>14</v>
      </c>
      <c r="K650" s="1">
        <v>0.15</v>
      </c>
      <c r="L650" s="5">
        <f t="shared" si="120"/>
        <v>153.29999999999998</v>
      </c>
      <c r="M650" t="s">
        <v>1584</v>
      </c>
      <c r="N650" s="5">
        <v>178</v>
      </c>
      <c r="O650" s="7">
        <f t="shared" si="116"/>
        <v>17.416829745596868</v>
      </c>
      <c r="P650" s="5">
        <v>43</v>
      </c>
      <c r="Q650" s="5">
        <v>0</v>
      </c>
      <c r="R650" s="5">
        <v>178</v>
      </c>
      <c r="S650" s="5">
        <f t="shared" si="117"/>
        <v>216.29999999999998</v>
      </c>
      <c r="T650" s="5">
        <f t="shared" si="118"/>
        <v>-38.299999999999983</v>
      </c>
      <c r="U650" s="5">
        <v>1022</v>
      </c>
      <c r="V650" s="5">
        <v>43</v>
      </c>
      <c r="W650" s="7">
        <v>20</v>
      </c>
      <c r="X650" s="5">
        <f t="shared" si="115"/>
        <v>204.4</v>
      </c>
      <c r="Y650" s="5">
        <v>20</v>
      </c>
      <c r="Z650" s="6">
        <v>0.15</v>
      </c>
      <c r="AA650" s="5">
        <f t="shared" si="119"/>
        <v>153.29999999999998</v>
      </c>
      <c r="AB650" s="5">
        <v>0</v>
      </c>
      <c r="AC650" s="5">
        <v>204.4</v>
      </c>
      <c r="AD650" s="5">
        <f t="shared" si="121"/>
        <v>216.29999999999998</v>
      </c>
      <c r="AE650" s="5">
        <f t="shared" si="122"/>
        <v>-11.899999999999977</v>
      </c>
      <c r="AF650" s="5" t="str">
        <f t="shared" si="123"/>
        <v>Wednesday</v>
      </c>
    </row>
    <row r="651" spans="1:32" x14ac:dyDescent="0.35">
      <c r="A651">
        <v>650</v>
      </c>
      <c r="B651" t="s">
        <v>1100</v>
      </c>
      <c r="C651" t="s">
        <v>264</v>
      </c>
      <c r="D651" s="2">
        <v>45329</v>
      </c>
      <c r="E651" s="4">
        <v>0.52777777777777779</v>
      </c>
      <c r="F651" s="2">
        <v>45329</v>
      </c>
      <c r="G651" s="3">
        <v>0.6069444444444444</v>
      </c>
      <c r="H651" s="5">
        <v>236</v>
      </c>
      <c r="I651" s="5">
        <v>0</v>
      </c>
      <c r="J651" t="s">
        <v>14</v>
      </c>
      <c r="K651" s="1">
        <v>0</v>
      </c>
      <c r="L651" s="5">
        <f t="shared" si="120"/>
        <v>0</v>
      </c>
      <c r="M651" t="s">
        <v>1587</v>
      </c>
      <c r="N651" s="5">
        <v>122</v>
      </c>
      <c r="O651" s="7">
        <f t="shared" si="116"/>
        <v>51.694915254237287</v>
      </c>
      <c r="P651" s="5">
        <v>14</v>
      </c>
      <c r="Q651" s="5">
        <v>50</v>
      </c>
      <c r="R651" s="5">
        <v>122</v>
      </c>
      <c r="S651" s="5">
        <f t="shared" si="117"/>
        <v>64</v>
      </c>
      <c r="T651" s="5">
        <f t="shared" si="118"/>
        <v>58</v>
      </c>
      <c r="U651" s="5">
        <v>236</v>
      </c>
      <c r="V651" s="5">
        <v>14</v>
      </c>
      <c r="W651" s="7">
        <v>20</v>
      </c>
      <c r="X651" s="5">
        <f t="shared" si="115"/>
        <v>47.2</v>
      </c>
      <c r="Y651" s="5">
        <v>0</v>
      </c>
      <c r="Z651" s="6">
        <v>0</v>
      </c>
      <c r="AA651" s="5">
        <f t="shared" si="119"/>
        <v>0</v>
      </c>
      <c r="AB651" s="5">
        <v>50</v>
      </c>
      <c r="AC651" s="5">
        <v>47.2</v>
      </c>
      <c r="AD651" s="5">
        <f t="shared" si="121"/>
        <v>64</v>
      </c>
      <c r="AE651" s="5">
        <f t="shared" si="122"/>
        <v>-16.799999999999997</v>
      </c>
      <c r="AF651" s="5" t="str">
        <f t="shared" si="123"/>
        <v>Wednesday</v>
      </c>
    </row>
    <row r="652" spans="1:32" x14ac:dyDescent="0.35">
      <c r="A652">
        <v>651</v>
      </c>
      <c r="B652" t="s">
        <v>1101</v>
      </c>
      <c r="C652" t="s">
        <v>1102</v>
      </c>
      <c r="D652" s="2">
        <v>45303</v>
      </c>
      <c r="E652" s="4">
        <v>0.17083333333333334</v>
      </c>
      <c r="F652" s="2">
        <v>45303</v>
      </c>
      <c r="G652" s="3">
        <v>0.19722222222222222</v>
      </c>
      <c r="H652" s="5">
        <v>466</v>
      </c>
      <c r="I652" s="5">
        <v>30</v>
      </c>
      <c r="J652" t="s">
        <v>14</v>
      </c>
      <c r="K652" s="1">
        <v>0.05</v>
      </c>
      <c r="L652" s="5">
        <f t="shared" si="120"/>
        <v>23.3</v>
      </c>
      <c r="M652" t="s">
        <v>1589</v>
      </c>
      <c r="N652" s="5">
        <v>133</v>
      </c>
      <c r="O652" s="7">
        <f t="shared" si="116"/>
        <v>28.540772532188839</v>
      </c>
      <c r="P652" s="5">
        <v>42</v>
      </c>
      <c r="Q652" s="5">
        <v>0</v>
      </c>
      <c r="R652" s="5">
        <v>133</v>
      </c>
      <c r="S652" s="5">
        <f t="shared" si="117"/>
        <v>95.3</v>
      </c>
      <c r="T652" s="5">
        <f t="shared" si="118"/>
        <v>37.700000000000003</v>
      </c>
      <c r="U652" s="5">
        <v>466</v>
      </c>
      <c r="V652" s="5">
        <v>42</v>
      </c>
      <c r="W652" s="7">
        <v>20</v>
      </c>
      <c r="X652" s="5">
        <f t="shared" si="115"/>
        <v>93.2</v>
      </c>
      <c r="Y652" s="5">
        <v>30</v>
      </c>
      <c r="Z652" s="6">
        <v>0.05</v>
      </c>
      <c r="AA652" s="5">
        <f t="shared" si="119"/>
        <v>23.3</v>
      </c>
      <c r="AB652" s="5">
        <v>0</v>
      </c>
      <c r="AC652" s="5">
        <v>93.2</v>
      </c>
      <c r="AD652" s="5">
        <f t="shared" si="121"/>
        <v>95.3</v>
      </c>
      <c r="AE652" s="5">
        <f t="shared" si="122"/>
        <v>-2.0999999999999943</v>
      </c>
      <c r="AF652" s="5" t="str">
        <f t="shared" si="123"/>
        <v>Friday</v>
      </c>
    </row>
    <row r="653" spans="1:32" x14ac:dyDescent="0.35">
      <c r="A653">
        <v>652</v>
      </c>
      <c r="B653" t="s">
        <v>1103</v>
      </c>
      <c r="C653" t="s">
        <v>1104</v>
      </c>
      <c r="D653" s="2">
        <v>45298</v>
      </c>
      <c r="E653" s="4">
        <v>0.41597222222222224</v>
      </c>
      <c r="F653" s="2">
        <v>45298</v>
      </c>
      <c r="G653" s="3">
        <v>0.46250000000000002</v>
      </c>
      <c r="H653" s="5">
        <v>1011</v>
      </c>
      <c r="I653" s="5">
        <v>30</v>
      </c>
      <c r="J653" t="s">
        <v>14</v>
      </c>
      <c r="K653" s="1">
        <v>0.1</v>
      </c>
      <c r="L653" s="5">
        <f t="shared" si="120"/>
        <v>101.10000000000001</v>
      </c>
      <c r="M653" s="1" t="s">
        <v>1622</v>
      </c>
      <c r="N653" s="5">
        <v>102</v>
      </c>
      <c r="O653" s="7">
        <f t="shared" si="116"/>
        <v>10.089020771513352</v>
      </c>
      <c r="P653" s="5">
        <v>14</v>
      </c>
      <c r="Q653" s="5">
        <v>150</v>
      </c>
      <c r="R653" s="5">
        <v>102</v>
      </c>
      <c r="S653" s="5">
        <f t="shared" si="117"/>
        <v>295.10000000000002</v>
      </c>
      <c r="T653" s="5">
        <f t="shared" si="118"/>
        <v>-193.10000000000002</v>
      </c>
      <c r="U653" s="5">
        <v>1011</v>
      </c>
      <c r="V653" s="5">
        <v>14</v>
      </c>
      <c r="W653" s="7">
        <v>20</v>
      </c>
      <c r="X653" s="5">
        <f t="shared" si="115"/>
        <v>202.2</v>
      </c>
      <c r="Y653" s="5">
        <v>30</v>
      </c>
      <c r="Z653" s="6">
        <v>0.1</v>
      </c>
      <c r="AA653" s="5">
        <f t="shared" si="119"/>
        <v>101.10000000000001</v>
      </c>
      <c r="AB653" s="5">
        <v>150</v>
      </c>
      <c r="AC653" s="5">
        <v>202.2</v>
      </c>
      <c r="AD653" s="5">
        <f t="shared" si="121"/>
        <v>295.10000000000002</v>
      </c>
      <c r="AE653" s="5">
        <f t="shared" si="122"/>
        <v>-92.900000000000034</v>
      </c>
      <c r="AF653" s="5" t="str">
        <f t="shared" si="123"/>
        <v>Sunday</v>
      </c>
    </row>
    <row r="654" spans="1:32" x14ac:dyDescent="0.35">
      <c r="A654">
        <v>653</v>
      </c>
      <c r="B654" t="s">
        <v>1105</v>
      </c>
      <c r="C654" t="s">
        <v>318</v>
      </c>
      <c r="D654" s="2">
        <v>45317</v>
      </c>
      <c r="E654" s="4">
        <v>1.2500000000000001E-2</v>
      </c>
      <c r="F654" s="2">
        <v>45317</v>
      </c>
      <c r="G654" s="3">
        <v>4.791666666666667E-2</v>
      </c>
      <c r="H654" s="5">
        <v>283</v>
      </c>
      <c r="I654" s="5">
        <v>30</v>
      </c>
      <c r="J654" t="s">
        <v>11</v>
      </c>
      <c r="K654" s="1">
        <v>0</v>
      </c>
      <c r="L654" s="5">
        <f t="shared" si="120"/>
        <v>0</v>
      </c>
      <c r="M654" t="s">
        <v>1587</v>
      </c>
      <c r="N654" s="5">
        <v>149</v>
      </c>
      <c r="O654" s="7">
        <f t="shared" si="116"/>
        <v>52.650176678445227</v>
      </c>
      <c r="P654" s="5">
        <v>47</v>
      </c>
      <c r="Q654" s="5">
        <v>0</v>
      </c>
      <c r="R654" s="5">
        <v>149</v>
      </c>
      <c r="S654" s="5">
        <f t="shared" si="117"/>
        <v>77</v>
      </c>
      <c r="T654" s="5">
        <f t="shared" si="118"/>
        <v>72</v>
      </c>
      <c r="U654" s="5">
        <v>283</v>
      </c>
      <c r="V654" s="5">
        <v>47</v>
      </c>
      <c r="W654" s="7">
        <v>20</v>
      </c>
      <c r="X654" s="5">
        <f t="shared" si="115"/>
        <v>56.6</v>
      </c>
      <c r="Y654" s="5">
        <v>30</v>
      </c>
      <c r="Z654" s="6">
        <v>0</v>
      </c>
      <c r="AA654" s="5">
        <f t="shared" si="119"/>
        <v>0</v>
      </c>
      <c r="AB654" s="5">
        <v>0</v>
      </c>
      <c r="AC654" s="5">
        <v>56.6</v>
      </c>
      <c r="AD654" s="5">
        <f t="shared" si="121"/>
        <v>77</v>
      </c>
      <c r="AE654" s="5">
        <f t="shared" si="122"/>
        <v>-20.399999999999999</v>
      </c>
      <c r="AF654" s="5" t="str">
        <f t="shared" si="123"/>
        <v>Friday</v>
      </c>
    </row>
    <row r="655" spans="1:32" x14ac:dyDescent="0.35">
      <c r="A655">
        <v>654</v>
      </c>
      <c r="B655" t="s">
        <v>1106</v>
      </c>
      <c r="C655" t="s">
        <v>1107</v>
      </c>
      <c r="D655" s="2">
        <v>45318</v>
      </c>
      <c r="E655" s="4">
        <v>0.8569444444444444</v>
      </c>
      <c r="F655" s="2">
        <v>45318</v>
      </c>
      <c r="G655" s="3">
        <v>0.9375</v>
      </c>
      <c r="H655" s="5">
        <v>1711</v>
      </c>
      <c r="I655" s="5">
        <v>50</v>
      </c>
      <c r="J655" t="s">
        <v>17</v>
      </c>
      <c r="K655" s="1">
        <v>0.5</v>
      </c>
      <c r="L655" s="5">
        <f t="shared" si="120"/>
        <v>855.5</v>
      </c>
      <c r="M655" t="s">
        <v>1588</v>
      </c>
      <c r="N655" s="5">
        <v>173</v>
      </c>
      <c r="O655" s="7">
        <f t="shared" si="116"/>
        <v>10.11104617182934</v>
      </c>
      <c r="P655" s="5">
        <v>43</v>
      </c>
      <c r="Q655" s="5">
        <v>0</v>
      </c>
      <c r="R655" s="5">
        <v>173</v>
      </c>
      <c r="S655" s="5">
        <f t="shared" si="117"/>
        <v>948.5</v>
      </c>
      <c r="T655" s="5">
        <f t="shared" si="118"/>
        <v>-775.5</v>
      </c>
      <c r="U655" s="5">
        <v>0</v>
      </c>
      <c r="V655" s="5">
        <v>0</v>
      </c>
      <c r="W655" s="7">
        <v>20</v>
      </c>
      <c r="X655" s="5">
        <v>0</v>
      </c>
      <c r="Y655" s="5">
        <v>0</v>
      </c>
      <c r="Z655" s="6">
        <v>0</v>
      </c>
      <c r="AA655" s="5">
        <f t="shared" si="119"/>
        <v>0</v>
      </c>
      <c r="AB655" s="5">
        <v>0</v>
      </c>
      <c r="AC655" s="5">
        <v>0</v>
      </c>
      <c r="AD655" s="5">
        <f t="shared" si="121"/>
        <v>0</v>
      </c>
      <c r="AE655" s="5">
        <f t="shared" si="122"/>
        <v>0</v>
      </c>
      <c r="AF655" s="5" t="str">
        <f t="shared" si="123"/>
        <v>Saturday</v>
      </c>
    </row>
    <row r="656" spans="1:32" x14ac:dyDescent="0.35">
      <c r="A656">
        <v>655</v>
      </c>
      <c r="B656" t="s">
        <v>36</v>
      </c>
      <c r="C656" t="s">
        <v>1108</v>
      </c>
      <c r="D656" s="2">
        <v>45324</v>
      </c>
      <c r="E656" s="4">
        <v>0.67291666666666672</v>
      </c>
      <c r="F656" s="2">
        <v>45324</v>
      </c>
      <c r="G656" s="3">
        <v>0.7270833333333333</v>
      </c>
      <c r="H656" s="5">
        <v>1410</v>
      </c>
      <c r="I656" s="5">
        <v>20</v>
      </c>
      <c r="J656" t="s">
        <v>11</v>
      </c>
      <c r="K656" s="1">
        <v>0.1</v>
      </c>
      <c r="L656" s="5">
        <f t="shared" si="120"/>
        <v>141</v>
      </c>
      <c r="M656" s="1" t="s">
        <v>1622</v>
      </c>
      <c r="N656" s="5">
        <v>94</v>
      </c>
      <c r="O656" s="7">
        <f t="shared" si="116"/>
        <v>6.666666666666667</v>
      </c>
      <c r="P656" s="5">
        <v>35</v>
      </c>
      <c r="Q656" s="5">
        <v>0</v>
      </c>
      <c r="R656" s="5">
        <v>94</v>
      </c>
      <c r="S656" s="5">
        <f t="shared" si="117"/>
        <v>196</v>
      </c>
      <c r="T656" s="5">
        <f t="shared" si="118"/>
        <v>-102</v>
      </c>
      <c r="U656" s="5">
        <v>1410</v>
      </c>
      <c r="V656" s="5">
        <v>35</v>
      </c>
      <c r="W656" s="7">
        <v>20</v>
      </c>
      <c r="X656" s="5">
        <f t="shared" ref="X656:X662" si="124">W656*H656/100</f>
        <v>282</v>
      </c>
      <c r="Y656" s="5">
        <v>20</v>
      </c>
      <c r="Z656" s="6">
        <v>0.1</v>
      </c>
      <c r="AA656" s="5">
        <f t="shared" si="119"/>
        <v>141</v>
      </c>
      <c r="AB656" s="5">
        <v>0</v>
      </c>
      <c r="AC656" s="5">
        <v>282</v>
      </c>
      <c r="AD656" s="5">
        <f t="shared" si="121"/>
        <v>196</v>
      </c>
      <c r="AE656" s="5">
        <f t="shared" si="122"/>
        <v>86</v>
      </c>
      <c r="AF656" s="5" t="str">
        <f t="shared" si="123"/>
        <v>Friday</v>
      </c>
    </row>
    <row r="657" spans="1:32" x14ac:dyDescent="0.35">
      <c r="A657">
        <v>656</v>
      </c>
      <c r="B657" t="s">
        <v>1109</v>
      </c>
      <c r="C657" t="s">
        <v>1110</v>
      </c>
      <c r="D657" s="2">
        <v>45297</v>
      </c>
      <c r="E657" s="4">
        <v>0.64236111111111116</v>
      </c>
      <c r="F657" s="2">
        <v>45297</v>
      </c>
      <c r="G657" s="3">
        <v>0.70972222222222225</v>
      </c>
      <c r="H657" s="5">
        <v>571</v>
      </c>
      <c r="I657" s="5">
        <v>50</v>
      </c>
      <c r="J657" t="s">
        <v>14</v>
      </c>
      <c r="K657" s="1">
        <v>0.1</v>
      </c>
      <c r="L657" s="5">
        <f t="shared" si="120"/>
        <v>57.1</v>
      </c>
      <c r="M657" s="1" t="s">
        <v>1622</v>
      </c>
      <c r="N657" s="5">
        <v>186</v>
      </c>
      <c r="O657" s="7">
        <f t="shared" si="116"/>
        <v>32.574430823117339</v>
      </c>
      <c r="P657" s="5">
        <v>10</v>
      </c>
      <c r="Q657" s="5">
        <v>0</v>
      </c>
      <c r="R657" s="5">
        <v>186</v>
      </c>
      <c r="S657" s="5">
        <f t="shared" si="117"/>
        <v>117.1</v>
      </c>
      <c r="T657" s="5">
        <f t="shared" si="118"/>
        <v>68.900000000000006</v>
      </c>
      <c r="U657" s="5">
        <v>571</v>
      </c>
      <c r="V657" s="5">
        <v>10</v>
      </c>
      <c r="W657" s="7">
        <v>20</v>
      </c>
      <c r="X657" s="5">
        <f t="shared" si="124"/>
        <v>114.2</v>
      </c>
      <c r="Y657" s="5">
        <v>50</v>
      </c>
      <c r="Z657" s="6">
        <v>0.1</v>
      </c>
      <c r="AA657" s="5">
        <f t="shared" si="119"/>
        <v>57.1</v>
      </c>
      <c r="AB657" s="5">
        <v>0</v>
      </c>
      <c r="AC657" s="5">
        <v>114.2</v>
      </c>
      <c r="AD657" s="5">
        <f t="shared" si="121"/>
        <v>117.1</v>
      </c>
      <c r="AE657" s="5">
        <f t="shared" si="122"/>
        <v>-2.8999999999999915</v>
      </c>
      <c r="AF657" s="5" t="str">
        <f t="shared" si="123"/>
        <v>Saturday</v>
      </c>
    </row>
    <row r="658" spans="1:32" x14ac:dyDescent="0.35">
      <c r="A658">
        <v>657</v>
      </c>
      <c r="B658" t="s">
        <v>1111</v>
      </c>
      <c r="C658" t="s">
        <v>1112</v>
      </c>
      <c r="D658" s="2">
        <v>45317</v>
      </c>
      <c r="E658" s="4">
        <v>7.6388888888888886E-3</v>
      </c>
      <c r="F658" s="2">
        <v>45317</v>
      </c>
      <c r="G658" s="3">
        <v>3.8194444444444448E-2</v>
      </c>
      <c r="H658" s="5">
        <v>1498</v>
      </c>
      <c r="I658" s="5">
        <v>40</v>
      </c>
      <c r="J658" t="s">
        <v>17</v>
      </c>
      <c r="K658" s="1">
        <v>0.05</v>
      </c>
      <c r="L658" s="5">
        <f t="shared" si="120"/>
        <v>74.900000000000006</v>
      </c>
      <c r="M658" t="s">
        <v>1589</v>
      </c>
      <c r="N658" s="5">
        <v>154</v>
      </c>
      <c r="O658" s="7">
        <f t="shared" si="116"/>
        <v>10.2803738317757</v>
      </c>
      <c r="P658" s="5">
        <v>13</v>
      </c>
      <c r="Q658" s="5">
        <v>0</v>
      </c>
      <c r="R658" s="5">
        <v>154</v>
      </c>
      <c r="S658" s="5">
        <f t="shared" si="117"/>
        <v>127.9</v>
      </c>
      <c r="T658" s="5">
        <f t="shared" si="118"/>
        <v>26.099999999999994</v>
      </c>
      <c r="U658" s="5">
        <v>1498</v>
      </c>
      <c r="V658" s="5">
        <v>13</v>
      </c>
      <c r="W658" s="7">
        <v>20</v>
      </c>
      <c r="X658" s="5">
        <f t="shared" si="124"/>
        <v>299.60000000000002</v>
      </c>
      <c r="Y658" s="5">
        <v>40</v>
      </c>
      <c r="Z658" s="6">
        <v>0.05</v>
      </c>
      <c r="AA658" s="5">
        <f t="shared" si="119"/>
        <v>74.900000000000006</v>
      </c>
      <c r="AB658" s="5">
        <v>0</v>
      </c>
      <c r="AC658" s="5">
        <v>299.60000000000002</v>
      </c>
      <c r="AD658" s="5">
        <f t="shared" si="121"/>
        <v>127.9</v>
      </c>
      <c r="AE658" s="5">
        <f t="shared" si="122"/>
        <v>171.70000000000002</v>
      </c>
      <c r="AF658" s="5" t="str">
        <f t="shared" si="123"/>
        <v>Friday</v>
      </c>
    </row>
    <row r="659" spans="1:32" x14ac:dyDescent="0.35">
      <c r="A659">
        <v>658</v>
      </c>
      <c r="B659" t="s">
        <v>1113</v>
      </c>
      <c r="C659" t="s">
        <v>1114</v>
      </c>
      <c r="D659" s="2">
        <v>45310</v>
      </c>
      <c r="E659" s="4">
        <v>0.52916666666666667</v>
      </c>
      <c r="F659" s="2">
        <v>45310</v>
      </c>
      <c r="G659" s="3">
        <v>0.59444444444444444</v>
      </c>
      <c r="H659" s="5">
        <v>753</v>
      </c>
      <c r="I659" s="5">
        <v>0</v>
      </c>
      <c r="J659" t="s">
        <v>11</v>
      </c>
      <c r="K659" s="1">
        <v>0.15</v>
      </c>
      <c r="L659" s="5">
        <f t="shared" si="120"/>
        <v>112.95</v>
      </c>
      <c r="M659" t="s">
        <v>1584</v>
      </c>
      <c r="N659" s="5">
        <v>199</v>
      </c>
      <c r="O659" s="7">
        <f t="shared" si="116"/>
        <v>26.427622841965469</v>
      </c>
      <c r="P659" s="5">
        <v>48</v>
      </c>
      <c r="Q659" s="5">
        <v>0</v>
      </c>
      <c r="R659" s="5">
        <v>199</v>
      </c>
      <c r="S659" s="5">
        <f t="shared" si="117"/>
        <v>160.94999999999999</v>
      </c>
      <c r="T659" s="5">
        <f t="shared" si="118"/>
        <v>38.050000000000011</v>
      </c>
      <c r="U659" s="5">
        <v>753</v>
      </c>
      <c r="V659" s="5">
        <v>48</v>
      </c>
      <c r="W659" s="7">
        <v>20</v>
      </c>
      <c r="X659" s="5">
        <f t="shared" si="124"/>
        <v>150.6</v>
      </c>
      <c r="Y659" s="5">
        <v>0</v>
      </c>
      <c r="Z659" s="6">
        <v>0.15</v>
      </c>
      <c r="AA659" s="5">
        <f t="shared" si="119"/>
        <v>112.95</v>
      </c>
      <c r="AB659" s="5">
        <v>0</v>
      </c>
      <c r="AC659" s="5">
        <v>150.6</v>
      </c>
      <c r="AD659" s="5">
        <f t="shared" si="121"/>
        <v>160.94999999999999</v>
      </c>
      <c r="AE659" s="5">
        <f t="shared" si="122"/>
        <v>-10.349999999999994</v>
      </c>
      <c r="AF659" s="5" t="str">
        <f t="shared" si="123"/>
        <v>Friday</v>
      </c>
    </row>
    <row r="660" spans="1:32" x14ac:dyDescent="0.35">
      <c r="A660">
        <v>659</v>
      </c>
      <c r="B660" t="s">
        <v>1115</v>
      </c>
      <c r="C660" t="s">
        <v>1116</v>
      </c>
      <c r="D660" s="2">
        <v>45311</v>
      </c>
      <c r="E660" s="4">
        <v>0.37291666666666667</v>
      </c>
      <c r="F660" s="2">
        <v>45311</v>
      </c>
      <c r="G660" s="3">
        <v>0.43055555555555558</v>
      </c>
      <c r="H660" s="5">
        <v>848</v>
      </c>
      <c r="I660" s="5">
        <v>0</v>
      </c>
      <c r="J660" t="s">
        <v>11</v>
      </c>
      <c r="K660" s="1">
        <v>0.15</v>
      </c>
      <c r="L660" s="5">
        <f t="shared" si="120"/>
        <v>127.19999999999999</v>
      </c>
      <c r="M660" t="s">
        <v>1584</v>
      </c>
      <c r="N660" s="5">
        <v>195</v>
      </c>
      <c r="O660" s="7">
        <f t="shared" si="116"/>
        <v>22.995283018867923</v>
      </c>
      <c r="P660" s="5">
        <v>35</v>
      </c>
      <c r="Q660" s="5">
        <v>0</v>
      </c>
      <c r="R660" s="5">
        <v>195</v>
      </c>
      <c r="S660" s="5">
        <f t="shared" si="117"/>
        <v>162.19999999999999</v>
      </c>
      <c r="T660" s="5">
        <f t="shared" si="118"/>
        <v>32.800000000000011</v>
      </c>
      <c r="U660" s="5">
        <v>848</v>
      </c>
      <c r="V660" s="5">
        <v>35</v>
      </c>
      <c r="W660" s="7">
        <v>20</v>
      </c>
      <c r="X660" s="5">
        <f t="shared" si="124"/>
        <v>169.6</v>
      </c>
      <c r="Y660" s="5">
        <v>0</v>
      </c>
      <c r="Z660" s="6">
        <v>0.15</v>
      </c>
      <c r="AA660" s="5">
        <f t="shared" si="119"/>
        <v>127.19999999999999</v>
      </c>
      <c r="AB660" s="5">
        <v>0</v>
      </c>
      <c r="AC660" s="5">
        <v>169.6</v>
      </c>
      <c r="AD660" s="5">
        <f t="shared" si="121"/>
        <v>162.19999999999999</v>
      </c>
      <c r="AE660" s="5">
        <f t="shared" si="122"/>
        <v>7.4000000000000057</v>
      </c>
      <c r="AF660" s="5" t="str">
        <f t="shared" si="123"/>
        <v>Saturday</v>
      </c>
    </row>
    <row r="661" spans="1:32" x14ac:dyDescent="0.35">
      <c r="A661">
        <v>660</v>
      </c>
      <c r="B661" t="s">
        <v>1117</v>
      </c>
      <c r="C661" t="s">
        <v>61</v>
      </c>
      <c r="D661" s="2">
        <v>45312</v>
      </c>
      <c r="E661" s="4">
        <v>0.61041666666666672</v>
      </c>
      <c r="F661" s="2">
        <v>45312</v>
      </c>
      <c r="G661" s="3">
        <v>0.65138888888888891</v>
      </c>
      <c r="H661" s="5">
        <v>636</v>
      </c>
      <c r="I661" s="5">
        <v>30</v>
      </c>
      <c r="J661" t="s">
        <v>14</v>
      </c>
      <c r="K661" s="1">
        <v>0.1</v>
      </c>
      <c r="L661" s="5">
        <f t="shared" si="120"/>
        <v>63.6</v>
      </c>
      <c r="M661" s="1" t="s">
        <v>1622</v>
      </c>
      <c r="N661" s="5">
        <v>155</v>
      </c>
      <c r="O661" s="7">
        <f t="shared" si="116"/>
        <v>24.371069182389938</v>
      </c>
      <c r="P661" s="5">
        <v>42</v>
      </c>
      <c r="Q661" s="5">
        <v>0</v>
      </c>
      <c r="R661" s="5">
        <v>155</v>
      </c>
      <c r="S661" s="5">
        <f t="shared" si="117"/>
        <v>135.6</v>
      </c>
      <c r="T661" s="5">
        <f t="shared" si="118"/>
        <v>19.400000000000006</v>
      </c>
      <c r="U661" s="5">
        <v>636</v>
      </c>
      <c r="V661" s="5">
        <v>42</v>
      </c>
      <c r="W661" s="7">
        <v>20</v>
      </c>
      <c r="X661" s="5">
        <f t="shared" si="124"/>
        <v>127.2</v>
      </c>
      <c r="Y661" s="5">
        <v>30</v>
      </c>
      <c r="Z661" s="6">
        <v>0.1</v>
      </c>
      <c r="AA661" s="5">
        <f t="shared" si="119"/>
        <v>63.6</v>
      </c>
      <c r="AB661" s="5">
        <v>0</v>
      </c>
      <c r="AC661" s="5">
        <v>127.2</v>
      </c>
      <c r="AD661" s="5">
        <f t="shared" si="121"/>
        <v>135.6</v>
      </c>
      <c r="AE661" s="5">
        <f t="shared" si="122"/>
        <v>-8.3999999999999915</v>
      </c>
      <c r="AF661" s="5" t="str">
        <f t="shared" si="123"/>
        <v>Sunday</v>
      </c>
    </row>
    <row r="662" spans="1:32" x14ac:dyDescent="0.35">
      <c r="A662">
        <v>661</v>
      </c>
      <c r="B662" t="s">
        <v>1118</v>
      </c>
      <c r="C662" t="s">
        <v>541</v>
      </c>
      <c r="D662" s="2">
        <v>45314</v>
      </c>
      <c r="E662" s="4">
        <v>0.20555555555555555</v>
      </c>
      <c r="F662" s="2">
        <v>45314</v>
      </c>
      <c r="G662" s="3">
        <v>0.23958333333333334</v>
      </c>
      <c r="H662" s="5">
        <v>1634</v>
      </c>
      <c r="I662" s="5">
        <v>30</v>
      </c>
      <c r="J662" t="s">
        <v>11</v>
      </c>
      <c r="K662" s="1">
        <v>0</v>
      </c>
      <c r="L662" s="5">
        <f t="shared" si="120"/>
        <v>0</v>
      </c>
      <c r="M662" t="s">
        <v>1587</v>
      </c>
      <c r="N662" s="5">
        <v>92</v>
      </c>
      <c r="O662" s="7">
        <f t="shared" si="116"/>
        <v>5.6303549571603426</v>
      </c>
      <c r="P662" s="5">
        <v>42</v>
      </c>
      <c r="Q662" s="5">
        <v>0</v>
      </c>
      <c r="R662" s="5">
        <v>92</v>
      </c>
      <c r="S662" s="5">
        <f t="shared" si="117"/>
        <v>72</v>
      </c>
      <c r="T662" s="5">
        <f t="shared" si="118"/>
        <v>20</v>
      </c>
      <c r="U662" s="5">
        <v>1634</v>
      </c>
      <c r="V662" s="5">
        <v>42</v>
      </c>
      <c r="W662" s="7">
        <v>20</v>
      </c>
      <c r="X662" s="5">
        <f t="shared" si="124"/>
        <v>326.8</v>
      </c>
      <c r="Y662" s="5">
        <v>30</v>
      </c>
      <c r="Z662" s="6">
        <v>0</v>
      </c>
      <c r="AA662" s="5">
        <f t="shared" si="119"/>
        <v>0</v>
      </c>
      <c r="AB662" s="5">
        <v>0</v>
      </c>
      <c r="AC662" s="5">
        <v>326.8</v>
      </c>
      <c r="AD662" s="5">
        <f t="shared" si="121"/>
        <v>72</v>
      </c>
      <c r="AE662" s="5">
        <f t="shared" si="122"/>
        <v>254.8</v>
      </c>
      <c r="AF662" s="5" t="str">
        <f t="shared" si="123"/>
        <v>Tuesday</v>
      </c>
    </row>
    <row r="663" spans="1:32" x14ac:dyDescent="0.35">
      <c r="A663">
        <v>662</v>
      </c>
      <c r="B663" t="s">
        <v>1119</v>
      </c>
      <c r="C663" t="s">
        <v>430</v>
      </c>
      <c r="D663" s="2">
        <v>45302</v>
      </c>
      <c r="E663" s="4">
        <v>0.12430555555555556</v>
      </c>
      <c r="F663" s="2">
        <v>45302</v>
      </c>
      <c r="G663" s="3">
        <v>0.1673611111111111</v>
      </c>
      <c r="H663" s="5">
        <v>901</v>
      </c>
      <c r="I663" s="5">
        <v>30</v>
      </c>
      <c r="J663" t="s">
        <v>11</v>
      </c>
      <c r="K663" s="1">
        <v>0.5</v>
      </c>
      <c r="L663" s="5">
        <f t="shared" si="120"/>
        <v>450.5</v>
      </c>
      <c r="M663" t="s">
        <v>1588</v>
      </c>
      <c r="N663" s="5">
        <v>183</v>
      </c>
      <c r="O663" s="7">
        <f t="shared" si="116"/>
        <v>20.310765815760266</v>
      </c>
      <c r="P663" s="5">
        <v>17</v>
      </c>
      <c r="Q663" s="5">
        <v>0</v>
      </c>
      <c r="R663" s="5">
        <v>183</v>
      </c>
      <c r="S663" s="5">
        <f t="shared" si="117"/>
        <v>497.5</v>
      </c>
      <c r="T663" s="5">
        <f t="shared" si="118"/>
        <v>-314.5</v>
      </c>
      <c r="U663" s="5">
        <v>0</v>
      </c>
      <c r="V663" s="5">
        <v>0</v>
      </c>
      <c r="W663" s="7">
        <v>20</v>
      </c>
      <c r="X663" s="5">
        <v>0</v>
      </c>
      <c r="Y663" s="5">
        <v>0</v>
      </c>
      <c r="Z663" s="6">
        <v>0</v>
      </c>
      <c r="AA663" s="5">
        <f t="shared" si="119"/>
        <v>0</v>
      </c>
      <c r="AB663" s="5">
        <v>0</v>
      </c>
      <c r="AC663" s="5">
        <v>0</v>
      </c>
      <c r="AD663" s="5">
        <f t="shared" si="121"/>
        <v>0</v>
      </c>
      <c r="AE663" s="5">
        <f t="shared" si="122"/>
        <v>0</v>
      </c>
      <c r="AF663" s="5" t="str">
        <f t="shared" si="123"/>
        <v>Thursday</v>
      </c>
    </row>
    <row r="664" spans="1:32" x14ac:dyDescent="0.35">
      <c r="A664">
        <v>663</v>
      </c>
      <c r="B664" t="s">
        <v>1120</v>
      </c>
      <c r="C664" t="s">
        <v>1121</v>
      </c>
      <c r="D664" s="2">
        <v>45327</v>
      </c>
      <c r="E664" s="4">
        <v>0.41041666666666665</v>
      </c>
      <c r="F664" s="2">
        <v>45327</v>
      </c>
      <c r="G664" s="3">
        <v>0.49027777777777776</v>
      </c>
      <c r="H664" s="5">
        <v>1702</v>
      </c>
      <c r="I664" s="5">
        <v>20</v>
      </c>
      <c r="J664" t="s">
        <v>11</v>
      </c>
      <c r="K664" s="1">
        <v>0.5</v>
      </c>
      <c r="L664" s="5">
        <f t="shared" si="120"/>
        <v>851</v>
      </c>
      <c r="M664" t="s">
        <v>1588</v>
      </c>
      <c r="N664" s="5">
        <v>97</v>
      </c>
      <c r="O664" s="7">
        <f t="shared" si="116"/>
        <v>5.6991774383078733</v>
      </c>
      <c r="P664" s="5">
        <v>29</v>
      </c>
      <c r="Q664" s="5">
        <v>0</v>
      </c>
      <c r="R664" s="5">
        <v>97</v>
      </c>
      <c r="S664" s="5">
        <f t="shared" si="117"/>
        <v>900</v>
      </c>
      <c r="T664" s="5">
        <f t="shared" si="118"/>
        <v>-803</v>
      </c>
      <c r="U664" s="5">
        <v>0</v>
      </c>
      <c r="V664" s="5">
        <v>0</v>
      </c>
      <c r="W664" s="7">
        <v>20</v>
      </c>
      <c r="X664" s="5">
        <v>0</v>
      </c>
      <c r="Y664" s="5">
        <v>0</v>
      </c>
      <c r="Z664" s="6">
        <v>0</v>
      </c>
      <c r="AA664" s="5">
        <f t="shared" si="119"/>
        <v>0</v>
      </c>
      <c r="AB664" s="5">
        <v>0</v>
      </c>
      <c r="AC664" s="5">
        <v>0</v>
      </c>
      <c r="AD664" s="5">
        <f t="shared" si="121"/>
        <v>0</v>
      </c>
      <c r="AE664" s="5">
        <f t="shared" si="122"/>
        <v>0</v>
      </c>
      <c r="AF664" s="5" t="str">
        <f t="shared" si="123"/>
        <v>Monday</v>
      </c>
    </row>
    <row r="665" spans="1:32" x14ac:dyDescent="0.35">
      <c r="A665">
        <v>664</v>
      </c>
      <c r="B665" t="s">
        <v>1122</v>
      </c>
      <c r="C665" t="s">
        <v>875</v>
      </c>
      <c r="D665" s="2">
        <v>45293</v>
      </c>
      <c r="E665" s="4">
        <v>0.63402777777777775</v>
      </c>
      <c r="F665" s="2">
        <v>45293</v>
      </c>
      <c r="G665" s="3">
        <v>0.70763888888888893</v>
      </c>
      <c r="H665" s="5">
        <v>1373</v>
      </c>
      <c r="I665" s="5">
        <v>40</v>
      </c>
      <c r="J665" t="s">
        <v>11</v>
      </c>
      <c r="K665" s="1">
        <v>0</v>
      </c>
      <c r="L665" s="5">
        <f t="shared" si="120"/>
        <v>0</v>
      </c>
      <c r="M665" t="s">
        <v>1587</v>
      </c>
      <c r="N665" s="5">
        <v>175</v>
      </c>
      <c r="O665" s="7">
        <f t="shared" si="116"/>
        <v>12.745812090313184</v>
      </c>
      <c r="P665" s="5">
        <v>25</v>
      </c>
      <c r="Q665" s="5">
        <v>0</v>
      </c>
      <c r="R665" s="5">
        <v>175</v>
      </c>
      <c r="S665" s="5">
        <f t="shared" si="117"/>
        <v>65</v>
      </c>
      <c r="T665" s="5">
        <f t="shared" si="118"/>
        <v>110</v>
      </c>
      <c r="U665" s="5">
        <v>1373</v>
      </c>
      <c r="V665" s="5">
        <v>25</v>
      </c>
      <c r="W665" s="7">
        <v>20</v>
      </c>
      <c r="X665" s="5">
        <f>W665*H665/100</f>
        <v>274.60000000000002</v>
      </c>
      <c r="Y665" s="5">
        <v>40</v>
      </c>
      <c r="Z665" s="6">
        <v>0</v>
      </c>
      <c r="AA665" s="5">
        <f t="shared" si="119"/>
        <v>0</v>
      </c>
      <c r="AB665" s="5">
        <v>0</v>
      </c>
      <c r="AC665" s="5">
        <v>274.60000000000002</v>
      </c>
      <c r="AD665" s="5">
        <f t="shared" si="121"/>
        <v>65</v>
      </c>
      <c r="AE665" s="5">
        <f t="shared" si="122"/>
        <v>209.60000000000002</v>
      </c>
      <c r="AF665" s="5" t="str">
        <f t="shared" si="123"/>
        <v>Tuesday</v>
      </c>
    </row>
    <row r="666" spans="1:32" x14ac:dyDescent="0.35">
      <c r="A666">
        <v>665</v>
      </c>
      <c r="B666" t="s">
        <v>1123</v>
      </c>
      <c r="C666" t="s">
        <v>149</v>
      </c>
      <c r="D666" s="2">
        <v>45323</v>
      </c>
      <c r="E666" s="4">
        <v>0.67222222222222228</v>
      </c>
      <c r="F666" s="2">
        <v>45323</v>
      </c>
      <c r="G666" s="3">
        <v>0.69722222222222219</v>
      </c>
      <c r="H666" s="5">
        <v>1019</v>
      </c>
      <c r="I666" s="5">
        <v>40</v>
      </c>
      <c r="J666" t="s">
        <v>11</v>
      </c>
      <c r="K666" s="1">
        <v>0.1</v>
      </c>
      <c r="L666" s="5">
        <f t="shared" si="120"/>
        <v>101.9</v>
      </c>
      <c r="M666" s="1" t="s">
        <v>1622</v>
      </c>
      <c r="N666" s="5">
        <v>56</v>
      </c>
      <c r="O666" s="7">
        <f t="shared" si="116"/>
        <v>5.4955839057899896</v>
      </c>
      <c r="P666" s="5">
        <v>30</v>
      </c>
      <c r="Q666" s="5">
        <v>0</v>
      </c>
      <c r="R666" s="5">
        <v>56</v>
      </c>
      <c r="S666" s="5">
        <f t="shared" si="117"/>
        <v>171.9</v>
      </c>
      <c r="T666" s="5">
        <f t="shared" si="118"/>
        <v>-115.9</v>
      </c>
      <c r="U666" s="5">
        <v>1019</v>
      </c>
      <c r="V666" s="5">
        <v>30</v>
      </c>
      <c r="W666" s="7">
        <v>20</v>
      </c>
      <c r="X666" s="5">
        <f>W666*H666/100</f>
        <v>203.8</v>
      </c>
      <c r="Y666" s="5">
        <v>40</v>
      </c>
      <c r="Z666" s="6">
        <v>0.1</v>
      </c>
      <c r="AA666" s="5">
        <f t="shared" si="119"/>
        <v>101.9</v>
      </c>
      <c r="AB666" s="5">
        <v>0</v>
      </c>
      <c r="AC666" s="5">
        <v>203.8</v>
      </c>
      <c r="AD666" s="5">
        <f t="shared" si="121"/>
        <v>171.9</v>
      </c>
      <c r="AE666" s="5">
        <f t="shared" si="122"/>
        <v>31.900000000000006</v>
      </c>
      <c r="AF666" s="5" t="str">
        <f t="shared" si="123"/>
        <v>Thursday</v>
      </c>
    </row>
    <row r="667" spans="1:32" x14ac:dyDescent="0.35">
      <c r="A667">
        <v>666</v>
      </c>
      <c r="B667" t="s">
        <v>1124</v>
      </c>
      <c r="C667" t="s">
        <v>633</v>
      </c>
      <c r="D667" s="2">
        <v>45310</v>
      </c>
      <c r="E667" s="4">
        <v>0.76388888888888884</v>
      </c>
      <c r="F667" s="2">
        <v>45310</v>
      </c>
      <c r="G667" s="3">
        <v>0.7895833333333333</v>
      </c>
      <c r="H667" s="5">
        <v>609</v>
      </c>
      <c r="I667" s="5">
        <v>40</v>
      </c>
      <c r="J667" t="s">
        <v>14</v>
      </c>
      <c r="K667" s="1">
        <v>0.5</v>
      </c>
      <c r="L667" s="5">
        <f t="shared" si="120"/>
        <v>304.5</v>
      </c>
      <c r="M667" t="s">
        <v>1588</v>
      </c>
      <c r="N667" s="5">
        <v>65</v>
      </c>
      <c r="O667" s="7">
        <f t="shared" si="116"/>
        <v>10.673234811165845</v>
      </c>
      <c r="P667" s="5">
        <v>35</v>
      </c>
      <c r="Q667" s="5">
        <v>0</v>
      </c>
      <c r="R667" s="5">
        <v>65</v>
      </c>
      <c r="S667" s="5">
        <f t="shared" si="117"/>
        <v>379.5</v>
      </c>
      <c r="T667" s="5">
        <f t="shared" si="118"/>
        <v>-314.5</v>
      </c>
      <c r="U667" s="5">
        <v>0</v>
      </c>
      <c r="V667" s="5">
        <v>0</v>
      </c>
      <c r="W667" s="7">
        <v>20</v>
      </c>
      <c r="X667" s="5">
        <v>0</v>
      </c>
      <c r="Y667" s="5">
        <v>0</v>
      </c>
      <c r="Z667" s="6">
        <v>0</v>
      </c>
      <c r="AA667" s="5">
        <f t="shared" si="119"/>
        <v>0</v>
      </c>
      <c r="AB667" s="5">
        <v>0</v>
      </c>
      <c r="AC667" s="5">
        <v>0</v>
      </c>
      <c r="AD667" s="5">
        <f t="shared" si="121"/>
        <v>0</v>
      </c>
      <c r="AE667" s="5">
        <f t="shared" si="122"/>
        <v>0</v>
      </c>
      <c r="AF667" s="5" t="str">
        <f t="shared" si="123"/>
        <v>Friday</v>
      </c>
    </row>
    <row r="668" spans="1:32" x14ac:dyDescent="0.35">
      <c r="A668">
        <v>667</v>
      </c>
      <c r="B668" t="s">
        <v>1125</v>
      </c>
      <c r="C668" t="s">
        <v>1126</v>
      </c>
      <c r="D668" s="2">
        <v>45296</v>
      </c>
      <c r="E668" s="4">
        <v>0.66527777777777775</v>
      </c>
      <c r="F668" s="2">
        <v>45296</v>
      </c>
      <c r="G668" s="3">
        <v>0.70486111111111116</v>
      </c>
      <c r="H668" s="5">
        <v>729</v>
      </c>
      <c r="I668" s="5">
        <v>40</v>
      </c>
      <c r="J668" t="s">
        <v>14</v>
      </c>
      <c r="K668" s="1">
        <v>0.15</v>
      </c>
      <c r="L668" s="5">
        <f t="shared" si="120"/>
        <v>109.35</v>
      </c>
      <c r="M668" t="s">
        <v>1584</v>
      </c>
      <c r="N668" s="5">
        <v>178</v>
      </c>
      <c r="O668" s="7">
        <f t="shared" si="116"/>
        <v>24.417009602194785</v>
      </c>
      <c r="P668" s="5">
        <v>32</v>
      </c>
      <c r="Q668" s="5">
        <v>0</v>
      </c>
      <c r="R668" s="5">
        <v>178</v>
      </c>
      <c r="S668" s="5">
        <f t="shared" si="117"/>
        <v>181.35</v>
      </c>
      <c r="T668" s="5">
        <f t="shared" si="118"/>
        <v>-3.3499999999999943</v>
      </c>
      <c r="U668" s="5">
        <v>729</v>
      </c>
      <c r="V668" s="5">
        <v>32</v>
      </c>
      <c r="W668" s="7">
        <v>20</v>
      </c>
      <c r="X668" s="5">
        <f>W668*H668/100</f>
        <v>145.80000000000001</v>
      </c>
      <c r="Y668" s="5">
        <v>40</v>
      </c>
      <c r="Z668" s="6">
        <v>0.15</v>
      </c>
      <c r="AA668" s="5">
        <f t="shared" si="119"/>
        <v>109.35</v>
      </c>
      <c r="AB668" s="5">
        <v>0</v>
      </c>
      <c r="AC668" s="5">
        <v>145.80000000000001</v>
      </c>
      <c r="AD668" s="5">
        <f t="shared" si="121"/>
        <v>181.35</v>
      </c>
      <c r="AE668" s="5">
        <f t="shared" si="122"/>
        <v>-35.549999999999983</v>
      </c>
      <c r="AF668" s="5" t="str">
        <f t="shared" si="123"/>
        <v>Friday</v>
      </c>
    </row>
    <row r="669" spans="1:32" x14ac:dyDescent="0.35">
      <c r="A669">
        <v>668</v>
      </c>
      <c r="B669" t="s">
        <v>1127</v>
      </c>
      <c r="C669" t="s">
        <v>821</v>
      </c>
      <c r="D669" s="2">
        <v>45294</v>
      </c>
      <c r="E669" s="4">
        <v>0.32777777777777778</v>
      </c>
      <c r="F669" s="2">
        <v>45294</v>
      </c>
      <c r="G669" s="3">
        <v>0.37916666666666665</v>
      </c>
      <c r="H669" s="5">
        <v>1101</v>
      </c>
      <c r="I669" s="5">
        <v>30</v>
      </c>
      <c r="J669" t="s">
        <v>11</v>
      </c>
      <c r="K669" s="1">
        <v>0</v>
      </c>
      <c r="L669" s="5">
        <f t="shared" si="120"/>
        <v>0</v>
      </c>
      <c r="M669" t="s">
        <v>1587</v>
      </c>
      <c r="N669" s="5">
        <v>164</v>
      </c>
      <c r="O669" s="7">
        <f t="shared" si="116"/>
        <v>14.895549500454134</v>
      </c>
      <c r="P669" s="5">
        <v>27</v>
      </c>
      <c r="Q669" s="5">
        <v>0</v>
      </c>
      <c r="R669" s="5">
        <v>164</v>
      </c>
      <c r="S669" s="5">
        <f t="shared" si="117"/>
        <v>57</v>
      </c>
      <c r="T669" s="5">
        <f t="shared" si="118"/>
        <v>107</v>
      </c>
      <c r="U669" s="5">
        <v>1101</v>
      </c>
      <c r="V669" s="5">
        <v>27</v>
      </c>
      <c r="W669" s="7">
        <v>20</v>
      </c>
      <c r="X669" s="5">
        <f>W669*H669/100</f>
        <v>220.2</v>
      </c>
      <c r="Y669" s="5">
        <v>30</v>
      </c>
      <c r="Z669" s="6">
        <v>0</v>
      </c>
      <c r="AA669" s="5">
        <f t="shared" si="119"/>
        <v>0</v>
      </c>
      <c r="AB669" s="5">
        <v>0</v>
      </c>
      <c r="AC669" s="5">
        <v>220.2</v>
      </c>
      <c r="AD669" s="5">
        <f t="shared" si="121"/>
        <v>57</v>
      </c>
      <c r="AE669" s="5">
        <f t="shared" si="122"/>
        <v>163.19999999999999</v>
      </c>
      <c r="AF669" s="5" t="str">
        <f t="shared" si="123"/>
        <v>Wednesday</v>
      </c>
    </row>
    <row r="670" spans="1:32" x14ac:dyDescent="0.35">
      <c r="A670">
        <v>669</v>
      </c>
      <c r="B670" t="s">
        <v>1128</v>
      </c>
      <c r="C670" t="s">
        <v>640</v>
      </c>
      <c r="D670" s="2">
        <v>45303</v>
      </c>
      <c r="E670" s="4">
        <v>0.90347222222222223</v>
      </c>
      <c r="F670" s="2">
        <v>45303</v>
      </c>
      <c r="G670" s="3">
        <v>0.97430555555555554</v>
      </c>
      <c r="H670" s="5">
        <v>1196</v>
      </c>
      <c r="I670" s="5">
        <v>0</v>
      </c>
      <c r="J670" t="s">
        <v>14</v>
      </c>
      <c r="K670" s="1">
        <v>0.05</v>
      </c>
      <c r="L670" s="5">
        <f t="shared" si="120"/>
        <v>59.800000000000004</v>
      </c>
      <c r="M670" t="s">
        <v>1589</v>
      </c>
      <c r="N670" s="5">
        <v>86</v>
      </c>
      <c r="O670" s="7">
        <f t="shared" si="116"/>
        <v>7.1906354515050159</v>
      </c>
      <c r="P670" s="5">
        <v>40</v>
      </c>
      <c r="Q670" s="5">
        <v>0</v>
      </c>
      <c r="R670" s="5">
        <v>86</v>
      </c>
      <c r="S670" s="5">
        <f t="shared" si="117"/>
        <v>99.800000000000011</v>
      </c>
      <c r="T670" s="5">
        <f t="shared" si="118"/>
        <v>-13.800000000000011</v>
      </c>
      <c r="U670" s="5">
        <v>1196</v>
      </c>
      <c r="V670" s="5">
        <v>40</v>
      </c>
      <c r="W670" s="7">
        <v>20</v>
      </c>
      <c r="X670" s="5">
        <f>W670*H670/100</f>
        <v>239.2</v>
      </c>
      <c r="Y670" s="5">
        <v>0</v>
      </c>
      <c r="Z670" s="6">
        <v>0.05</v>
      </c>
      <c r="AA670" s="5">
        <f t="shared" si="119"/>
        <v>59.800000000000004</v>
      </c>
      <c r="AB670" s="5">
        <v>0</v>
      </c>
      <c r="AC670" s="5">
        <v>239.2</v>
      </c>
      <c r="AD670" s="5">
        <f t="shared" si="121"/>
        <v>99.800000000000011</v>
      </c>
      <c r="AE670" s="5">
        <f t="shared" si="122"/>
        <v>139.39999999999998</v>
      </c>
      <c r="AF670" s="5" t="str">
        <f t="shared" si="123"/>
        <v>Friday</v>
      </c>
    </row>
    <row r="671" spans="1:32" x14ac:dyDescent="0.35">
      <c r="A671">
        <v>670</v>
      </c>
      <c r="B671" t="s">
        <v>1129</v>
      </c>
      <c r="C671" t="s">
        <v>538</v>
      </c>
      <c r="D671" s="2">
        <v>45303</v>
      </c>
      <c r="E671" s="4">
        <v>0.82013888888888886</v>
      </c>
      <c r="F671" s="2">
        <v>45303</v>
      </c>
      <c r="G671" s="3">
        <v>0.90208333333333335</v>
      </c>
      <c r="H671" s="5">
        <v>1405</v>
      </c>
      <c r="I671" s="5">
        <v>30</v>
      </c>
      <c r="J671" t="s">
        <v>14</v>
      </c>
      <c r="K671" s="1">
        <v>0.1</v>
      </c>
      <c r="L671" s="5">
        <f t="shared" si="120"/>
        <v>140.5</v>
      </c>
      <c r="M671" s="1" t="s">
        <v>1622</v>
      </c>
      <c r="N671" s="5">
        <v>174</v>
      </c>
      <c r="O671" s="7">
        <f t="shared" si="116"/>
        <v>12.384341637010676</v>
      </c>
      <c r="P671" s="5">
        <v>21</v>
      </c>
      <c r="Q671" s="5">
        <v>0</v>
      </c>
      <c r="R671" s="5">
        <v>174</v>
      </c>
      <c r="S671" s="5">
        <f t="shared" si="117"/>
        <v>191.5</v>
      </c>
      <c r="T671" s="5">
        <f t="shared" si="118"/>
        <v>-17.5</v>
      </c>
      <c r="U671" s="5">
        <v>1405</v>
      </c>
      <c r="V671" s="5">
        <v>21</v>
      </c>
      <c r="W671" s="7">
        <v>20</v>
      </c>
      <c r="X671" s="5">
        <f>W671*H671/100</f>
        <v>281</v>
      </c>
      <c r="Y671" s="5">
        <v>30</v>
      </c>
      <c r="Z671" s="6">
        <v>0.1</v>
      </c>
      <c r="AA671" s="5">
        <f t="shared" si="119"/>
        <v>140.5</v>
      </c>
      <c r="AB671" s="5">
        <v>0</v>
      </c>
      <c r="AC671" s="5">
        <v>281</v>
      </c>
      <c r="AD671" s="5">
        <f t="shared" si="121"/>
        <v>191.5</v>
      </c>
      <c r="AE671" s="5">
        <f t="shared" si="122"/>
        <v>89.5</v>
      </c>
      <c r="AF671" s="5" t="str">
        <f t="shared" si="123"/>
        <v>Friday</v>
      </c>
    </row>
    <row r="672" spans="1:32" x14ac:dyDescent="0.35">
      <c r="A672">
        <v>671</v>
      </c>
      <c r="B672" t="s">
        <v>1130</v>
      </c>
      <c r="C672" t="s">
        <v>458</v>
      </c>
      <c r="D672" s="2">
        <v>45323</v>
      </c>
      <c r="E672" s="4">
        <v>0.79236111111111107</v>
      </c>
      <c r="F672" s="2">
        <v>45323</v>
      </c>
      <c r="G672" s="3">
        <v>0.86805555555555558</v>
      </c>
      <c r="H672" s="5">
        <v>1015</v>
      </c>
      <c r="I672" s="5">
        <v>40</v>
      </c>
      <c r="J672" t="s">
        <v>17</v>
      </c>
      <c r="K672" s="1">
        <v>0</v>
      </c>
      <c r="L672" s="5">
        <f t="shared" si="120"/>
        <v>0</v>
      </c>
      <c r="M672" t="s">
        <v>1587</v>
      </c>
      <c r="N672" s="5">
        <v>130</v>
      </c>
      <c r="O672" s="7">
        <f t="shared" si="116"/>
        <v>12.807881773399016</v>
      </c>
      <c r="P672" s="5">
        <v>10</v>
      </c>
      <c r="Q672" s="5">
        <v>0</v>
      </c>
      <c r="R672" s="5">
        <v>130</v>
      </c>
      <c r="S672" s="5">
        <f t="shared" si="117"/>
        <v>50</v>
      </c>
      <c r="T672" s="5">
        <f t="shared" si="118"/>
        <v>80</v>
      </c>
      <c r="U672" s="5">
        <v>1015</v>
      </c>
      <c r="V672" s="5">
        <v>10</v>
      </c>
      <c r="W672" s="7">
        <v>20</v>
      </c>
      <c r="X672" s="5">
        <f>W672*H672/100</f>
        <v>203</v>
      </c>
      <c r="Y672" s="5">
        <v>40</v>
      </c>
      <c r="Z672" s="6">
        <v>0</v>
      </c>
      <c r="AA672" s="5">
        <f t="shared" si="119"/>
        <v>0</v>
      </c>
      <c r="AB672" s="5">
        <v>0</v>
      </c>
      <c r="AC672" s="5">
        <v>203</v>
      </c>
      <c r="AD672" s="5">
        <f t="shared" si="121"/>
        <v>50</v>
      </c>
      <c r="AE672" s="5">
        <f t="shared" si="122"/>
        <v>153</v>
      </c>
      <c r="AF672" s="5" t="str">
        <f t="shared" si="123"/>
        <v>Thursday</v>
      </c>
    </row>
    <row r="673" spans="1:32" x14ac:dyDescent="0.35">
      <c r="A673">
        <v>672</v>
      </c>
      <c r="B673" t="s">
        <v>1131</v>
      </c>
      <c r="C673" t="s">
        <v>1132</v>
      </c>
      <c r="D673" s="2">
        <v>45323</v>
      </c>
      <c r="E673" s="4">
        <v>8.1250000000000003E-2</v>
      </c>
      <c r="F673" s="2">
        <v>45323</v>
      </c>
      <c r="G673" s="3">
        <v>0.15277777777777779</v>
      </c>
      <c r="H673" s="5">
        <v>1483</v>
      </c>
      <c r="I673" s="5">
        <v>30</v>
      </c>
      <c r="J673" t="s">
        <v>11</v>
      </c>
      <c r="K673" s="1">
        <v>0.5</v>
      </c>
      <c r="L673" s="5">
        <f t="shared" si="120"/>
        <v>741.5</v>
      </c>
      <c r="M673" t="s">
        <v>1588</v>
      </c>
      <c r="N673" s="5">
        <v>111</v>
      </c>
      <c r="O673" s="7">
        <f t="shared" si="116"/>
        <v>7.4848280512474723</v>
      </c>
      <c r="P673" s="5">
        <v>18</v>
      </c>
      <c r="Q673" s="5">
        <v>0</v>
      </c>
      <c r="R673" s="5">
        <v>111</v>
      </c>
      <c r="S673" s="5">
        <f t="shared" si="117"/>
        <v>789.5</v>
      </c>
      <c r="T673" s="5">
        <f t="shared" si="118"/>
        <v>-678.5</v>
      </c>
      <c r="U673" s="5">
        <v>0</v>
      </c>
      <c r="V673" s="5">
        <v>0</v>
      </c>
      <c r="W673" s="7">
        <v>20</v>
      </c>
      <c r="X673" s="5">
        <v>0</v>
      </c>
      <c r="Y673" s="5">
        <v>0</v>
      </c>
      <c r="Z673" s="6">
        <v>0</v>
      </c>
      <c r="AA673" s="5">
        <f t="shared" si="119"/>
        <v>0</v>
      </c>
      <c r="AB673" s="5">
        <v>0</v>
      </c>
      <c r="AC673" s="5">
        <v>0</v>
      </c>
      <c r="AD673" s="5">
        <f t="shared" si="121"/>
        <v>0</v>
      </c>
      <c r="AE673" s="5">
        <f t="shared" si="122"/>
        <v>0</v>
      </c>
      <c r="AF673" s="5" t="str">
        <f t="shared" si="123"/>
        <v>Thursday</v>
      </c>
    </row>
    <row r="674" spans="1:32" x14ac:dyDescent="0.35">
      <c r="A674">
        <v>673</v>
      </c>
      <c r="B674" t="s">
        <v>1133</v>
      </c>
      <c r="C674" t="s">
        <v>1134</v>
      </c>
      <c r="D674" s="2">
        <v>45309</v>
      </c>
      <c r="E674" s="4">
        <v>0.35694444444444445</v>
      </c>
      <c r="F674" s="2">
        <v>45309</v>
      </c>
      <c r="G674" s="3">
        <v>0.38472222222222224</v>
      </c>
      <c r="H674" s="5">
        <v>1133</v>
      </c>
      <c r="I674" s="5">
        <v>40</v>
      </c>
      <c r="J674" t="s">
        <v>14</v>
      </c>
      <c r="K674" s="1">
        <v>0.1</v>
      </c>
      <c r="L674" s="5">
        <f t="shared" si="120"/>
        <v>113.30000000000001</v>
      </c>
      <c r="M674" s="1" t="s">
        <v>1622</v>
      </c>
      <c r="N674" s="5">
        <v>121</v>
      </c>
      <c r="O674" s="7">
        <f t="shared" si="116"/>
        <v>10.679611650485436</v>
      </c>
      <c r="P674" s="5">
        <v>12</v>
      </c>
      <c r="Q674" s="5">
        <v>0</v>
      </c>
      <c r="R674" s="5">
        <v>121</v>
      </c>
      <c r="S674" s="5">
        <f t="shared" si="117"/>
        <v>165.3</v>
      </c>
      <c r="T674" s="5">
        <f t="shared" si="118"/>
        <v>-44.300000000000011</v>
      </c>
      <c r="U674" s="5">
        <v>1133</v>
      </c>
      <c r="V674" s="5">
        <v>12</v>
      </c>
      <c r="W674" s="7">
        <v>20</v>
      </c>
      <c r="X674" s="5">
        <f t="shared" ref="X674:X688" si="125">W674*H674/100</f>
        <v>226.6</v>
      </c>
      <c r="Y674" s="5">
        <v>40</v>
      </c>
      <c r="Z674" s="6">
        <v>0.1</v>
      </c>
      <c r="AA674" s="5">
        <f t="shared" si="119"/>
        <v>113.30000000000001</v>
      </c>
      <c r="AB674" s="5">
        <v>0</v>
      </c>
      <c r="AC674" s="5">
        <v>226.6</v>
      </c>
      <c r="AD674" s="5">
        <f t="shared" si="121"/>
        <v>165.3</v>
      </c>
      <c r="AE674" s="5">
        <f t="shared" si="122"/>
        <v>61.299999999999983</v>
      </c>
      <c r="AF674" s="5" t="str">
        <f t="shared" si="123"/>
        <v>Thursday</v>
      </c>
    </row>
    <row r="675" spans="1:32" x14ac:dyDescent="0.35">
      <c r="A675">
        <v>674</v>
      </c>
      <c r="B675" t="s">
        <v>1135</v>
      </c>
      <c r="C675" t="s">
        <v>1136</v>
      </c>
      <c r="D675" s="2">
        <v>45305</v>
      </c>
      <c r="E675" s="4">
        <v>0.97847222222222219</v>
      </c>
      <c r="F675" s="2">
        <v>45306</v>
      </c>
      <c r="G675" s="3">
        <v>2.013888888888889E-2</v>
      </c>
      <c r="H675" s="5">
        <v>1334</v>
      </c>
      <c r="I675" s="5">
        <v>50</v>
      </c>
      <c r="J675" t="s">
        <v>14</v>
      </c>
      <c r="K675" s="1">
        <v>0.15</v>
      </c>
      <c r="L675" s="5">
        <f t="shared" si="120"/>
        <v>200.1</v>
      </c>
      <c r="M675" t="s">
        <v>1584</v>
      </c>
      <c r="N675" s="5">
        <v>174</v>
      </c>
      <c r="O675" s="7">
        <f t="shared" si="116"/>
        <v>13.043478260869565</v>
      </c>
      <c r="P675" s="5">
        <v>35</v>
      </c>
      <c r="Q675" s="5">
        <v>0</v>
      </c>
      <c r="R675" s="5">
        <v>174</v>
      </c>
      <c r="S675" s="5">
        <f t="shared" si="117"/>
        <v>285.10000000000002</v>
      </c>
      <c r="T675" s="5">
        <f t="shared" si="118"/>
        <v>-111.10000000000002</v>
      </c>
      <c r="U675" s="5">
        <v>1334</v>
      </c>
      <c r="V675" s="5">
        <v>35</v>
      </c>
      <c r="W675" s="7">
        <v>20</v>
      </c>
      <c r="X675" s="5">
        <f t="shared" si="125"/>
        <v>266.8</v>
      </c>
      <c r="Y675" s="5">
        <v>50</v>
      </c>
      <c r="Z675" s="6">
        <v>0.15</v>
      </c>
      <c r="AA675" s="5">
        <f t="shared" si="119"/>
        <v>200.1</v>
      </c>
      <c r="AB675" s="5">
        <v>0</v>
      </c>
      <c r="AC675" s="5">
        <v>266.8</v>
      </c>
      <c r="AD675" s="5">
        <f t="shared" si="121"/>
        <v>285.10000000000002</v>
      </c>
      <c r="AE675" s="5">
        <f t="shared" si="122"/>
        <v>-18.300000000000011</v>
      </c>
      <c r="AF675" s="5" t="str">
        <f t="shared" si="123"/>
        <v>Sunday</v>
      </c>
    </row>
    <row r="676" spans="1:32" x14ac:dyDescent="0.35">
      <c r="A676">
        <v>675</v>
      </c>
      <c r="B676" t="s">
        <v>1137</v>
      </c>
      <c r="C676" t="s">
        <v>1138</v>
      </c>
      <c r="D676" s="2">
        <v>45293</v>
      </c>
      <c r="E676" s="4">
        <v>7.1527777777777773E-2</v>
      </c>
      <c r="F676" s="2">
        <v>45293</v>
      </c>
      <c r="G676" s="3">
        <v>0.1</v>
      </c>
      <c r="H676" s="5">
        <v>1958</v>
      </c>
      <c r="I676" s="5">
        <v>0</v>
      </c>
      <c r="J676" t="s">
        <v>11</v>
      </c>
      <c r="K676" s="1">
        <v>0.1</v>
      </c>
      <c r="L676" s="5">
        <f t="shared" si="120"/>
        <v>195.8</v>
      </c>
      <c r="M676" s="1" t="s">
        <v>1622</v>
      </c>
      <c r="N676" s="5">
        <v>115</v>
      </c>
      <c r="O676" s="7">
        <f t="shared" si="116"/>
        <v>5.8733401430030643</v>
      </c>
      <c r="P676" s="5">
        <v>18</v>
      </c>
      <c r="Q676" s="5">
        <v>100</v>
      </c>
      <c r="R676" s="5">
        <v>115</v>
      </c>
      <c r="S676" s="5">
        <f t="shared" si="117"/>
        <v>313.8</v>
      </c>
      <c r="T676" s="5">
        <f t="shared" si="118"/>
        <v>-198.8</v>
      </c>
      <c r="U676" s="5">
        <v>1958</v>
      </c>
      <c r="V676" s="5">
        <v>18</v>
      </c>
      <c r="W676" s="7">
        <v>20</v>
      </c>
      <c r="X676" s="5">
        <f t="shared" si="125"/>
        <v>391.6</v>
      </c>
      <c r="Y676" s="5">
        <v>0</v>
      </c>
      <c r="Z676" s="6">
        <v>0.1</v>
      </c>
      <c r="AA676" s="5">
        <f t="shared" si="119"/>
        <v>195.8</v>
      </c>
      <c r="AB676" s="5">
        <v>100</v>
      </c>
      <c r="AC676" s="5">
        <v>391.6</v>
      </c>
      <c r="AD676" s="5">
        <f t="shared" si="121"/>
        <v>313.8</v>
      </c>
      <c r="AE676" s="5">
        <f t="shared" si="122"/>
        <v>77.800000000000011</v>
      </c>
      <c r="AF676" s="5" t="str">
        <f t="shared" si="123"/>
        <v>Tuesday</v>
      </c>
    </row>
    <row r="677" spans="1:32" x14ac:dyDescent="0.35">
      <c r="A677">
        <v>676</v>
      </c>
      <c r="B677" t="s">
        <v>1139</v>
      </c>
      <c r="C677" t="s">
        <v>272</v>
      </c>
      <c r="D677" s="2">
        <v>45328</v>
      </c>
      <c r="E677" s="4">
        <v>0.75555555555555554</v>
      </c>
      <c r="F677" s="2">
        <v>45328</v>
      </c>
      <c r="G677" s="3">
        <v>0.82986111111111116</v>
      </c>
      <c r="H677" s="5">
        <v>251</v>
      </c>
      <c r="I677" s="5">
        <v>50</v>
      </c>
      <c r="J677" t="s">
        <v>17</v>
      </c>
      <c r="K677" s="1">
        <v>0.1</v>
      </c>
      <c r="L677" s="5">
        <f t="shared" si="120"/>
        <v>25.1</v>
      </c>
      <c r="M677" s="1" t="s">
        <v>1622</v>
      </c>
      <c r="N677" s="5">
        <v>79</v>
      </c>
      <c r="O677" s="7">
        <f t="shared" si="116"/>
        <v>31.474103585657371</v>
      </c>
      <c r="P677" s="5">
        <v>25</v>
      </c>
      <c r="Q677" s="5">
        <v>0</v>
      </c>
      <c r="R677" s="5">
        <v>79</v>
      </c>
      <c r="S677" s="5">
        <f t="shared" si="117"/>
        <v>100.1</v>
      </c>
      <c r="T677" s="5">
        <f t="shared" si="118"/>
        <v>-21.099999999999994</v>
      </c>
      <c r="U677" s="5">
        <v>251</v>
      </c>
      <c r="V677" s="5">
        <v>25</v>
      </c>
      <c r="W677" s="7">
        <v>20</v>
      </c>
      <c r="X677" s="5">
        <f t="shared" si="125"/>
        <v>50.2</v>
      </c>
      <c r="Y677" s="5">
        <v>50</v>
      </c>
      <c r="Z677" s="6">
        <v>0.1</v>
      </c>
      <c r="AA677" s="5">
        <f t="shared" si="119"/>
        <v>25.1</v>
      </c>
      <c r="AB677" s="5">
        <v>0</v>
      </c>
      <c r="AC677" s="5">
        <v>50.2</v>
      </c>
      <c r="AD677" s="5">
        <f t="shared" si="121"/>
        <v>100.1</v>
      </c>
      <c r="AE677" s="5">
        <f t="shared" si="122"/>
        <v>-49.899999999999991</v>
      </c>
      <c r="AF677" s="5" t="str">
        <f t="shared" si="123"/>
        <v>Tuesday</v>
      </c>
    </row>
    <row r="678" spans="1:32" x14ac:dyDescent="0.35">
      <c r="A678">
        <v>677</v>
      </c>
      <c r="B678" t="s">
        <v>1140</v>
      </c>
      <c r="C678" t="s">
        <v>1141</v>
      </c>
      <c r="D678" s="2">
        <v>45299</v>
      </c>
      <c r="E678" s="4">
        <v>0.28055555555555556</v>
      </c>
      <c r="F678" s="2">
        <v>45299</v>
      </c>
      <c r="G678" s="3">
        <v>0.33611111111111114</v>
      </c>
      <c r="H678" s="5">
        <v>1128</v>
      </c>
      <c r="I678" s="5">
        <v>20</v>
      </c>
      <c r="J678" t="s">
        <v>11</v>
      </c>
      <c r="K678" s="1">
        <v>0.15</v>
      </c>
      <c r="L678" s="5">
        <f t="shared" si="120"/>
        <v>169.2</v>
      </c>
      <c r="M678" t="s">
        <v>1584</v>
      </c>
      <c r="N678" s="5">
        <v>69</v>
      </c>
      <c r="O678" s="7">
        <f t="shared" si="116"/>
        <v>6.1170212765957448</v>
      </c>
      <c r="P678" s="5">
        <v>33</v>
      </c>
      <c r="Q678" s="5">
        <v>0</v>
      </c>
      <c r="R678" s="5">
        <v>69</v>
      </c>
      <c r="S678" s="5">
        <f t="shared" si="117"/>
        <v>222.2</v>
      </c>
      <c r="T678" s="5">
        <f t="shared" si="118"/>
        <v>-153.19999999999999</v>
      </c>
      <c r="U678" s="5">
        <v>1128</v>
      </c>
      <c r="V678" s="5">
        <v>33</v>
      </c>
      <c r="W678" s="7">
        <v>20</v>
      </c>
      <c r="X678" s="5">
        <f t="shared" si="125"/>
        <v>225.6</v>
      </c>
      <c r="Y678" s="5">
        <v>20</v>
      </c>
      <c r="Z678" s="6">
        <v>0.15</v>
      </c>
      <c r="AA678" s="5">
        <f t="shared" si="119"/>
        <v>169.2</v>
      </c>
      <c r="AB678" s="5">
        <v>0</v>
      </c>
      <c r="AC678" s="5">
        <v>225.6</v>
      </c>
      <c r="AD678" s="5">
        <f t="shared" si="121"/>
        <v>222.2</v>
      </c>
      <c r="AE678" s="5">
        <f t="shared" si="122"/>
        <v>3.4000000000000057</v>
      </c>
      <c r="AF678" s="5" t="str">
        <f t="shared" si="123"/>
        <v>Monday</v>
      </c>
    </row>
    <row r="679" spans="1:32" x14ac:dyDescent="0.35">
      <c r="A679">
        <v>678</v>
      </c>
      <c r="B679" t="s">
        <v>1142</v>
      </c>
      <c r="C679" t="s">
        <v>21</v>
      </c>
      <c r="D679" s="2">
        <v>45314</v>
      </c>
      <c r="E679" s="4">
        <v>0.68402777777777779</v>
      </c>
      <c r="F679" s="2">
        <v>45314</v>
      </c>
      <c r="G679" s="3">
        <v>0.73472222222222228</v>
      </c>
      <c r="H679" s="5">
        <v>1318</v>
      </c>
      <c r="I679" s="5">
        <v>30</v>
      </c>
      <c r="J679" t="s">
        <v>17</v>
      </c>
      <c r="K679" s="1">
        <v>0.15</v>
      </c>
      <c r="L679" s="5">
        <f t="shared" si="120"/>
        <v>197.7</v>
      </c>
      <c r="M679" t="s">
        <v>1584</v>
      </c>
      <c r="N679" s="5">
        <v>131</v>
      </c>
      <c r="O679" s="7">
        <f t="shared" si="116"/>
        <v>9.9393019726858878</v>
      </c>
      <c r="P679" s="5">
        <v>23</v>
      </c>
      <c r="Q679" s="5">
        <v>0</v>
      </c>
      <c r="R679" s="5">
        <v>131</v>
      </c>
      <c r="S679" s="5">
        <f t="shared" si="117"/>
        <v>250.7</v>
      </c>
      <c r="T679" s="5">
        <f t="shared" si="118"/>
        <v>-119.69999999999999</v>
      </c>
      <c r="U679" s="5">
        <v>1318</v>
      </c>
      <c r="V679" s="5">
        <v>23</v>
      </c>
      <c r="W679" s="7">
        <v>20</v>
      </c>
      <c r="X679" s="5">
        <f t="shared" si="125"/>
        <v>263.60000000000002</v>
      </c>
      <c r="Y679" s="5">
        <v>30</v>
      </c>
      <c r="Z679" s="6">
        <v>0.15</v>
      </c>
      <c r="AA679" s="5">
        <f t="shared" si="119"/>
        <v>197.7</v>
      </c>
      <c r="AB679" s="5">
        <v>0</v>
      </c>
      <c r="AC679" s="5">
        <v>263.60000000000002</v>
      </c>
      <c r="AD679" s="5">
        <f t="shared" si="121"/>
        <v>250.7</v>
      </c>
      <c r="AE679" s="5">
        <f t="shared" si="122"/>
        <v>12.900000000000034</v>
      </c>
      <c r="AF679" s="5" t="str">
        <f t="shared" si="123"/>
        <v>Tuesday</v>
      </c>
    </row>
    <row r="680" spans="1:32" x14ac:dyDescent="0.35">
      <c r="A680">
        <v>679</v>
      </c>
      <c r="B680" t="s">
        <v>1143</v>
      </c>
      <c r="C680" t="s">
        <v>350</v>
      </c>
      <c r="D680" s="2">
        <v>45326</v>
      </c>
      <c r="E680" s="4">
        <v>0.83611111111111114</v>
      </c>
      <c r="F680" s="2">
        <v>45326</v>
      </c>
      <c r="G680" s="3">
        <v>0.89097222222222228</v>
      </c>
      <c r="H680" s="5">
        <v>1406</v>
      </c>
      <c r="I680" s="5">
        <v>20</v>
      </c>
      <c r="J680" t="s">
        <v>11</v>
      </c>
      <c r="K680" s="1">
        <v>0.1</v>
      </c>
      <c r="L680" s="5">
        <f t="shared" si="120"/>
        <v>140.6</v>
      </c>
      <c r="M680" s="1" t="s">
        <v>1622</v>
      </c>
      <c r="N680" s="5">
        <v>156</v>
      </c>
      <c r="O680" s="7">
        <f t="shared" si="116"/>
        <v>11.095305832147938</v>
      </c>
      <c r="P680" s="5">
        <v>12</v>
      </c>
      <c r="Q680" s="5">
        <v>100</v>
      </c>
      <c r="R680" s="5">
        <v>156</v>
      </c>
      <c r="S680" s="5">
        <f t="shared" si="117"/>
        <v>272.60000000000002</v>
      </c>
      <c r="T680" s="5">
        <f t="shared" si="118"/>
        <v>-116.60000000000002</v>
      </c>
      <c r="U680" s="5">
        <v>1406</v>
      </c>
      <c r="V680" s="5">
        <v>12</v>
      </c>
      <c r="W680" s="7">
        <v>20</v>
      </c>
      <c r="X680" s="5">
        <f t="shared" si="125"/>
        <v>281.2</v>
      </c>
      <c r="Y680" s="5">
        <v>20</v>
      </c>
      <c r="Z680" s="6">
        <v>0.1</v>
      </c>
      <c r="AA680" s="5">
        <f t="shared" si="119"/>
        <v>140.6</v>
      </c>
      <c r="AB680" s="5">
        <v>100</v>
      </c>
      <c r="AC680" s="5">
        <v>281.2</v>
      </c>
      <c r="AD680" s="5">
        <f t="shared" si="121"/>
        <v>272.60000000000002</v>
      </c>
      <c r="AE680" s="5">
        <f t="shared" si="122"/>
        <v>8.5999999999999659</v>
      </c>
      <c r="AF680" s="5" t="str">
        <f t="shared" si="123"/>
        <v>Sunday</v>
      </c>
    </row>
    <row r="681" spans="1:32" x14ac:dyDescent="0.35">
      <c r="A681">
        <v>680</v>
      </c>
      <c r="B681" t="s">
        <v>1144</v>
      </c>
      <c r="C681" t="s">
        <v>1086</v>
      </c>
      <c r="D681" s="2">
        <v>45309</v>
      </c>
      <c r="E681" s="4">
        <v>0.57013888888888886</v>
      </c>
      <c r="F681" s="2">
        <v>45309</v>
      </c>
      <c r="G681" s="3">
        <v>0.6020833333333333</v>
      </c>
      <c r="H681" s="5">
        <v>563</v>
      </c>
      <c r="I681" s="5">
        <v>30</v>
      </c>
      <c r="J681" t="s">
        <v>11</v>
      </c>
      <c r="K681" s="1">
        <v>0.15</v>
      </c>
      <c r="L681" s="5">
        <f t="shared" si="120"/>
        <v>84.45</v>
      </c>
      <c r="M681" t="s">
        <v>1584</v>
      </c>
      <c r="N681" s="5">
        <v>181</v>
      </c>
      <c r="O681" s="7">
        <f t="shared" si="116"/>
        <v>32.149200710479576</v>
      </c>
      <c r="P681" s="5">
        <v>43</v>
      </c>
      <c r="Q681" s="5">
        <v>0</v>
      </c>
      <c r="R681" s="5">
        <v>181</v>
      </c>
      <c r="S681" s="5">
        <f t="shared" si="117"/>
        <v>157.44999999999999</v>
      </c>
      <c r="T681" s="5">
        <f t="shared" si="118"/>
        <v>23.550000000000011</v>
      </c>
      <c r="U681" s="5">
        <v>563</v>
      </c>
      <c r="V681" s="5">
        <v>43</v>
      </c>
      <c r="W681" s="7">
        <v>20</v>
      </c>
      <c r="X681" s="5">
        <f t="shared" si="125"/>
        <v>112.6</v>
      </c>
      <c r="Y681" s="5">
        <v>30</v>
      </c>
      <c r="Z681" s="6">
        <v>0.15</v>
      </c>
      <c r="AA681" s="5">
        <f t="shared" si="119"/>
        <v>84.45</v>
      </c>
      <c r="AB681" s="5">
        <v>0</v>
      </c>
      <c r="AC681" s="5">
        <v>112.6</v>
      </c>
      <c r="AD681" s="5">
        <f t="shared" si="121"/>
        <v>157.44999999999999</v>
      </c>
      <c r="AE681" s="5">
        <f t="shared" si="122"/>
        <v>-44.849999999999994</v>
      </c>
      <c r="AF681" s="5" t="str">
        <f t="shared" si="123"/>
        <v>Thursday</v>
      </c>
    </row>
    <row r="682" spans="1:32" x14ac:dyDescent="0.35">
      <c r="A682">
        <v>681</v>
      </c>
      <c r="B682" t="s">
        <v>1145</v>
      </c>
      <c r="C682" t="s">
        <v>1146</v>
      </c>
      <c r="D682" s="2">
        <v>45311</v>
      </c>
      <c r="E682" s="4">
        <v>0.78402777777777777</v>
      </c>
      <c r="F682" s="2">
        <v>45311</v>
      </c>
      <c r="G682" s="3">
        <v>0.82847222222222228</v>
      </c>
      <c r="H682" s="5">
        <v>1236</v>
      </c>
      <c r="I682" s="5">
        <v>50</v>
      </c>
      <c r="J682" t="s">
        <v>11</v>
      </c>
      <c r="K682" s="1">
        <v>0</v>
      </c>
      <c r="L682" s="5">
        <f t="shared" si="120"/>
        <v>0</v>
      </c>
      <c r="M682" t="s">
        <v>1587</v>
      </c>
      <c r="N682" s="5">
        <v>86</v>
      </c>
      <c r="O682" s="7">
        <f t="shared" si="116"/>
        <v>6.9579288025889969</v>
      </c>
      <c r="P682" s="5">
        <v>42</v>
      </c>
      <c r="Q682" s="5">
        <v>0</v>
      </c>
      <c r="R682" s="5">
        <v>86</v>
      </c>
      <c r="S682" s="5">
        <f t="shared" si="117"/>
        <v>92</v>
      </c>
      <c r="T682" s="5">
        <f t="shared" si="118"/>
        <v>-6</v>
      </c>
      <c r="U682" s="5">
        <v>1236</v>
      </c>
      <c r="V682" s="5">
        <v>42</v>
      </c>
      <c r="W682" s="7">
        <v>20</v>
      </c>
      <c r="X682" s="5">
        <f t="shared" si="125"/>
        <v>247.2</v>
      </c>
      <c r="Y682" s="5">
        <v>50</v>
      </c>
      <c r="Z682" s="6">
        <v>0</v>
      </c>
      <c r="AA682" s="5">
        <f t="shared" si="119"/>
        <v>0</v>
      </c>
      <c r="AB682" s="5">
        <v>0</v>
      </c>
      <c r="AC682" s="5">
        <v>247.2</v>
      </c>
      <c r="AD682" s="5">
        <f t="shared" si="121"/>
        <v>92</v>
      </c>
      <c r="AE682" s="5">
        <f t="shared" si="122"/>
        <v>155.19999999999999</v>
      </c>
      <c r="AF682" s="5" t="str">
        <f t="shared" si="123"/>
        <v>Saturday</v>
      </c>
    </row>
    <row r="683" spans="1:32" x14ac:dyDescent="0.35">
      <c r="A683">
        <v>682</v>
      </c>
      <c r="B683" t="s">
        <v>1147</v>
      </c>
      <c r="C683" t="s">
        <v>1148</v>
      </c>
      <c r="D683" s="2">
        <v>45315</v>
      </c>
      <c r="E683" s="4">
        <v>0.30208333333333331</v>
      </c>
      <c r="F683" s="2">
        <v>45315</v>
      </c>
      <c r="G683" s="3">
        <v>0.32291666666666669</v>
      </c>
      <c r="H683" s="5">
        <v>370</v>
      </c>
      <c r="I683" s="5">
        <v>40</v>
      </c>
      <c r="J683" t="s">
        <v>11</v>
      </c>
      <c r="K683" s="1">
        <v>0.15</v>
      </c>
      <c r="L683" s="5">
        <f t="shared" si="120"/>
        <v>55.5</v>
      </c>
      <c r="M683" t="s">
        <v>1584</v>
      </c>
      <c r="N683" s="5">
        <v>181</v>
      </c>
      <c r="O683" s="7">
        <f t="shared" si="116"/>
        <v>48.918918918918919</v>
      </c>
      <c r="P683" s="5">
        <v>33</v>
      </c>
      <c r="Q683" s="5">
        <v>0</v>
      </c>
      <c r="R683" s="5">
        <v>181</v>
      </c>
      <c r="S683" s="5">
        <f t="shared" si="117"/>
        <v>128.5</v>
      </c>
      <c r="T683" s="5">
        <f t="shared" si="118"/>
        <v>52.5</v>
      </c>
      <c r="U683" s="5">
        <v>370</v>
      </c>
      <c r="V683" s="5">
        <v>33</v>
      </c>
      <c r="W683" s="7">
        <v>20</v>
      </c>
      <c r="X683" s="5">
        <f t="shared" si="125"/>
        <v>74</v>
      </c>
      <c r="Y683" s="5">
        <v>40</v>
      </c>
      <c r="Z683" s="6">
        <v>0.15</v>
      </c>
      <c r="AA683" s="5">
        <f t="shared" si="119"/>
        <v>55.5</v>
      </c>
      <c r="AB683" s="5">
        <v>0</v>
      </c>
      <c r="AC683" s="5">
        <v>74</v>
      </c>
      <c r="AD683" s="5">
        <f t="shared" si="121"/>
        <v>128.5</v>
      </c>
      <c r="AE683" s="5">
        <f t="shared" si="122"/>
        <v>-54.5</v>
      </c>
      <c r="AF683" s="5" t="str">
        <f t="shared" si="123"/>
        <v>Wednesday</v>
      </c>
    </row>
    <row r="684" spans="1:32" x14ac:dyDescent="0.35">
      <c r="A684">
        <v>683</v>
      </c>
      <c r="B684" t="s">
        <v>1149</v>
      </c>
      <c r="C684" t="s">
        <v>1073</v>
      </c>
      <c r="D684" s="2">
        <v>45313</v>
      </c>
      <c r="E684" s="4">
        <v>0.73055555555555551</v>
      </c>
      <c r="F684" s="2">
        <v>45313</v>
      </c>
      <c r="G684" s="3">
        <v>0.77083333333333337</v>
      </c>
      <c r="H684" s="5">
        <v>1286</v>
      </c>
      <c r="I684" s="5">
        <v>40</v>
      </c>
      <c r="J684" t="s">
        <v>17</v>
      </c>
      <c r="K684" s="1">
        <v>0.15</v>
      </c>
      <c r="L684" s="5">
        <f t="shared" si="120"/>
        <v>192.9</v>
      </c>
      <c r="M684" t="s">
        <v>1584</v>
      </c>
      <c r="N684" s="5">
        <v>126</v>
      </c>
      <c r="O684" s="7">
        <f t="shared" si="116"/>
        <v>9.79782270606532</v>
      </c>
      <c r="P684" s="5">
        <v>18</v>
      </c>
      <c r="Q684" s="5">
        <v>0</v>
      </c>
      <c r="R684" s="5">
        <v>126</v>
      </c>
      <c r="S684" s="5">
        <f t="shared" si="117"/>
        <v>250.9</v>
      </c>
      <c r="T684" s="5">
        <f t="shared" si="118"/>
        <v>-124.9</v>
      </c>
      <c r="U684" s="5">
        <v>1286</v>
      </c>
      <c r="V684" s="5">
        <v>18</v>
      </c>
      <c r="W684" s="7">
        <v>20</v>
      </c>
      <c r="X684" s="5">
        <f t="shared" si="125"/>
        <v>257.2</v>
      </c>
      <c r="Y684" s="5">
        <v>40</v>
      </c>
      <c r="Z684" s="6">
        <v>0.15</v>
      </c>
      <c r="AA684" s="5">
        <f t="shared" si="119"/>
        <v>192.9</v>
      </c>
      <c r="AB684" s="5">
        <v>0</v>
      </c>
      <c r="AC684" s="5">
        <v>257.2</v>
      </c>
      <c r="AD684" s="5">
        <f t="shared" si="121"/>
        <v>250.9</v>
      </c>
      <c r="AE684" s="5">
        <f t="shared" si="122"/>
        <v>6.2999999999999829</v>
      </c>
      <c r="AF684" s="5" t="str">
        <f t="shared" si="123"/>
        <v>Monday</v>
      </c>
    </row>
    <row r="685" spans="1:32" x14ac:dyDescent="0.35">
      <c r="A685">
        <v>684</v>
      </c>
      <c r="B685" t="s">
        <v>1150</v>
      </c>
      <c r="C685" t="s">
        <v>1114</v>
      </c>
      <c r="D685" s="2">
        <v>45321</v>
      </c>
      <c r="E685" s="4">
        <v>0.15069444444444444</v>
      </c>
      <c r="F685" s="2">
        <v>45321</v>
      </c>
      <c r="G685" s="3">
        <v>0.20624999999999999</v>
      </c>
      <c r="H685" s="5">
        <v>559</v>
      </c>
      <c r="I685" s="5">
        <v>30</v>
      </c>
      <c r="J685" t="s">
        <v>17</v>
      </c>
      <c r="K685" s="1">
        <v>0.1</v>
      </c>
      <c r="L685" s="5">
        <f t="shared" si="120"/>
        <v>55.900000000000006</v>
      </c>
      <c r="M685" s="1" t="s">
        <v>1622</v>
      </c>
      <c r="N685" s="5">
        <v>138</v>
      </c>
      <c r="O685" s="7">
        <f t="shared" si="116"/>
        <v>24.686940966010734</v>
      </c>
      <c r="P685" s="5">
        <v>22</v>
      </c>
      <c r="Q685" s="5">
        <v>50</v>
      </c>
      <c r="R685" s="5">
        <v>138</v>
      </c>
      <c r="S685" s="5">
        <f t="shared" si="117"/>
        <v>157.9</v>
      </c>
      <c r="T685" s="5">
        <f t="shared" si="118"/>
        <v>-19.900000000000006</v>
      </c>
      <c r="U685" s="5">
        <v>559</v>
      </c>
      <c r="V685" s="5">
        <v>22</v>
      </c>
      <c r="W685" s="7">
        <v>20</v>
      </c>
      <c r="X685" s="5">
        <f t="shared" si="125"/>
        <v>111.8</v>
      </c>
      <c r="Y685" s="5">
        <v>30</v>
      </c>
      <c r="Z685" s="6">
        <v>0.1</v>
      </c>
      <c r="AA685" s="5">
        <f t="shared" si="119"/>
        <v>55.900000000000006</v>
      </c>
      <c r="AB685" s="5">
        <v>50</v>
      </c>
      <c r="AC685" s="5">
        <v>111.8</v>
      </c>
      <c r="AD685" s="5">
        <f t="shared" si="121"/>
        <v>157.9</v>
      </c>
      <c r="AE685" s="5">
        <f t="shared" si="122"/>
        <v>-46.100000000000009</v>
      </c>
      <c r="AF685" s="5" t="str">
        <f t="shared" si="123"/>
        <v>Tuesday</v>
      </c>
    </row>
    <row r="686" spans="1:32" x14ac:dyDescent="0.35">
      <c r="A686">
        <v>685</v>
      </c>
      <c r="B686" t="s">
        <v>1151</v>
      </c>
      <c r="C686" t="s">
        <v>1152</v>
      </c>
      <c r="D686" s="2">
        <v>45298</v>
      </c>
      <c r="E686" s="4">
        <v>0.97986111111111107</v>
      </c>
      <c r="F686" s="2">
        <v>45299</v>
      </c>
      <c r="G686" s="3">
        <v>4.4444444444444446E-2</v>
      </c>
      <c r="H686" s="5">
        <v>204</v>
      </c>
      <c r="I686" s="5">
        <v>40</v>
      </c>
      <c r="J686" t="s">
        <v>14</v>
      </c>
      <c r="K686" s="1">
        <v>0</v>
      </c>
      <c r="L686" s="5">
        <f t="shared" si="120"/>
        <v>0</v>
      </c>
      <c r="M686" t="s">
        <v>1587</v>
      </c>
      <c r="N686" s="5">
        <v>195</v>
      </c>
      <c r="O686" s="7">
        <f t="shared" si="116"/>
        <v>95.588235294117652</v>
      </c>
      <c r="P686" s="5">
        <v>11</v>
      </c>
      <c r="Q686" s="5">
        <v>0</v>
      </c>
      <c r="R686" s="5">
        <v>195</v>
      </c>
      <c r="S686" s="5">
        <f t="shared" si="117"/>
        <v>51</v>
      </c>
      <c r="T686" s="5">
        <f t="shared" si="118"/>
        <v>144</v>
      </c>
      <c r="U686" s="5">
        <v>204</v>
      </c>
      <c r="V686" s="5">
        <v>11</v>
      </c>
      <c r="W686" s="7">
        <v>20</v>
      </c>
      <c r="X686" s="5">
        <f t="shared" si="125"/>
        <v>40.799999999999997</v>
      </c>
      <c r="Y686" s="5">
        <v>40</v>
      </c>
      <c r="Z686" s="6">
        <v>0</v>
      </c>
      <c r="AA686" s="5">
        <f t="shared" si="119"/>
        <v>0</v>
      </c>
      <c r="AB686" s="5">
        <v>0</v>
      </c>
      <c r="AC686" s="5">
        <v>40.799999999999997</v>
      </c>
      <c r="AD686" s="5">
        <f t="shared" si="121"/>
        <v>51</v>
      </c>
      <c r="AE686" s="5">
        <f t="shared" si="122"/>
        <v>-10.200000000000003</v>
      </c>
      <c r="AF686" s="5" t="str">
        <f t="shared" si="123"/>
        <v>Sunday</v>
      </c>
    </row>
    <row r="687" spans="1:32" x14ac:dyDescent="0.35">
      <c r="A687">
        <v>686</v>
      </c>
      <c r="B687" t="s">
        <v>1153</v>
      </c>
      <c r="C687" t="s">
        <v>171</v>
      </c>
      <c r="D687" s="2">
        <v>45292</v>
      </c>
      <c r="E687" s="4">
        <v>0.45416666666666666</v>
      </c>
      <c r="F687" s="2">
        <v>45292</v>
      </c>
      <c r="G687" s="3">
        <v>0.47708333333333336</v>
      </c>
      <c r="H687" s="5">
        <v>1816</v>
      </c>
      <c r="I687" s="5">
        <v>50</v>
      </c>
      <c r="J687" t="s">
        <v>11</v>
      </c>
      <c r="K687" s="1">
        <v>0.05</v>
      </c>
      <c r="L687" s="5">
        <f t="shared" si="120"/>
        <v>90.800000000000011</v>
      </c>
      <c r="M687" t="s">
        <v>1589</v>
      </c>
      <c r="N687" s="5">
        <v>137</v>
      </c>
      <c r="O687" s="7">
        <f t="shared" si="116"/>
        <v>7.5440528634361232</v>
      </c>
      <c r="P687" s="5">
        <v>16</v>
      </c>
      <c r="Q687" s="5">
        <v>0</v>
      </c>
      <c r="R687" s="5">
        <v>137</v>
      </c>
      <c r="S687" s="5">
        <f t="shared" si="117"/>
        <v>156.80000000000001</v>
      </c>
      <c r="T687" s="5">
        <f t="shared" si="118"/>
        <v>-19.800000000000011</v>
      </c>
      <c r="U687" s="5">
        <v>1816</v>
      </c>
      <c r="V687" s="5">
        <v>16</v>
      </c>
      <c r="W687" s="7">
        <v>20</v>
      </c>
      <c r="X687" s="5">
        <f t="shared" si="125"/>
        <v>363.2</v>
      </c>
      <c r="Y687" s="5">
        <v>50</v>
      </c>
      <c r="Z687" s="6">
        <v>0.05</v>
      </c>
      <c r="AA687" s="5">
        <f t="shared" si="119"/>
        <v>90.800000000000011</v>
      </c>
      <c r="AB687" s="5">
        <v>0</v>
      </c>
      <c r="AC687" s="5">
        <v>363.2</v>
      </c>
      <c r="AD687" s="5">
        <f t="shared" si="121"/>
        <v>156.80000000000001</v>
      </c>
      <c r="AE687" s="5">
        <f t="shared" si="122"/>
        <v>206.39999999999998</v>
      </c>
      <c r="AF687" s="5" t="str">
        <f t="shared" si="123"/>
        <v>Monday</v>
      </c>
    </row>
    <row r="688" spans="1:32" x14ac:dyDescent="0.35">
      <c r="A688">
        <v>687</v>
      </c>
      <c r="B688" t="s">
        <v>1154</v>
      </c>
      <c r="C688" t="s">
        <v>423</v>
      </c>
      <c r="D688" s="2">
        <v>45296</v>
      </c>
      <c r="E688" s="4">
        <v>0.30416666666666664</v>
      </c>
      <c r="F688" s="2">
        <v>45296</v>
      </c>
      <c r="G688" s="3">
        <v>0.38472222222222224</v>
      </c>
      <c r="H688" s="5">
        <v>1679</v>
      </c>
      <c r="I688" s="5">
        <v>40</v>
      </c>
      <c r="J688" t="s">
        <v>17</v>
      </c>
      <c r="K688" s="1">
        <v>0.05</v>
      </c>
      <c r="L688" s="5">
        <f t="shared" si="120"/>
        <v>83.95</v>
      </c>
      <c r="M688" t="s">
        <v>1589</v>
      </c>
      <c r="N688" s="5">
        <v>82</v>
      </c>
      <c r="O688" s="7">
        <f t="shared" si="116"/>
        <v>4.8838594401429427</v>
      </c>
      <c r="P688" s="5">
        <v>30</v>
      </c>
      <c r="Q688" s="5">
        <v>0</v>
      </c>
      <c r="R688" s="5">
        <v>82</v>
      </c>
      <c r="S688" s="5">
        <f t="shared" si="117"/>
        <v>153.94999999999999</v>
      </c>
      <c r="T688" s="5">
        <f t="shared" si="118"/>
        <v>-71.949999999999989</v>
      </c>
      <c r="U688" s="5">
        <v>1679</v>
      </c>
      <c r="V688" s="5">
        <v>30</v>
      </c>
      <c r="W688" s="7">
        <v>20</v>
      </c>
      <c r="X688" s="5">
        <f t="shared" si="125"/>
        <v>335.8</v>
      </c>
      <c r="Y688" s="5">
        <v>40</v>
      </c>
      <c r="Z688" s="6">
        <v>0.05</v>
      </c>
      <c r="AA688" s="5">
        <f t="shared" si="119"/>
        <v>83.95</v>
      </c>
      <c r="AB688" s="5">
        <v>0</v>
      </c>
      <c r="AC688" s="5">
        <v>335.8</v>
      </c>
      <c r="AD688" s="5">
        <f t="shared" si="121"/>
        <v>153.94999999999999</v>
      </c>
      <c r="AE688" s="5">
        <f t="shared" si="122"/>
        <v>181.85000000000002</v>
      </c>
      <c r="AF688" s="5" t="str">
        <f t="shared" si="123"/>
        <v>Friday</v>
      </c>
    </row>
    <row r="689" spans="1:32" x14ac:dyDescent="0.35">
      <c r="A689">
        <v>688</v>
      </c>
      <c r="B689" t="s">
        <v>1155</v>
      </c>
      <c r="C689" t="s">
        <v>1156</v>
      </c>
      <c r="D689" s="2">
        <v>45315</v>
      </c>
      <c r="E689" s="4">
        <v>3.1944444444444442E-2</v>
      </c>
      <c r="F689" s="2">
        <v>45315</v>
      </c>
      <c r="G689" s="3">
        <v>7.1527777777777773E-2</v>
      </c>
      <c r="H689" s="5">
        <v>1405</v>
      </c>
      <c r="I689" s="5">
        <v>50</v>
      </c>
      <c r="J689" t="s">
        <v>17</v>
      </c>
      <c r="K689" s="1">
        <v>0.5</v>
      </c>
      <c r="L689" s="5">
        <f t="shared" si="120"/>
        <v>702.5</v>
      </c>
      <c r="M689" t="s">
        <v>1588</v>
      </c>
      <c r="N689" s="5">
        <v>107</v>
      </c>
      <c r="O689" s="7">
        <f t="shared" si="116"/>
        <v>7.6156583629893237</v>
      </c>
      <c r="P689" s="5">
        <v>28</v>
      </c>
      <c r="Q689" s="5">
        <v>150</v>
      </c>
      <c r="R689" s="5">
        <v>107</v>
      </c>
      <c r="S689" s="5">
        <f t="shared" si="117"/>
        <v>930.5</v>
      </c>
      <c r="T689" s="5">
        <f t="shared" si="118"/>
        <v>-823.5</v>
      </c>
      <c r="U689" s="5">
        <v>0</v>
      </c>
      <c r="V689" s="5">
        <v>0</v>
      </c>
      <c r="W689" s="7">
        <v>20</v>
      </c>
      <c r="X689" s="5">
        <v>0</v>
      </c>
      <c r="Y689" s="5">
        <v>0</v>
      </c>
      <c r="Z689" s="6">
        <v>0</v>
      </c>
      <c r="AA689" s="5">
        <f t="shared" si="119"/>
        <v>0</v>
      </c>
      <c r="AB689" s="5">
        <v>0</v>
      </c>
      <c r="AC689" s="5">
        <v>0</v>
      </c>
      <c r="AD689" s="5">
        <f t="shared" si="121"/>
        <v>0</v>
      </c>
      <c r="AE689" s="5">
        <f t="shared" si="122"/>
        <v>0</v>
      </c>
      <c r="AF689" s="5" t="str">
        <f t="shared" si="123"/>
        <v>Wednesday</v>
      </c>
    </row>
    <row r="690" spans="1:32" x14ac:dyDescent="0.35">
      <c r="A690">
        <v>689</v>
      </c>
      <c r="B690" t="s">
        <v>1157</v>
      </c>
      <c r="C690" t="s">
        <v>686</v>
      </c>
      <c r="D690" s="2">
        <v>45317</v>
      </c>
      <c r="E690" s="4">
        <v>0.99305555555555558</v>
      </c>
      <c r="F690" s="2">
        <v>45318</v>
      </c>
      <c r="G690" s="3">
        <v>2.4305555555555556E-2</v>
      </c>
      <c r="H690" s="5">
        <v>1810</v>
      </c>
      <c r="I690" s="5">
        <v>20</v>
      </c>
      <c r="J690" t="s">
        <v>17</v>
      </c>
      <c r="K690" s="1">
        <v>0.15</v>
      </c>
      <c r="L690" s="5">
        <f t="shared" si="120"/>
        <v>271.5</v>
      </c>
      <c r="M690" t="s">
        <v>1584</v>
      </c>
      <c r="N690" s="5">
        <v>77</v>
      </c>
      <c r="O690" s="7">
        <f t="shared" si="116"/>
        <v>4.2541436464088394</v>
      </c>
      <c r="P690" s="5">
        <v>34</v>
      </c>
      <c r="Q690" s="5">
        <v>100</v>
      </c>
      <c r="R690" s="5">
        <v>77</v>
      </c>
      <c r="S690" s="5">
        <f t="shared" si="117"/>
        <v>425.5</v>
      </c>
      <c r="T690" s="5">
        <f t="shared" si="118"/>
        <v>-348.5</v>
      </c>
      <c r="U690" s="5">
        <v>1810</v>
      </c>
      <c r="V690" s="5">
        <v>34</v>
      </c>
      <c r="W690" s="7">
        <v>20</v>
      </c>
      <c r="X690" s="5">
        <f>W690*H690/100</f>
        <v>362</v>
      </c>
      <c r="Y690" s="5">
        <v>20</v>
      </c>
      <c r="Z690" s="6">
        <v>0.15</v>
      </c>
      <c r="AA690" s="5">
        <f t="shared" si="119"/>
        <v>271.5</v>
      </c>
      <c r="AB690" s="5">
        <v>100</v>
      </c>
      <c r="AC690" s="5">
        <v>362</v>
      </c>
      <c r="AD690" s="5">
        <f t="shared" si="121"/>
        <v>425.5</v>
      </c>
      <c r="AE690" s="5">
        <f t="shared" si="122"/>
        <v>-63.5</v>
      </c>
      <c r="AF690" s="5" t="str">
        <f t="shared" si="123"/>
        <v>Friday</v>
      </c>
    </row>
    <row r="691" spans="1:32" x14ac:dyDescent="0.35">
      <c r="A691">
        <v>690</v>
      </c>
      <c r="B691" t="s">
        <v>1158</v>
      </c>
      <c r="C691" t="s">
        <v>692</v>
      </c>
      <c r="D691" s="2">
        <v>45304</v>
      </c>
      <c r="E691" s="4">
        <v>0.84236111111111112</v>
      </c>
      <c r="F691" s="2">
        <v>45304</v>
      </c>
      <c r="G691" s="3">
        <v>0.90625</v>
      </c>
      <c r="H691" s="5">
        <v>261</v>
      </c>
      <c r="I691" s="5">
        <v>50</v>
      </c>
      <c r="J691" t="s">
        <v>11</v>
      </c>
      <c r="K691" s="1">
        <v>0.15</v>
      </c>
      <c r="L691" s="5">
        <f t="shared" si="120"/>
        <v>39.15</v>
      </c>
      <c r="M691" t="s">
        <v>1584</v>
      </c>
      <c r="N691" s="5">
        <v>84</v>
      </c>
      <c r="O691" s="7">
        <f t="shared" si="116"/>
        <v>32.183908045977013</v>
      </c>
      <c r="P691" s="5">
        <v>31</v>
      </c>
      <c r="Q691" s="5">
        <v>0</v>
      </c>
      <c r="R691" s="5">
        <v>84</v>
      </c>
      <c r="S691" s="5">
        <f t="shared" si="117"/>
        <v>120.15</v>
      </c>
      <c r="T691" s="5">
        <f t="shared" si="118"/>
        <v>-36.150000000000006</v>
      </c>
      <c r="U691" s="5">
        <v>261</v>
      </c>
      <c r="V691" s="5">
        <v>31</v>
      </c>
      <c r="W691" s="7">
        <v>20</v>
      </c>
      <c r="X691" s="5">
        <f>W691*H691/100</f>
        <v>52.2</v>
      </c>
      <c r="Y691" s="5">
        <v>50</v>
      </c>
      <c r="Z691" s="6">
        <v>0.15</v>
      </c>
      <c r="AA691" s="5">
        <f t="shared" si="119"/>
        <v>39.15</v>
      </c>
      <c r="AB691" s="5">
        <v>0</v>
      </c>
      <c r="AC691" s="5">
        <v>52.2</v>
      </c>
      <c r="AD691" s="5">
        <f t="shared" si="121"/>
        <v>120.15</v>
      </c>
      <c r="AE691" s="5">
        <f t="shared" si="122"/>
        <v>-67.95</v>
      </c>
      <c r="AF691" s="5" t="str">
        <f t="shared" si="123"/>
        <v>Saturday</v>
      </c>
    </row>
    <row r="692" spans="1:32" x14ac:dyDescent="0.35">
      <c r="A692">
        <v>691</v>
      </c>
      <c r="B692" t="s">
        <v>1159</v>
      </c>
      <c r="C692" t="s">
        <v>83</v>
      </c>
      <c r="D692" s="2">
        <v>45325</v>
      </c>
      <c r="E692" s="4">
        <v>0.22916666666666666</v>
      </c>
      <c r="F692" s="2">
        <v>45325</v>
      </c>
      <c r="G692" s="3">
        <v>0.30208333333333331</v>
      </c>
      <c r="H692" s="5">
        <v>450</v>
      </c>
      <c r="I692" s="5">
        <v>0</v>
      </c>
      <c r="J692" t="s">
        <v>14</v>
      </c>
      <c r="K692" s="1">
        <v>0</v>
      </c>
      <c r="L692" s="5">
        <f t="shared" si="120"/>
        <v>0</v>
      </c>
      <c r="M692" t="s">
        <v>1587</v>
      </c>
      <c r="N692" s="5">
        <v>174</v>
      </c>
      <c r="O692" s="7">
        <f t="shared" si="116"/>
        <v>38.666666666666664</v>
      </c>
      <c r="P692" s="5">
        <v>20</v>
      </c>
      <c r="Q692" s="5">
        <v>100</v>
      </c>
      <c r="R692" s="5">
        <v>174</v>
      </c>
      <c r="S692" s="5">
        <f t="shared" si="117"/>
        <v>120</v>
      </c>
      <c r="T692" s="5">
        <f t="shared" si="118"/>
        <v>54</v>
      </c>
      <c r="U692" s="5">
        <v>450</v>
      </c>
      <c r="V692" s="5">
        <v>20</v>
      </c>
      <c r="W692" s="7">
        <v>20</v>
      </c>
      <c r="X692" s="5">
        <f>W692*H692/100</f>
        <v>90</v>
      </c>
      <c r="Y692" s="5">
        <v>0</v>
      </c>
      <c r="Z692" s="6">
        <v>0</v>
      </c>
      <c r="AA692" s="5">
        <f t="shared" si="119"/>
        <v>0</v>
      </c>
      <c r="AB692" s="5">
        <v>100</v>
      </c>
      <c r="AC692" s="5">
        <v>90</v>
      </c>
      <c r="AD692" s="5">
        <f t="shared" si="121"/>
        <v>120</v>
      </c>
      <c r="AE692" s="5">
        <f t="shared" si="122"/>
        <v>-30</v>
      </c>
      <c r="AF692" s="5" t="str">
        <f t="shared" si="123"/>
        <v>Saturday</v>
      </c>
    </row>
    <row r="693" spans="1:32" x14ac:dyDescent="0.35">
      <c r="A693">
        <v>692</v>
      </c>
      <c r="B693" t="s">
        <v>1160</v>
      </c>
      <c r="C693" t="s">
        <v>1006</v>
      </c>
      <c r="D693" s="2">
        <v>45307</v>
      </c>
      <c r="E693" s="4">
        <v>7.9166666666666663E-2</v>
      </c>
      <c r="F693" s="2">
        <v>45307</v>
      </c>
      <c r="G693" s="3">
        <v>0.1361111111111111</v>
      </c>
      <c r="H693" s="5">
        <v>533</v>
      </c>
      <c r="I693" s="5">
        <v>0</v>
      </c>
      <c r="J693" t="s">
        <v>17</v>
      </c>
      <c r="K693" s="1">
        <v>0.05</v>
      </c>
      <c r="L693" s="5">
        <f t="shared" si="120"/>
        <v>26.650000000000002</v>
      </c>
      <c r="M693" t="s">
        <v>1589</v>
      </c>
      <c r="N693" s="5">
        <v>187</v>
      </c>
      <c r="O693" s="7">
        <f t="shared" si="116"/>
        <v>35.084427767354597</v>
      </c>
      <c r="P693" s="5">
        <v>42</v>
      </c>
      <c r="Q693" s="5">
        <v>0</v>
      </c>
      <c r="R693" s="5">
        <v>187</v>
      </c>
      <c r="S693" s="5">
        <f t="shared" si="117"/>
        <v>68.650000000000006</v>
      </c>
      <c r="T693" s="5">
        <f t="shared" si="118"/>
        <v>118.35</v>
      </c>
      <c r="U693" s="5">
        <v>533</v>
      </c>
      <c r="V693" s="5">
        <v>42</v>
      </c>
      <c r="W693" s="7">
        <v>20</v>
      </c>
      <c r="X693" s="5">
        <f>W693*H693/100</f>
        <v>106.6</v>
      </c>
      <c r="Y693" s="5">
        <v>0</v>
      </c>
      <c r="Z693" s="6">
        <v>0.05</v>
      </c>
      <c r="AA693" s="5">
        <f t="shared" si="119"/>
        <v>26.650000000000002</v>
      </c>
      <c r="AB693" s="5">
        <v>0</v>
      </c>
      <c r="AC693" s="5">
        <v>106.6</v>
      </c>
      <c r="AD693" s="5">
        <f t="shared" si="121"/>
        <v>68.650000000000006</v>
      </c>
      <c r="AE693" s="5">
        <f t="shared" si="122"/>
        <v>37.949999999999989</v>
      </c>
      <c r="AF693" s="5" t="str">
        <f t="shared" si="123"/>
        <v>Tuesday</v>
      </c>
    </row>
    <row r="694" spans="1:32" x14ac:dyDescent="0.35">
      <c r="A694">
        <v>693</v>
      </c>
      <c r="B694" t="s">
        <v>1161</v>
      </c>
      <c r="C694" t="s">
        <v>1162</v>
      </c>
      <c r="D694" s="2">
        <v>45323</v>
      </c>
      <c r="E694" s="4">
        <v>0.8208333333333333</v>
      </c>
      <c r="F694" s="2">
        <v>45323</v>
      </c>
      <c r="G694" s="3">
        <v>0.9</v>
      </c>
      <c r="H694" s="5">
        <v>951</v>
      </c>
      <c r="I694" s="5">
        <v>0</v>
      </c>
      <c r="J694" t="s">
        <v>11</v>
      </c>
      <c r="K694" s="1">
        <v>0.5</v>
      </c>
      <c r="L694" s="5">
        <f t="shared" si="120"/>
        <v>475.5</v>
      </c>
      <c r="M694" t="s">
        <v>1588</v>
      </c>
      <c r="N694" s="5">
        <v>114</v>
      </c>
      <c r="O694" s="7">
        <f t="shared" si="116"/>
        <v>11.987381703470032</v>
      </c>
      <c r="P694" s="5">
        <v>41</v>
      </c>
      <c r="Q694" s="5">
        <v>0</v>
      </c>
      <c r="R694" s="5">
        <v>114</v>
      </c>
      <c r="S694" s="5">
        <f t="shared" si="117"/>
        <v>516.5</v>
      </c>
      <c r="T694" s="5">
        <f t="shared" si="118"/>
        <v>-402.5</v>
      </c>
      <c r="U694" s="5">
        <v>0</v>
      </c>
      <c r="V694" s="5">
        <v>0</v>
      </c>
      <c r="W694" s="7">
        <v>20</v>
      </c>
      <c r="X694" s="5">
        <v>0</v>
      </c>
      <c r="Y694" s="5">
        <v>0</v>
      </c>
      <c r="Z694" s="6">
        <v>0</v>
      </c>
      <c r="AA694" s="5">
        <f t="shared" si="119"/>
        <v>0</v>
      </c>
      <c r="AB694" s="5">
        <v>0</v>
      </c>
      <c r="AC694" s="5">
        <v>0</v>
      </c>
      <c r="AD694" s="5">
        <f t="shared" si="121"/>
        <v>0</v>
      </c>
      <c r="AE694" s="5">
        <f t="shared" si="122"/>
        <v>0</v>
      </c>
      <c r="AF694" s="5" t="str">
        <f t="shared" si="123"/>
        <v>Thursday</v>
      </c>
    </row>
    <row r="695" spans="1:32" x14ac:dyDescent="0.35">
      <c r="A695">
        <v>694</v>
      </c>
      <c r="B695" t="s">
        <v>1163</v>
      </c>
      <c r="C695" t="s">
        <v>1164</v>
      </c>
      <c r="D695" s="2">
        <v>45312</v>
      </c>
      <c r="E695" s="4">
        <v>0.12777777777777777</v>
      </c>
      <c r="F695" s="2">
        <v>45312</v>
      </c>
      <c r="G695" s="3">
        <v>0.15972222222222221</v>
      </c>
      <c r="H695" s="5">
        <v>239</v>
      </c>
      <c r="I695" s="5">
        <v>30</v>
      </c>
      <c r="J695" t="s">
        <v>17</v>
      </c>
      <c r="K695" s="1">
        <v>0</v>
      </c>
      <c r="L695" s="5">
        <f t="shared" si="120"/>
        <v>0</v>
      </c>
      <c r="M695" t="s">
        <v>1587</v>
      </c>
      <c r="N695" s="5">
        <v>91</v>
      </c>
      <c r="O695" s="7">
        <f t="shared" si="116"/>
        <v>38.07531380753138</v>
      </c>
      <c r="P695" s="5">
        <v>30</v>
      </c>
      <c r="Q695" s="5">
        <v>0</v>
      </c>
      <c r="R695" s="5">
        <v>91</v>
      </c>
      <c r="S695" s="5">
        <f t="shared" si="117"/>
        <v>60</v>
      </c>
      <c r="T695" s="5">
        <f t="shared" si="118"/>
        <v>31</v>
      </c>
      <c r="U695" s="5">
        <v>239</v>
      </c>
      <c r="V695" s="5">
        <v>30</v>
      </c>
      <c r="W695" s="7">
        <v>20</v>
      </c>
      <c r="X695" s="5">
        <f>W695*H695/100</f>
        <v>47.8</v>
      </c>
      <c r="Y695" s="5">
        <v>30</v>
      </c>
      <c r="Z695" s="6">
        <v>0</v>
      </c>
      <c r="AA695" s="5">
        <f t="shared" si="119"/>
        <v>0</v>
      </c>
      <c r="AB695" s="5">
        <v>0</v>
      </c>
      <c r="AC695" s="5">
        <v>47.8</v>
      </c>
      <c r="AD695" s="5">
        <f t="shared" si="121"/>
        <v>60</v>
      </c>
      <c r="AE695" s="5">
        <f t="shared" si="122"/>
        <v>-12.200000000000003</v>
      </c>
      <c r="AF695" s="5" t="str">
        <f t="shared" si="123"/>
        <v>Sunday</v>
      </c>
    </row>
    <row r="696" spans="1:32" x14ac:dyDescent="0.35">
      <c r="A696">
        <v>695</v>
      </c>
      <c r="B696" t="s">
        <v>1165</v>
      </c>
      <c r="C696" t="s">
        <v>521</v>
      </c>
      <c r="D696" s="2">
        <v>45297</v>
      </c>
      <c r="E696" s="4">
        <v>0.15416666666666667</v>
      </c>
      <c r="F696" s="2">
        <v>45297</v>
      </c>
      <c r="G696" s="3">
        <v>0.20208333333333334</v>
      </c>
      <c r="H696" s="5">
        <v>1594</v>
      </c>
      <c r="I696" s="5">
        <v>30</v>
      </c>
      <c r="J696" t="s">
        <v>17</v>
      </c>
      <c r="K696" s="1">
        <v>0.15</v>
      </c>
      <c r="L696" s="5">
        <f t="shared" si="120"/>
        <v>239.1</v>
      </c>
      <c r="M696" t="s">
        <v>1584</v>
      </c>
      <c r="N696" s="5">
        <v>134</v>
      </c>
      <c r="O696" s="7">
        <f t="shared" si="116"/>
        <v>8.4065244667503141</v>
      </c>
      <c r="P696" s="5">
        <v>48</v>
      </c>
      <c r="Q696" s="5">
        <v>50</v>
      </c>
      <c r="R696" s="5">
        <v>134</v>
      </c>
      <c r="S696" s="5">
        <f t="shared" si="117"/>
        <v>367.1</v>
      </c>
      <c r="T696" s="5">
        <f t="shared" si="118"/>
        <v>-233.10000000000002</v>
      </c>
      <c r="U696" s="5">
        <v>1594</v>
      </c>
      <c r="V696" s="5">
        <v>48</v>
      </c>
      <c r="W696" s="7">
        <v>20</v>
      </c>
      <c r="X696" s="5">
        <f>W696*H696/100</f>
        <v>318.8</v>
      </c>
      <c r="Y696" s="5">
        <v>30</v>
      </c>
      <c r="Z696" s="6">
        <v>0.15</v>
      </c>
      <c r="AA696" s="5">
        <f t="shared" si="119"/>
        <v>239.1</v>
      </c>
      <c r="AB696" s="5">
        <v>50</v>
      </c>
      <c r="AC696" s="5">
        <v>318.8</v>
      </c>
      <c r="AD696" s="5">
        <f t="shared" si="121"/>
        <v>367.1</v>
      </c>
      <c r="AE696" s="5">
        <f t="shared" si="122"/>
        <v>-48.300000000000011</v>
      </c>
      <c r="AF696" s="5" t="str">
        <f t="shared" si="123"/>
        <v>Saturday</v>
      </c>
    </row>
    <row r="697" spans="1:32" x14ac:dyDescent="0.35">
      <c r="A697">
        <v>696</v>
      </c>
      <c r="B697" t="s">
        <v>1166</v>
      </c>
      <c r="C697" t="s">
        <v>1167</v>
      </c>
      <c r="D697" s="2">
        <v>45309</v>
      </c>
      <c r="E697" s="4">
        <v>0.80625000000000002</v>
      </c>
      <c r="F697" s="2">
        <v>45309</v>
      </c>
      <c r="G697" s="3">
        <v>0.8354166666666667</v>
      </c>
      <c r="H697" s="5">
        <v>1255</v>
      </c>
      <c r="I697" s="5">
        <v>30</v>
      </c>
      <c r="J697" t="s">
        <v>14</v>
      </c>
      <c r="K697" s="1">
        <v>0.05</v>
      </c>
      <c r="L697" s="5">
        <f t="shared" si="120"/>
        <v>62.75</v>
      </c>
      <c r="M697" t="s">
        <v>1589</v>
      </c>
      <c r="N697" s="5">
        <v>186</v>
      </c>
      <c r="O697" s="7">
        <f t="shared" si="116"/>
        <v>14.820717131474105</v>
      </c>
      <c r="P697" s="5">
        <v>29</v>
      </c>
      <c r="Q697" s="5">
        <v>0</v>
      </c>
      <c r="R697" s="5">
        <v>186</v>
      </c>
      <c r="S697" s="5">
        <f t="shared" si="117"/>
        <v>121.75</v>
      </c>
      <c r="T697" s="5">
        <f t="shared" si="118"/>
        <v>64.25</v>
      </c>
      <c r="U697" s="5">
        <v>1255</v>
      </c>
      <c r="V697" s="5">
        <v>29</v>
      </c>
      <c r="W697" s="7">
        <v>20</v>
      </c>
      <c r="X697" s="5">
        <f>W697*H697/100</f>
        <v>251</v>
      </c>
      <c r="Y697" s="5">
        <v>30</v>
      </c>
      <c r="Z697" s="6">
        <v>0.05</v>
      </c>
      <c r="AA697" s="5">
        <f t="shared" si="119"/>
        <v>62.75</v>
      </c>
      <c r="AB697" s="5">
        <v>0</v>
      </c>
      <c r="AC697" s="5">
        <v>251</v>
      </c>
      <c r="AD697" s="5">
        <f t="shared" si="121"/>
        <v>121.75</v>
      </c>
      <c r="AE697" s="5">
        <f t="shared" si="122"/>
        <v>129.25</v>
      </c>
      <c r="AF697" s="5" t="str">
        <f t="shared" si="123"/>
        <v>Thursday</v>
      </c>
    </row>
    <row r="698" spans="1:32" x14ac:dyDescent="0.35">
      <c r="A698">
        <v>697</v>
      </c>
      <c r="B698" t="s">
        <v>1168</v>
      </c>
      <c r="C698" t="s">
        <v>485</v>
      </c>
      <c r="D698" s="2">
        <v>45322</v>
      </c>
      <c r="E698" s="4">
        <v>0.28055555555555556</v>
      </c>
      <c r="F698" s="2">
        <v>45322</v>
      </c>
      <c r="G698" s="3">
        <v>0.33680555555555558</v>
      </c>
      <c r="H698" s="5">
        <v>186</v>
      </c>
      <c r="I698" s="5">
        <v>50</v>
      </c>
      <c r="J698" t="s">
        <v>17</v>
      </c>
      <c r="K698" s="1">
        <v>0.5</v>
      </c>
      <c r="L698" s="5">
        <f t="shared" si="120"/>
        <v>93</v>
      </c>
      <c r="M698" t="s">
        <v>1588</v>
      </c>
      <c r="N698" s="5">
        <v>160</v>
      </c>
      <c r="O698" s="7">
        <f t="shared" si="116"/>
        <v>86.021505376344081</v>
      </c>
      <c r="P698" s="5">
        <v>17</v>
      </c>
      <c r="Q698" s="5">
        <v>0</v>
      </c>
      <c r="R698" s="5">
        <v>160</v>
      </c>
      <c r="S698" s="5">
        <f t="shared" si="117"/>
        <v>160</v>
      </c>
      <c r="T698" s="5">
        <f t="shared" si="118"/>
        <v>0</v>
      </c>
      <c r="U698" s="5">
        <v>0</v>
      </c>
      <c r="V698" s="5">
        <v>0</v>
      </c>
      <c r="W698" s="7">
        <v>20</v>
      </c>
      <c r="X698" s="5">
        <v>0</v>
      </c>
      <c r="Y698" s="5">
        <v>0</v>
      </c>
      <c r="Z698" s="6">
        <v>0</v>
      </c>
      <c r="AA698" s="5">
        <f t="shared" si="119"/>
        <v>0</v>
      </c>
      <c r="AB698" s="5">
        <v>0</v>
      </c>
      <c r="AC698" s="5">
        <v>0</v>
      </c>
      <c r="AD698" s="5">
        <f t="shared" si="121"/>
        <v>0</v>
      </c>
      <c r="AE698" s="5">
        <f t="shared" si="122"/>
        <v>0</v>
      </c>
      <c r="AF698" s="5" t="str">
        <f t="shared" si="123"/>
        <v>Wednesday</v>
      </c>
    </row>
    <row r="699" spans="1:32" x14ac:dyDescent="0.35">
      <c r="A699">
        <v>698</v>
      </c>
      <c r="B699" t="s">
        <v>1169</v>
      </c>
      <c r="C699" t="s">
        <v>1148</v>
      </c>
      <c r="D699" s="2">
        <v>45324</v>
      </c>
      <c r="E699" s="4">
        <v>0.91180555555555554</v>
      </c>
      <c r="F699" s="2">
        <v>45324</v>
      </c>
      <c r="G699" s="3">
        <v>0.97222222222222221</v>
      </c>
      <c r="H699" s="5">
        <v>1811</v>
      </c>
      <c r="I699" s="5">
        <v>30</v>
      </c>
      <c r="J699" t="s">
        <v>17</v>
      </c>
      <c r="K699" s="1">
        <v>0.1</v>
      </c>
      <c r="L699" s="5">
        <f t="shared" si="120"/>
        <v>181.10000000000002</v>
      </c>
      <c r="M699" s="1" t="s">
        <v>1622</v>
      </c>
      <c r="N699" s="5">
        <v>64</v>
      </c>
      <c r="O699" s="7">
        <f t="shared" si="116"/>
        <v>3.5339591385974605</v>
      </c>
      <c r="P699" s="5">
        <v>46</v>
      </c>
      <c r="Q699" s="5">
        <v>0</v>
      </c>
      <c r="R699" s="5">
        <v>64</v>
      </c>
      <c r="S699" s="5">
        <f t="shared" si="117"/>
        <v>257.10000000000002</v>
      </c>
      <c r="T699" s="5">
        <f t="shared" si="118"/>
        <v>-193.10000000000002</v>
      </c>
      <c r="U699" s="5">
        <v>1811</v>
      </c>
      <c r="V699" s="5">
        <v>46</v>
      </c>
      <c r="W699" s="7">
        <v>20</v>
      </c>
      <c r="X699" s="5">
        <f>W699*H699/100</f>
        <v>362.2</v>
      </c>
      <c r="Y699" s="5">
        <v>30</v>
      </c>
      <c r="Z699" s="6">
        <v>0.1</v>
      </c>
      <c r="AA699" s="5">
        <f t="shared" si="119"/>
        <v>181.10000000000002</v>
      </c>
      <c r="AB699" s="5">
        <v>0</v>
      </c>
      <c r="AC699" s="5">
        <v>362.2</v>
      </c>
      <c r="AD699" s="5">
        <f t="shared" si="121"/>
        <v>257.10000000000002</v>
      </c>
      <c r="AE699" s="5">
        <f t="shared" si="122"/>
        <v>105.09999999999997</v>
      </c>
      <c r="AF699" s="5" t="str">
        <f t="shared" si="123"/>
        <v>Friday</v>
      </c>
    </row>
    <row r="700" spans="1:32" x14ac:dyDescent="0.35">
      <c r="A700">
        <v>699</v>
      </c>
      <c r="B700" t="s">
        <v>1170</v>
      </c>
      <c r="C700" t="s">
        <v>810</v>
      </c>
      <c r="D700" s="2">
        <v>45306</v>
      </c>
      <c r="E700" s="4">
        <v>0.54861111111111116</v>
      </c>
      <c r="F700" s="2">
        <v>45306</v>
      </c>
      <c r="G700" s="3">
        <v>0.59444444444444444</v>
      </c>
      <c r="H700" s="5">
        <v>282</v>
      </c>
      <c r="I700" s="5">
        <v>20</v>
      </c>
      <c r="J700" t="s">
        <v>11</v>
      </c>
      <c r="K700" s="1">
        <v>0.05</v>
      </c>
      <c r="L700" s="5">
        <f t="shared" si="120"/>
        <v>14.100000000000001</v>
      </c>
      <c r="M700" t="s">
        <v>1589</v>
      </c>
      <c r="N700" s="5">
        <v>118</v>
      </c>
      <c r="O700" s="7">
        <f t="shared" si="116"/>
        <v>41.843971631205676</v>
      </c>
      <c r="P700" s="5">
        <v>18</v>
      </c>
      <c r="Q700" s="5">
        <v>100</v>
      </c>
      <c r="R700" s="5">
        <v>118</v>
      </c>
      <c r="S700" s="5">
        <f t="shared" si="117"/>
        <v>152.1</v>
      </c>
      <c r="T700" s="5">
        <f t="shared" si="118"/>
        <v>-34.099999999999994</v>
      </c>
      <c r="U700" s="5">
        <v>282</v>
      </c>
      <c r="V700" s="5">
        <v>18</v>
      </c>
      <c r="W700" s="7">
        <v>20</v>
      </c>
      <c r="X700" s="5">
        <f>W700*H700/100</f>
        <v>56.4</v>
      </c>
      <c r="Y700" s="5">
        <v>20</v>
      </c>
      <c r="Z700" s="6">
        <v>0.05</v>
      </c>
      <c r="AA700" s="5">
        <f t="shared" si="119"/>
        <v>14.100000000000001</v>
      </c>
      <c r="AB700" s="5">
        <v>100</v>
      </c>
      <c r="AC700" s="5">
        <v>56.4</v>
      </c>
      <c r="AD700" s="5">
        <f t="shared" si="121"/>
        <v>152.1</v>
      </c>
      <c r="AE700" s="5">
        <f t="shared" si="122"/>
        <v>-95.699999999999989</v>
      </c>
      <c r="AF700" s="5" t="str">
        <f t="shared" si="123"/>
        <v>Monday</v>
      </c>
    </row>
    <row r="701" spans="1:32" x14ac:dyDescent="0.35">
      <c r="A701">
        <v>700</v>
      </c>
      <c r="B701" t="s">
        <v>1171</v>
      </c>
      <c r="C701" t="s">
        <v>1172</v>
      </c>
      <c r="D701" s="2">
        <v>45318</v>
      </c>
      <c r="E701" s="4">
        <v>0.37916666666666665</v>
      </c>
      <c r="F701" s="2">
        <v>45318</v>
      </c>
      <c r="G701" s="3">
        <v>0.45416666666666666</v>
      </c>
      <c r="H701" s="5">
        <v>467</v>
      </c>
      <c r="I701" s="5">
        <v>0</v>
      </c>
      <c r="J701" t="s">
        <v>11</v>
      </c>
      <c r="K701" s="1">
        <v>0.5</v>
      </c>
      <c r="L701" s="5">
        <f t="shared" si="120"/>
        <v>233.5</v>
      </c>
      <c r="M701" t="s">
        <v>1588</v>
      </c>
      <c r="N701" s="5">
        <v>154</v>
      </c>
      <c r="O701" s="7">
        <f t="shared" si="116"/>
        <v>32.976445396145607</v>
      </c>
      <c r="P701" s="5">
        <v>34</v>
      </c>
      <c r="Q701" s="5">
        <v>150</v>
      </c>
      <c r="R701" s="5">
        <v>154</v>
      </c>
      <c r="S701" s="5">
        <f t="shared" si="117"/>
        <v>417.5</v>
      </c>
      <c r="T701" s="5">
        <f t="shared" si="118"/>
        <v>-263.5</v>
      </c>
      <c r="U701" s="5">
        <v>0</v>
      </c>
      <c r="V701" s="5">
        <v>0</v>
      </c>
      <c r="W701" s="7">
        <v>20</v>
      </c>
      <c r="X701" s="5">
        <v>0</v>
      </c>
      <c r="Y701" s="5">
        <v>0</v>
      </c>
      <c r="Z701" s="6">
        <v>0</v>
      </c>
      <c r="AA701" s="5">
        <f t="shared" si="119"/>
        <v>0</v>
      </c>
      <c r="AB701" s="5">
        <v>0</v>
      </c>
      <c r="AC701" s="5">
        <v>0</v>
      </c>
      <c r="AD701" s="5">
        <f t="shared" si="121"/>
        <v>0</v>
      </c>
      <c r="AE701" s="5">
        <f t="shared" si="122"/>
        <v>0</v>
      </c>
      <c r="AF701" s="5" t="str">
        <f t="shared" si="123"/>
        <v>Saturday</v>
      </c>
    </row>
    <row r="702" spans="1:32" x14ac:dyDescent="0.35">
      <c r="A702">
        <v>701</v>
      </c>
      <c r="B702" t="s">
        <v>1173</v>
      </c>
      <c r="C702" t="s">
        <v>1174</v>
      </c>
      <c r="D702" s="2">
        <v>45329</v>
      </c>
      <c r="E702" s="4">
        <v>0.53888888888888886</v>
      </c>
      <c r="F702" s="2">
        <v>45329</v>
      </c>
      <c r="G702" s="3">
        <v>0.6118055555555556</v>
      </c>
      <c r="H702" s="5">
        <v>228</v>
      </c>
      <c r="I702" s="5">
        <v>50</v>
      </c>
      <c r="J702" t="s">
        <v>14</v>
      </c>
      <c r="K702" s="1">
        <v>0</v>
      </c>
      <c r="L702" s="5">
        <f t="shared" si="120"/>
        <v>0</v>
      </c>
      <c r="M702" t="s">
        <v>1587</v>
      </c>
      <c r="N702" s="5">
        <v>199</v>
      </c>
      <c r="O702" s="7">
        <f t="shared" si="116"/>
        <v>87.280701754385973</v>
      </c>
      <c r="P702" s="5">
        <v>34</v>
      </c>
      <c r="Q702" s="5">
        <v>0</v>
      </c>
      <c r="R702" s="5">
        <v>199</v>
      </c>
      <c r="S702" s="5">
        <f t="shared" si="117"/>
        <v>84</v>
      </c>
      <c r="T702" s="5">
        <f t="shared" si="118"/>
        <v>115</v>
      </c>
      <c r="U702" s="5">
        <v>228</v>
      </c>
      <c r="V702" s="5">
        <v>34</v>
      </c>
      <c r="W702" s="7">
        <v>20</v>
      </c>
      <c r="X702" s="5">
        <f>W702*H702/100</f>
        <v>45.6</v>
      </c>
      <c r="Y702" s="5">
        <v>50</v>
      </c>
      <c r="Z702" s="6">
        <v>0</v>
      </c>
      <c r="AA702" s="5">
        <f t="shared" si="119"/>
        <v>0</v>
      </c>
      <c r="AB702" s="5">
        <v>0</v>
      </c>
      <c r="AC702" s="5">
        <v>45.6</v>
      </c>
      <c r="AD702" s="5">
        <f t="shared" si="121"/>
        <v>84</v>
      </c>
      <c r="AE702" s="5">
        <f t="shared" si="122"/>
        <v>-38.4</v>
      </c>
      <c r="AF702" s="5" t="str">
        <f t="shared" si="123"/>
        <v>Wednesday</v>
      </c>
    </row>
    <row r="703" spans="1:32" x14ac:dyDescent="0.35">
      <c r="A703">
        <v>702</v>
      </c>
      <c r="B703" t="s">
        <v>1030</v>
      </c>
      <c r="C703" t="s">
        <v>1175</v>
      </c>
      <c r="D703" s="2">
        <v>45302</v>
      </c>
      <c r="E703" s="4">
        <v>0.92222222222222228</v>
      </c>
      <c r="F703" s="2">
        <v>45302</v>
      </c>
      <c r="G703" s="3">
        <v>0.98472222222222228</v>
      </c>
      <c r="H703" s="5">
        <v>1369</v>
      </c>
      <c r="I703" s="5">
        <v>0</v>
      </c>
      <c r="J703" t="s">
        <v>11</v>
      </c>
      <c r="K703" s="1">
        <v>0.1</v>
      </c>
      <c r="L703" s="5">
        <f t="shared" si="120"/>
        <v>136.9</v>
      </c>
      <c r="M703" s="1" t="s">
        <v>1622</v>
      </c>
      <c r="N703" s="5">
        <v>113</v>
      </c>
      <c r="O703" s="7">
        <f t="shared" si="116"/>
        <v>8.2542001460920371</v>
      </c>
      <c r="P703" s="5">
        <v>42</v>
      </c>
      <c r="Q703" s="5">
        <v>100</v>
      </c>
      <c r="R703" s="5">
        <v>113</v>
      </c>
      <c r="S703" s="5">
        <f t="shared" si="117"/>
        <v>278.89999999999998</v>
      </c>
      <c r="T703" s="5">
        <f t="shared" si="118"/>
        <v>-165.89999999999998</v>
      </c>
      <c r="U703" s="5">
        <v>1369</v>
      </c>
      <c r="V703" s="5">
        <v>42</v>
      </c>
      <c r="W703" s="7">
        <v>20</v>
      </c>
      <c r="X703" s="5">
        <f>W703*H703/100</f>
        <v>273.8</v>
      </c>
      <c r="Y703" s="5">
        <v>0</v>
      </c>
      <c r="Z703" s="6">
        <v>0.1</v>
      </c>
      <c r="AA703" s="5">
        <f t="shared" si="119"/>
        <v>136.9</v>
      </c>
      <c r="AB703" s="5">
        <v>100</v>
      </c>
      <c r="AC703" s="5">
        <v>273.8</v>
      </c>
      <c r="AD703" s="5">
        <f t="shared" si="121"/>
        <v>278.89999999999998</v>
      </c>
      <c r="AE703" s="5">
        <f t="shared" si="122"/>
        <v>-5.0999999999999659</v>
      </c>
      <c r="AF703" s="5" t="str">
        <f t="shared" si="123"/>
        <v>Thursday</v>
      </c>
    </row>
    <row r="704" spans="1:32" x14ac:dyDescent="0.35">
      <c r="A704">
        <v>703</v>
      </c>
      <c r="B704" t="s">
        <v>1176</v>
      </c>
      <c r="C704" t="s">
        <v>1177</v>
      </c>
      <c r="D704" s="2">
        <v>45309</v>
      </c>
      <c r="E704" s="4">
        <v>0.37638888888888888</v>
      </c>
      <c r="F704" s="2">
        <v>45309</v>
      </c>
      <c r="G704" s="3">
        <v>0.4513888888888889</v>
      </c>
      <c r="H704" s="5">
        <v>1724</v>
      </c>
      <c r="I704" s="5">
        <v>30</v>
      </c>
      <c r="J704" t="s">
        <v>11</v>
      </c>
      <c r="K704" s="1">
        <v>0.5</v>
      </c>
      <c r="L704" s="5">
        <f t="shared" si="120"/>
        <v>862</v>
      </c>
      <c r="M704" t="s">
        <v>1588</v>
      </c>
      <c r="N704" s="5">
        <v>90</v>
      </c>
      <c r="O704" s="7">
        <f t="shared" si="116"/>
        <v>5.2204176334106727</v>
      </c>
      <c r="P704" s="5">
        <v>11</v>
      </c>
      <c r="Q704" s="5">
        <v>50</v>
      </c>
      <c r="R704" s="5">
        <v>90</v>
      </c>
      <c r="S704" s="5">
        <f t="shared" si="117"/>
        <v>953</v>
      </c>
      <c r="T704" s="5">
        <f t="shared" si="118"/>
        <v>-863</v>
      </c>
      <c r="U704" s="5">
        <v>0</v>
      </c>
      <c r="V704" s="5">
        <v>0</v>
      </c>
      <c r="W704" s="7">
        <v>20</v>
      </c>
      <c r="X704" s="5">
        <v>0</v>
      </c>
      <c r="Y704" s="5">
        <v>0</v>
      </c>
      <c r="Z704" s="6">
        <v>0</v>
      </c>
      <c r="AA704" s="5">
        <f t="shared" si="119"/>
        <v>0</v>
      </c>
      <c r="AB704" s="5">
        <v>0</v>
      </c>
      <c r="AC704" s="5">
        <v>0</v>
      </c>
      <c r="AD704" s="5">
        <f t="shared" si="121"/>
        <v>0</v>
      </c>
      <c r="AE704" s="5">
        <f t="shared" si="122"/>
        <v>0</v>
      </c>
      <c r="AF704" s="5" t="str">
        <f t="shared" si="123"/>
        <v>Thursday</v>
      </c>
    </row>
    <row r="705" spans="1:32" x14ac:dyDescent="0.35">
      <c r="A705">
        <v>704</v>
      </c>
      <c r="B705" t="s">
        <v>634</v>
      </c>
      <c r="C705" t="s">
        <v>426</v>
      </c>
      <c r="D705" s="2">
        <v>45293</v>
      </c>
      <c r="E705" s="4">
        <v>0.42638888888888887</v>
      </c>
      <c r="F705" s="2">
        <v>45293</v>
      </c>
      <c r="G705" s="3">
        <v>0.47013888888888888</v>
      </c>
      <c r="H705" s="5">
        <v>1701</v>
      </c>
      <c r="I705" s="5">
        <v>50</v>
      </c>
      <c r="J705" t="s">
        <v>14</v>
      </c>
      <c r="K705" s="1">
        <v>0.5</v>
      </c>
      <c r="L705" s="5">
        <f t="shared" si="120"/>
        <v>850.5</v>
      </c>
      <c r="M705" t="s">
        <v>1588</v>
      </c>
      <c r="N705" s="5">
        <v>120</v>
      </c>
      <c r="O705" s="7">
        <f t="shared" si="116"/>
        <v>7.0546737213403876</v>
      </c>
      <c r="P705" s="5">
        <v>28</v>
      </c>
      <c r="Q705" s="5">
        <v>0</v>
      </c>
      <c r="R705" s="5">
        <v>120</v>
      </c>
      <c r="S705" s="5">
        <f t="shared" si="117"/>
        <v>928.5</v>
      </c>
      <c r="T705" s="5">
        <f t="shared" si="118"/>
        <v>-808.5</v>
      </c>
      <c r="U705" s="5">
        <v>0</v>
      </c>
      <c r="V705" s="5">
        <v>0</v>
      </c>
      <c r="W705" s="7">
        <v>20</v>
      </c>
      <c r="X705" s="5">
        <v>0</v>
      </c>
      <c r="Y705" s="5">
        <v>0</v>
      </c>
      <c r="Z705" s="6">
        <v>0</v>
      </c>
      <c r="AA705" s="5">
        <f t="shared" si="119"/>
        <v>0</v>
      </c>
      <c r="AB705" s="5">
        <v>0</v>
      </c>
      <c r="AC705" s="5">
        <v>0</v>
      </c>
      <c r="AD705" s="5">
        <f t="shared" si="121"/>
        <v>0</v>
      </c>
      <c r="AE705" s="5">
        <f t="shared" si="122"/>
        <v>0</v>
      </c>
      <c r="AF705" s="5" t="str">
        <f t="shared" si="123"/>
        <v>Tuesday</v>
      </c>
    </row>
    <row r="706" spans="1:32" x14ac:dyDescent="0.35">
      <c r="A706">
        <v>705</v>
      </c>
      <c r="B706" t="s">
        <v>1178</v>
      </c>
      <c r="C706" t="s">
        <v>1179</v>
      </c>
      <c r="D706" s="2">
        <v>45327</v>
      </c>
      <c r="E706" s="4">
        <v>0.60416666666666663</v>
      </c>
      <c r="F706" s="2">
        <v>45327</v>
      </c>
      <c r="G706" s="3">
        <v>0.67291666666666672</v>
      </c>
      <c r="H706" s="5">
        <v>769</v>
      </c>
      <c r="I706" s="5">
        <v>40</v>
      </c>
      <c r="J706" t="s">
        <v>17</v>
      </c>
      <c r="K706" s="1">
        <v>0.15</v>
      </c>
      <c r="L706" s="5">
        <f t="shared" si="120"/>
        <v>115.35</v>
      </c>
      <c r="M706" t="s">
        <v>1584</v>
      </c>
      <c r="N706" s="5">
        <v>105</v>
      </c>
      <c r="O706" s="7">
        <f t="shared" ref="O706:O769" si="126">N706/H706*100</f>
        <v>13.654096228868662</v>
      </c>
      <c r="P706" s="5">
        <v>29</v>
      </c>
      <c r="Q706" s="5">
        <v>100</v>
      </c>
      <c r="R706" s="5">
        <v>105</v>
      </c>
      <c r="S706" s="5">
        <f t="shared" ref="S706:S769" si="127">L706+P706+Q706+I706</f>
        <v>284.35000000000002</v>
      </c>
      <c r="T706" s="5">
        <f t="shared" ref="T706:T769" si="128">R706-S706</f>
        <v>-179.35000000000002</v>
      </c>
      <c r="U706" s="5">
        <v>769</v>
      </c>
      <c r="V706" s="5">
        <v>29</v>
      </c>
      <c r="W706" s="7">
        <v>20</v>
      </c>
      <c r="X706" s="5">
        <f>W706*H706/100</f>
        <v>153.80000000000001</v>
      </c>
      <c r="Y706" s="5">
        <v>40</v>
      </c>
      <c r="Z706" s="6">
        <v>0.15</v>
      </c>
      <c r="AA706" s="5">
        <f t="shared" ref="AA706:AA769" si="129">Z706*H706</f>
        <v>115.35</v>
      </c>
      <c r="AB706" s="5">
        <v>100</v>
      </c>
      <c r="AC706" s="5">
        <v>153.80000000000001</v>
      </c>
      <c r="AD706" s="5">
        <f t="shared" si="121"/>
        <v>284.35000000000002</v>
      </c>
      <c r="AE706" s="5">
        <f t="shared" si="122"/>
        <v>-130.55000000000001</v>
      </c>
      <c r="AF706" s="5" t="str">
        <f t="shared" si="123"/>
        <v>Monday</v>
      </c>
    </row>
    <row r="707" spans="1:32" x14ac:dyDescent="0.35">
      <c r="A707">
        <v>706</v>
      </c>
      <c r="B707" t="s">
        <v>1180</v>
      </c>
      <c r="C707" t="s">
        <v>1116</v>
      </c>
      <c r="D707" s="2">
        <v>45307</v>
      </c>
      <c r="E707" s="4">
        <v>0.25</v>
      </c>
      <c r="F707" s="2">
        <v>45307</v>
      </c>
      <c r="G707" s="3">
        <v>0.28194444444444444</v>
      </c>
      <c r="H707" s="5">
        <v>1501</v>
      </c>
      <c r="I707" s="5">
        <v>20</v>
      </c>
      <c r="J707" t="s">
        <v>14</v>
      </c>
      <c r="K707" s="1">
        <v>0.05</v>
      </c>
      <c r="L707" s="5">
        <f t="shared" ref="L707:L770" si="130">K707*H707</f>
        <v>75.05</v>
      </c>
      <c r="M707" t="s">
        <v>1589</v>
      </c>
      <c r="N707" s="5">
        <v>200</v>
      </c>
      <c r="O707" s="7">
        <f t="shared" si="126"/>
        <v>13.324450366422386</v>
      </c>
      <c r="P707" s="5">
        <v>50</v>
      </c>
      <c r="Q707" s="5">
        <v>0</v>
      </c>
      <c r="R707" s="5">
        <v>200</v>
      </c>
      <c r="S707" s="5">
        <f t="shared" si="127"/>
        <v>145.05000000000001</v>
      </c>
      <c r="T707" s="5">
        <f t="shared" si="128"/>
        <v>54.949999999999989</v>
      </c>
      <c r="U707" s="5">
        <v>1501</v>
      </c>
      <c r="V707" s="5">
        <v>50</v>
      </c>
      <c r="W707" s="7">
        <v>20</v>
      </c>
      <c r="X707" s="5">
        <f>W707*H707/100</f>
        <v>300.2</v>
      </c>
      <c r="Y707" s="5">
        <v>20</v>
      </c>
      <c r="Z707" s="6">
        <v>0.05</v>
      </c>
      <c r="AA707" s="5">
        <f t="shared" si="129"/>
        <v>75.05</v>
      </c>
      <c r="AB707" s="5">
        <v>0</v>
      </c>
      <c r="AC707" s="5">
        <v>300.2</v>
      </c>
      <c r="AD707" s="5">
        <f t="shared" ref="AD707:AD770" si="131">V707+Y707+AA707+AB707</f>
        <v>145.05000000000001</v>
      </c>
      <c r="AE707" s="5">
        <f t="shared" ref="AE707:AE770" si="132">AC707-AD707</f>
        <v>155.14999999999998</v>
      </c>
      <c r="AF707" s="5" t="str">
        <f t="shared" ref="AF707:AF770" si="133">TEXT(D707,"dddd")</f>
        <v>Tuesday</v>
      </c>
    </row>
    <row r="708" spans="1:32" x14ac:dyDescent="0.35">
      <c r="A708">
        <v>707</v>
      </c>
      <c r="B708" t="s">
        <v>1181</v>
      </c>
      <c r="C708" t="s">
        <v>1182</v>
      </c>
      <c r="D708" s="2">
        <v>45327</v>
      </c>
      <c r="E708" s="4">
        <v>0.55972222222222223</v>
      </c>
      <c r="F708" s="2">
        <v>45327</v>
      </c>
      <c r="G708" s="3">
        <v>0.59375</v>
      </c>
      <c r="H708" s="5">
        <v>248</v>
      </c>
      <c r="I708" s="5">
        <v>30</v>
      </c>
      <c r="J708" t="s">
        <v>11</v>
      </c>
      <c r="K708" s="1">
        <v>0.15</v>
      </c>
      <c r="L708" s="5">
        <f t="shared" si="130"/>
        <v>37.199999999999996</v>
      </c>
      <c r="M708" t="s">
        <v>1584</v>
      </c>
      <c r="N708" s="5">
        <v>74</v>
      </c>
      <c r="O708" s="7">
        <f t="shared" si="126"/>
        <v>29.838709677419356</v>
      </c>
      <c r="P708" s="5">
        <v>38</v>
      </c>
      <c r="Q708" s="5">
        <v>0</v>
      </c>
      <c r="R708" s="5">
        <v>74</v>
      </c>
      <c r="S708" s="5">
        <f t="shared" si="127"/>
        <v>105.19999999999999</v>
      </c>
      <c r="T708" s="5">
        <f t="shared" si="128"/>
        <v>-31.199999999999989</v>
      </c>
      <c r="U708" s="5">
        <v>248</v>
      </c>
      <c r="V708" s="5">
        <v>38</v>
      </c>
      <c r="W708" s="7">
        <v>20</v>
      </c>
      <c r="X708" s="5">
        <f>W708*H708/100</f>
        <v>49.6</v>
      </c>
      <c r="Y708" s="5">
        <v>30</v>
      </c>
      <c r="Z708" s="6">
        <v>0.15</v>
      </c>
      <c r="AA708" s="5">
        <f t="shared" si="129"/>
        <v>37.199999999999996</v>
      </c>
      <c r="AB708" s="5">
        <v>0</v>
      </c>
      <c r="AC708" s="5">
        <v>49.6</v>
      </c>
      <c r="AD708" s="5">
        <f t="shared" si="131"/>
        <v>105.19999999999999</v>
      </c>
      <c r="AE708" s="5">
        <f t="shared" si="132"/>
        <v>-55.599999999999987</v>
      </c>
      <c r="AF708" s="5" t="str">
        <f t="shared" si="133"/>
        <v>Monday</v>
      </c>
    </row>
    <row r="709" spans="1:32" x14ac:dyDescent="0.35">
      <c r="A709">
        <v>708</v>
      </c>
      <c r="B709" t="s">
        <v>1183</v>
      </c>
      <c r="C709" t="s">
        <v>185</v>
      </c>
      <c r="D709" s="2">
        <v>45303</v>
      </c>
      <c r="E709" s="4">
        <v>0.61041666666666672</v>
      </c>
      <c r="F709" s="2">
        <v>45303</v>
      </c>
      <c r="G709" s="3">
        <v>0.68125000000000002</v>
      </c>
      <c r="H709" s="5">
        <v>1084</v>
      </c>
      <c r="I709" s="5">
        <v>30</v>
      </c>
      <c r="J709" t="s">
        <v>14</v>
      </c>
      <c r="K709" s="1">
        <v>0.1</v>
      </c>
      <c r="L709" s="5">
        <f t="shared" si="130"/>
        <v>108.4</v>
      </c>
      <c r="M709" s="1" t="s">
        <v>1622</v>
      </c>
      <c r="N709" s="5">
        <v>154</v>
      </c>
      <c r="O709" s="7">
        <f t="shared" si="126"/>
        <v>14.206642066420663</v>
      </c>
      <c r="P709" s="5">
        <v>15</v>
      </c>
      <c r="Q709" s="5">
        <v>0</v>
      </c>
      <c r="R709" s="5">
        <v>154</v>
      </c>
      <c r="S709" s="5">
        <f t="shared" si="127"/>
        <v>153.4</v>
      </c>
      <c r="T709" s="5">
        <f t="shared" si="128"/>
        <v>0.59999999999999432</v>
      </c>
      <c r="U709" s="5">
        <v>1084</v>
      </c>
      <c r="V709" s="5">
        <v>15</v>
      </c>
      <c r="W709" s="7">
        <v>20</v>
      </c>
      <c r="X709" s="5">
        <f>W709*H709/100</f>
        <v>216.8</v>
      </c>
      <c r="Y709" s="5">
        <v>30</v>
      </c>
      <c r="Z709" s="6">
        <v>0.1</v>
      </c>
      <c r="AA709" s="5">
        <f t="shared" si="129"/>
        <v>108.4</v>
      </c>
      <c r="AB709" s="5">
        <v>0</v>
      </c>
      <c r="AC709" s="5">
        <v>216.8</v>
      </c>
      <c r="AD709" s="5">
        <f t="shared" si="131"/>
        <v>153.4</v>
      </c>
      <c r="AE709" s="5">
        <f t="shared" si="132"/>
        <v>63.400000000000006</v>
      </c>
      <c r="AF709" s="5" t="str">
        <f t="shared" si="133"/>
        <v>Friday</v>
      </c>
    </row>
    <row r="710" spans="1:32" x14ac:dyDescent="0.35">
      <c r="A710">
        <v>709</v>
      </c>
      <c r="B710" t="s">
        <v>1184</v>
      </c>
      <c r="C710" t="s">
        <v>628</v>
      </c>
      <c r="D710" s="2">
        <v>45326</v>
      </c>
      <c r="E710" s="4">
        <v>0.9604166666666667</v>
      </c>
      <c r="F710" s="2">
        <v>45327</v>
      </c>
      <c r="G710" s="3">
        <v>2.1527777777777778E-2</v>
      </c>
      <c r="H710" s="5">
        <v>951</v>
      </c>
      <c r="I710" s="5">
        <v>20</v>
      </c>
      <c r="J710" t="s">
        <v>17</v>
      </c>
      <c r="K710" s="1">
        <v>0.5</v>
      </c>
      <c r="L710" s="5">
        <f t="shared" si="130"/>
        <v>475.5</v>
      </c>
      <c r="M710" t="s">
        <v>1588</v>
      </c>
      <c r="N710" s="5">
        <v>183</v>
      </c>
      <c r="O710" s="7">
        <f t="shared" si="126"/>
        <v>19.242902208201894</v>
      </c>
      <c r="P710" s="5">
        <v>26</v>
      </c>
      <c r="Q710" s="5">
        <v>50</v>
      </c>
      <c r="R710" s="5">
        <v>183</v>
      </c>
      <c r="S710" s="5">
        <f t="shared" si="127"/>
        <v>571.5</v>
      </c>
      <c r="T710" s="5">
        <f t="shared" si="128"/>
        <v>-388.5</v>
      </c>
      <c r="U710" s="5">
        <v>0</v>
      </c>
      <c r="V710" s="5">
        <v>0</v>
      </c>
      <c r="W710" s="7">
        <v>20</v>
      </c>
      <c r="X710" s="5">
        <v>0</v>
      </c>
      <c r="Y710" s="5">
        <v>0</v>
      </c>
      <c r="Z710" s="6">
        <v>0</v>
      </c>
      <c r="AA710" s="5">
        <f t="shared" si="129"/>
        <v>0</v>
      </c>
      <c r="AB710" s="5">
        <v>0</v>
      </c>
      <c r="AC710" s="5">
        <v>0</v>
      </c>
      <c r="AD710" s="5">
        <f t="shared" si="131"/>
        <v>0</v>
      </c>
      <c r="AE710" s="5">
        <f t="shared" si="132"/>
        <v>0</v>
      </c>
      <c r="AF710" s="5" t="str">
        <f t="shared" si="133"/>
        <v>Sunday</v>
      </c>
    </row>
    <row r="711" spans="1:32" x14ac:dyDescent="0.35">
      <c r="A711">
        <v>710</v>
      </c>
      <c r="B711" t="s">
        <v>1185</v>
      </c>
      <c r="C711" t="s">
        <v>31</v>
      </c>
      <c r="D711" s="2">
        <v>45315</v>
      </c>
      <c r="E711" s="4">
        <v>0.7680555555555556</v>
      </c>
      <c r="F711" s="2">
        <v>45315</v>
      </c>
      <c r="G711" s="3">
        <v>0.83611111111111114</v>
      </c>
      <c r="H711" s="5">
        <v>1556</v>
      </c>
      <c r="I711" s="5">
        <v>20</v>
      </c>
      <c r="J711" t="s">
        <v>14</v>
      </c>
      <c r="K711" s="1">
        <v>0.15</v>
      </c>
      <c r="L711" s="5">
        <f t="shared" si="130"/>
        <v>233.39999999999998</v>
      </c>
      <c r="M711" t="s">
        <v>1584</v>
      </c>
      <c r="N711" s="5">
        <v>168</v>
      </c>
      <c r="O711" s="7">
        <f t="shared" si="126"/>
        <v>10.796915167095115</v>
      </c>
      <c r="P711" s="5">
        <v>34</v>
      </c>
      <c r="Q711" s="5">
        <v>0</v>
      </c>
      <c r="R711" s="5">
        <v>168</v>
      </c>
      <c r="S711" s="5">
        <f t="shared" si="127"/>
        <v>287.39999999999998</v>
      </c>
      <c r="T711" s="5">
        <f t="shared" si="128"/>
        <v>-119.39999999999998</v>
      </c>
      <c r="U711" s="5">
        <v>1556</v>
      </c>
      <c r="V711" s="5">
        <v>34</v>
      </c>
      <c r="W711" s="7">
        <v>20</v>
      </c>
      <c r="X711" s="5">
        <f t="shared" ref="X711:X722" si="134">W711*H711/100</f>
        <v>311.2</v>
      </c>
      <c r="Y711" s="5">
        <v>20</v>
      </c>
      <c r="Z711" s="6">
        <v>0.15</v>
      </c>
      <c r="AA711" s="5">
        <f t="shared" si="129"/>
        <v>233.39999999999998</v>
      </c>
      <c r="AB711" s="5">
        <v>0</v>
      </c>
      <c r="AC711" s="5">
        <v>311.2</v>
      </c>
      <c r="AD711" s="5">
        <f t="shared" si="131"/>
        <v>287.39999999999998</v>
      </c>
      <c r="AE711" s="5">
        <f t="shared" si="132"/>
        <v>23.800000000000011</v>
      </c>
      <c r="AF711" s="5" t="str">
        <f t="shared" si="133"/>
        <v>Wednesday</v>
      </c>
    </row>
    <row r="712" spans="1:32" x14ac:dyDescent="0.35">
      <c r="A712">
        <v>711</v>
      </c>
      <c r="B712" t="s">
        <v>1186</v>
      </c>
      <c r="C712" t="s">
        <v>489</v>
      </c>
      <c r="D712" s="2">
        <v>45325</v>
      </c>
      <c r="E712" s="4">
        <v>0.57291666666666663</v>
      </c>
      <c r="F712" s="2">
        <v>45325</v>
      </c>
      <c r="G712" s="3">
        <v>0.65347222222222223</v>
      </c>
      <c r="H712" s="5">
        <v>727</v>
      </c>
      <c r="I712" s="5">
        <v>40</v>
      </c>
      <c r="J712" t="s">
        <v>11</v>
      </c>
      <c r="K712" s="1">
        <v>0.05</v>
      </c>
      <c r="L712" s="5">
        <f t="shared" si="130"/>
        <v>36.35</v>
      </c>
      <c r="M712" t="s">
        <v>1589</v>
      </c>
      <c r="N712" s="5">
        <v>58</v>
      </c>
      <c r="O712" s="7">
        <f t="shared" si="126"/>
        <v>7.9779917469050883</v>
      </c>
      <c r="P712" s="5">
        <v>47</v>
      </c>
      <c r="Q712" s="5">
        <v>0</v>
      </c>
      <c r="R712" s="5">
        <v>58</v>
      </c>
      <c r="S712" s="5">
        <f t="shared" si="127"/>
        <v>123.35</v>
      </c>
      <c r="T712" s="5">
        <f t="shared" si="128"/>
        <v>-65.349999999999994</v>
      </c>
      <c r="U712" s="5">
        <v>727</v>
      </c>
      <c r="V712" s="5">
        <v>47</v>
      </c>
      <c r="W712" s="7">
        <v>20</v>
      </c>
      <c r="X712" s="5">
        <f t="shared" si="134"/>
        <v>145.4</v>
      </c>
      <c r="Y712" s="5">
        <v>40</v>
      </c>
      <c r="Z712" s="6">
        <v>0.05</v>
      </c>
      <c r="AA712" s="5">
        <f t="shared" si="129"/>
        <v>36.35</v>
      </c>
      <c r="AB712" s="5">
        <v>0</v>
      </c>
      <c r="AC712" s="5">
        <v>145.4</v>
      </c>
      <c r="AD712" s="5">
        <f t="shared" si="131"/>
        <v>123.35</v>
      </c>
      <c r="AE712" s="5">
        <f t="shared" si="132"/>
        <v>22.050000000000011</v>
      </c>
      <c r="AF712" s="5" t="str">
        <f t="shared" si="133"/>
        <v>Saturday</v>
      </c>
    </row>
    <row r="713" spans="1:32" x14ac:dyDescent="0.35">
      <c r="A713">
        <v>712</v>
      </c>
      <c r="B713" t="s">
        <v>1187</v>
      </c>
      <c r="C713" t="s">
        <v>1188</v>
      </c>
      <c r="D713" s="2">
        <v>45307</v>
      </c>
      <c r="E713" s="4">
        <v>0.8618055555555556</v>
      </c>
      <c r="F713" s="2">
        <v>45307</v>
      </c>
      <c r="G713" s="3">
        <v>0.90486111111111112</v>
      </c>
      <c r="H713" s="5">
        <v>1849</v>
      </c>
      <c r="I713" s="5">
        <v>30</v>
      </c>
      <c r="J713" t="s">
        <v>11</v>
      </c>
      <c r="K713" s="1">
        <v>0.1</v>
      </c>
      <c r="L713" s="5">
        <f t="shared" si="130"/>
        <v>184.9</v>
      </c>
      <c r="M713" s="1" t="s">
        <v>1622</v>
      </c>
      <c r="N713" s="5">
        <v>109</v>
      </c>
      <c r="O713" s="7">
        <f t="shared" si="126"/>
        <v>5.8950784207679821</v>
      </c>
      <c r="P713" s="5">
        <v>13</v>
      </c>
      <c r="Q713" s="5">
        <v>0</v>
      </c>
      <c r="R713" s="5">
        <v>109</v>
      </c>
      <c r="S713" s="5">
        <f t="shared" si="127"/>
        <v>227.9</v>
      </c>
      <c r="T713" s="5">
        <f t="shared" si="128"/>
        <v>-118.9</v>
      </c>
      <c r="U713" s="5">
        <v>1849</v>
      </c>
      <c r="V713" s="5">
        <v>13</v>
      </c>
      <c r="W713" s="7">
        <v>20</v>
      </c>
      <c r="X713" s="5">
        <f t="shared" si="134"/>
        <v>369.8</v>
      </c>
      <c r="Y713" s="5">
        <v>30</v>
      </c>
      <c r="Z713" s="6">
        <v>0.1</v>
      </c>
      <c r="AA713" s="5">
        <f t="shared" si="129"/>
        <v>184.9</v>
      </c>
      <c r="AB713" s="5">
        <v>0</v>
      </c>
      <c r="AC713" s="5">
        <v>369.8</v>
      </c>
      <c r="AD713" s="5">
        <f t="shared" si="131"/>
        <v>227.9</v>
      </c>
      <c r="AE713" s="5">
        <f t="shared" si="132"/>
        <v>141.9</v>
      </c>
      <c r="AF713" s="5" t="str">
        <f t="shared" si="133"/>
        <v>Tuesday</v>
      </c>
    </row>
    <row r="714" spans="1:32" x14ac:dyDescent="0.35">
      <c r="A714">
        <v>713</v>
      </c>
      <c r="B714" t="s">
        <v>1189</v>
      </c>
      <c r="C714" t="s">
        <v>1190</v>
      </c>
      <c r="D714" s="2">
        <v>45325</v>
      </c>
      <c r="E714" s="4">
        <v>4.1666666666666666E-3</v>
      </c>
      <c r="F714" s="2">
        <v>45325</v>
      </c>
      <c r="G714" s="3">
        <v>7.8472222222222221E-2</v>
      </c>
      <c r="H714" s="5">
        <v>1592</v>
      </c>
      <c r="I714" s="5">
        <v>30</v>
      </c>
      <c r="J714" t="s">
        <v>14</v>
      </c>
      <c r="K714" s="1">
        <v>0</v>
      </c>
      <c r="L714" s="5">
        <f t="shared" si="130"/>
        <v>0</v>
      </c>
      <c r="M714" t="s">
        <v>1587</v>
      </c>
      <c r="N714" s="5">
        <v>174</v>
      </c>
      <c r="O714" s="7">
        <f t="shared" si="126"/>
        <v>10.92964824120603</v>
      </c>
      <c r="P714" s="5">
        <v>39</v>
      </c>
      <c r="Q714" s="5">
        <v>50</v>
      </c>
      <c r="R714" s="5">
        <v>174</v>
      </c>
      <c r="S714" s="5">
        <f t="shared" si="127"/>
        <v>119</v>
      </c>
      <c r="T714" s="5">
        <f t="shared" si="128"/>
        <v>55</v>
      </c>
      <c r="U714" s="5">
        <v>1592</v>
      </c>
      <c r="V714" s="5">
        <v>39</v>
      </c>
      <c r="W714" s="7">
        <v>20</v>
      </c>
      <c r="X714" s="5">
        <f t="shared" si="134"/>
        <v>318.39999999999998</v>
      </c>
      <c r="Y714" s="5">
        <v>30</v>
      </c>
      <c r="Z714" s="6">
        <v>0</v>
      </c>
      <c r="AA714" s="5">
        <f t="shared" si="129"/>
        <v>0</v>
      </c>
      <c r="AB714" s="5">
        <v>50</v>
      </c>
      <c r="AC714" s="5">
        <v>318.39999999999998</v>
      </c>
      <c r="AD714" s="5">
        <f t="shared" si="131"/>
        <v>119</v>
      </c>
      <c r="AE714" s="5">
        <f t="shared" si="132"/>
        <v>199.39999999999998</v>
      </c>
      <c r="AF714" s="5" t="str">
        <f t="shared" si="133"/>
        <v>Saturday</v>
      </c>
    </row>
    <row r="715" spans="1:32" x14ac:dyDescent="0.35">
      <c r="A715">
        <v>714</v>
      </c>
      <c r="B715" t="s">
        <v>959</v>
      </c>
      <c r="C715" t="s">
        <v>1191</v>
      </c>
      <c r="D715" s="2">
        <v>45311</v>
      </c>
      <c r="E715" s="4">
        <v>0.45624999999999999</v>
      </c>
      <c r="F715" s="2">
        <v>45311</v>
      </c>
      <c r="G715" s="3">
        <v>0.48819444444444443</v>
      </c>
      <c r="H715" s="5">
        <v>545</v>
      </c>
      <c r="I715" s="5">
        <v>0</v>
      </c>
      <c r="J715" t="s">
        <v>17</v>
      </c>
      <c r="K715" s="1">
        <v>0.15</v>
      </c>
      <c r="L715" s="5">
        <f t="shared" si="130"/>
        <v>81.75</v>
      </c>
      <c r="M715" t="s">
        <v>1584</v>
      </c>
      <c r="N715" s="5">
        <v>98</v>
      </c>
      <c r="O715" s="7">
        <f t="shared" si="126"/>
        <v>17.98165137614679</v>
      </c>
      <c r="P715" s="5">
        <v>29</v>
      </c>
      <c r="Q715" s="5">
        <v>0</v>
      </c>
      <c r="R715" s="5">
        <v>98</v>
      </c>
      <c r="S715" s="5">
        <f t="shared" si="127"/>
        <v>110.75</v>
      </c>
      <c r="T715" s="5">
        <f t="shared" si="128"/>
        <v>-12.75</v>
      </c>
      <c r="U715" s="5">
        <v>545</v>
      </c>
      <c r="V715" s="5">
        <v>29</v>
      </c>
      <c r="W715" s="7">
        <v>20</v>
      </c>
      <c r="X715" s="5">
        <f t="shared" si="134"/>
        <v>109</v>
      </c>
      <c r="Y715" s="5">
        <v>0</v>
      </c>
      <c r="Z715" s="6">
        <v>0.15</v>
      </c>
      <c r="AA715" s="5">
        <f t="shared" si="129"/>
        <v>81.75</v>
      </c>
      <c r="AB715" s="5">
        <v>0</v>
      </c>
      <c r="AC715" s="5">
        <v>109</v>
      </c>
      <c r="AD715" s="5">
        <f t="shared" si="131"/>
        <v>110.75</v>
      </c>
      <c r="AE715" s="5">
        <f t="shared" si="132"/>
        <v>-1.75</v>
      </c>
      <c r="AF715" s="5" t="str">
        <f t="shared" si="133"/>
        <v>Saturday</v>
      </c>
    </row>
    <row r="716" spans="1:32" x14ac:dyDescent="0.35">
      <c r="A716">
        <v>715</v>
      </c>
      <c r="B716" t="s">
        <v>1192</v>
      </c>
      <c r="C716" t="s">
        <v>1193</v>
      </c>
      <c r="D716" s="2">
        <v>45310</v>
      </c>
      <c r="E716" s="4">
        <v>0.65625</v>
      </c>
      <c r="F716" s="2">
        <v>45310</v>
      </c>
      <c r="G716" s="3">
        <v>0.71597222222222223</v>
      </c>
      <c r="H716" s="5">
        <v>1604</v>
      </c>
      <c r="I716" s="5">
        <v>50</v>
      </c>
      <c r="J716" t="s">
        <v>14</v>
      </c>
      <c r="K716" s="1">
        <v>0.1</v>
      </c>
      <c r="L716" s="5">
        <f t="shared" si="130"/>
        <v>160.4</v>
      </c>
      <c r="M716" s="1" t="s">
        <v>1622</v>
      </c>
      <c r="N716" s="5">
        <v>100</v>
      </c>
      <c r="O716" s="7">
        <f t="shared" si="126"/>
        <v>6.2344139650872821</v>
      </c>
      <c r="P716" s="5">
        <v>12</v>
      </c>
      <c r="Q716" s="5">
        <v>0</v>
      </c>
      <c r="R716" s="5">
        <v>100</v>
      </c>
      <c r="S716" s="5">
        <f t="shared" si="127"/>
        <v>222.4</v>
      </c>
      <c r="T716" s="5">
        <f t="shared" si="128"/>
        <v>-122.4</v>
      </c>
      <c r="U716" s="5">
        <v>1604</v>
      </c>
      <c r="V716" s="5">
        <v>12</v>
      </c>
      <c r="W716" s="7">
        <v>20</v>
      </c>
      <c r="X716" s="5">
        <f t="shared" si="134"/>
        <v>320.8</v>
      </c>
      <c r="Y716" s="5">
        <v>50</v>
      </c>
      <c r="Z716" s="6">
        <v>0.1</v>
      </c>
      <c r="AA716" s="5">
        <f t="shared" si="129"/>
        <v>160.4</v>
      </c>
      <c r="AB716" s="5">
        <v>0</v>
      </c>
      <c r="AC716" s="5">
        <v>320.8</v>
      </c>
      <c r="AD716" s="5">
        <f t="shared" si="131"/>
        <v>222.4</v>
      </c>
      <c r="AE716" s="5">
        <f t="shared" si="132"/>
        <v>98.4</v>
      </c>
      <c r="AF716" s="5" t="str">
        <f t="shared" si="133"/>
        <v>Friday</v>
      </c>
    </row>
    <row r="717" spans="1:32" x14ac:dyDescent="0.35">
      <c r="A717">
        <v>716</v>
      </c>
      <c r="B717" t="s">
        <v>1194</v>
      </c>
      <c r="C717" t="s">
        <v>477</v>
      </c>
      <c r="D717" s="2">
        <v>45293</v>
      </c>
      <c r="E717" s="4">
        <v>0.30763888888888891</v>
      </c>
      <c r="F717" s="2">
        <v>45293</v>
      </c>
      <c r="G717" s="3">
        <v>0.38541666666666669</v>
      </c>
      <c r="H717" s="5">
        <v>983</v>
      </c>
      <c r="I717" s="5">
        <v>50</v>
      </c>
      <c r="J717" t="s">
        <v>17</v>
      </c>
      <c r="K717" s="1">
        <v>0</v>
      </c>
      <c r="L717" s="5">
        <f t="shared" si="130"/>
        <v>0</v>
      </c>
      <c r="M717" t="s">
        <v>1587</v>
      </c>
      <c r="N717" s="5">
        <v>119</v>
      </c>
      <c r="O717" s="7">
        <f t="shared" si="126"/>
        <v>12.105798575788402</v>
      </c>
      <c r="P717" s="5">
        <v>32</v>
      </c>
      <c r="Q717" s="5">
        <v>0</v>
      </c>
      <c r="R717" s="5">
        <v>119</v>
      </c>
      <c r="S717" s="5">
        <f t="shared" si="127"/>
        <v>82</v>
      </c>
      <c r="T717" s="5">
        <f t="shared" si="128"/>
        <v>37</v>
      </c>
      <c r="U717" s="5">
        <v>983</v>
      </c>
      <c r="V717" s="5">
        <v>32</v>
      </c>
      <c r="W717" s="7">
        <v>20</v>
      </c>
      <c r="X717" s="5">
        <f t="shared" si="134"/>
        <v>196.6</v>
      </c>
      <c r="Y717" s="5">
        <v>50</v>
      </c>
      <c r="Z717" s="6">
        <v>0</v>
      </c>
      <c r="AA717" s="5">
        <f t="shared" si="129"/>
        <v>0</v>
      </c>
      <c r="AB717" s="5">
        <v>0</v>
      </c>
      <c r="AC717" s="5">
        <v>196.6</v>
      </c>
      <c r="AD717" s="5">
        <f t="shared" si="131"/>
        <v>82</v>
      </c>
      <c r="AE717" s="5">
        <f t="shared" si="132"/>
        <v>114.6</v>
      </c>
      <c r="AF717" s="5" t="str">
        <f t="shared" si="133"/>
        <v>Tuesday</v>
      </c>
    </row>
    <row r="718" spans="1:32" x14ac:dyDescent="0.35">
      <c r="A718">
        <v>717</v>
      </c>
      <c r="B718" t="s">
        <v>1195</v>
      </c>
      <c r="C718" t="s">
        <v>1196</v>
      </c>
      <c r="D718" s="2">
        <v>45304</v>
      </c>
      <c r="E718" s="4">
        <v>0.94027777777777777</v>
      </c>
      <c r="F718" s="2">
        <v>45304</v>
      </c>
      <c r="G718" s="3">
        <v>0.96111111111111114</v>
      </c>
      <c r="H718" s="5">
        <v>393</v>
      </c>
      <c r="I718" s="5">
        <v>0</v>
      </c>
      <c r="J718" t="s">
        <v>17</v>
      </c>
      <c r="K718" s="1">
        <v>0.15</v>
      </c>
      <c r="L718" s="5">
        <f t="shared" si="130"/>
        <v>58.949999999999996</v>
      </c>
      <c r="M718" t="s">
        <v>1584</v>
      </c>
      <c r="N718" s="5">
        <v>86</v>
      </c>
      <c r="O718" s="7">
        <f t="shared" si="126"/>
        <v>21.882951653944023</v>
      </c>
      <c r="P718" s="5">
        <v>27</v>
      </c>
      <c r="Q718" s="5">
        <v>0</v>
      </c>
      <c r="R718" s="5">
        <v>86</v>
      </c>
      <c r="S718" s="5">
        <f t="shared" si="127"/>
        <v>85.949999999999989</v>
      </c>
      <c r="T718" s="5">
        <f t="shared" si="128"/>
        <v>5.0000000000011369E-2</v>
      </c>
      <c r="U718" s="5">
        <v>393</v>
      </c>
      <c r="V718" s="5">
        <v>27</v>
      </c>
      <c r="W718" s="7">
        <v>20</v>
      </c>
      <c r="X718" s="5">
        <f t="shared" si="134"/>
        <v>78.599999999999994</v>
      </c>
      <c r="Y718" s="5">
        <v>0</v>
      </c>
      <c r="Z718" s="6">
        <v>0.15</v>
      </c>
      <c r="AA718" s="5">
        <f t="shared" si="129"/>
        <v>58.949999999999996</v>
      </c>
      <c r="AB718" s="5">
        <v>0</v>
      </c>
      <c r="AC718" s="5">
        <v>78.599999999999994</v>
      </c>
      <c r="AD718" s="5">
        <f t="shared" si="131"/>
        <v>85.949999999999989</v>
      </c>
      <c r="AE718" s="5">
        <f t="shared" si="132"/>
        <v>-7.3499999999999943</v>
      </c>
      <c r="AF718" s="5" t="str">
        <f t="shared" si="133"/>
        <v>Saturday</v>
      </c>
    </row>
    <row r="719" spans="1:32" x14ac:dyDescent="0.35">
      <c r="A719">
        <v>718</v>
      </c>
      <c r="B719" t="s">
        <v>1197</v>
      </c>
      <c r="C719" t="s">
        <v>1132</v>
      </c>
      <c r="D719" s="2">
        <v>45304</v>
      </c>
      <c r="E719" s="4">
        <v>0.24583333333333332</v>
      </c>
      <c r="F719" s="2">
        <v>45304</v>
      </c>
      <c r="G719" s="3">
        <v>0.27500000000000002</v>
      </c>
      <c r="H719" s="5">
        <v>1888</v>
      </c>
      <c r="I719" s="5">
        <v>50</v>
      </c>
      <c r="J719" t="s">
        <v>14</v>
      </c>
      <c r="K719" s="1">
        <v>0.1</v>
      </c>
      <c r="L719" s="5">
        <f t="shared" si="130"/>
        <v>188.8</v>
      </c>
      <c r="M719" s="1" t="s">
        <v>1622</v>
      </c>
      <c r="N719" s="5">
        <v>80</v>
      </c>
      <c r="O719" s="7">
        <f t="shared" si="126"/>
        <v>4.2372881355932197</v>
      </c>
      <c r="P719" s="5">
        <v>35</v>
      </c>
      <c r="Q719" s="5">
        <v>0</v>
      </c>
      <c r="R719" s="5">
        <v>80</v>
      </c>
      <c r="S719" s="5">
        <f t="shared" si="127"/>
        <v>273.8</v>
      </c>
      <c r="T719" s="5">
        <f t="shared" si="128"/>
        <v>-193.8</v>
      </c>
      <c r="U719" s="5">
        <v>1888</v>
      </c>
      <c r="V719" s="5">
        <v>35</v>
      </c>
      <c r="W719" s="7">
        <v>20</v>
      </c>
      <c r="X719" s="5">
        <f t="shared" si="134"/>
        <v>377.6</v>
      </c>
      <c r="Y719" s="5">
        <v>50</v>
      </c>
      <c r="Z719" s="6">
        <v>0.1</v>
      </c>
      <c r="AA719" s="5">
        <f t="shared" si="129"/>
        <v>188.8</v>
      </c>
      <c r="AB719" s="5">
        <v>0</v>
      </c>
      <c r="AC719" s="5">
        <v>377.6</v>
      </c>
      <c r="AD719" s="5">
        <f t="shared" si="131"/>
        <v>273.8</v>
      </c>
      <c r="AE719" s="5">
        <f t="shared" si="132"/>
        <v>103.80000000000001</v>
      </c>
      <c r="AF719" s="5" t="str">
        <f t="shared" si="133"/>
        <v>Saturday</v>
      </c>
    </row>
    <row r="720" spans="1:32" x14ac:dyDescent="0.35">
      <c r="A720">
        <v>719</v>
      </c>
      <c r="B720" t="s">
        <v>1198</v>
      </c>
      <c r="C720" t="s">
        <v>1199</v>
      </c>
      <c r="D720" s="2">
        <v>45306</v>
      </c>
      <c r="E720" s="4">
        <v>0.35555555555555557</v>
      </c>
      <c r="F720" s="2">
        <v>45306</v>
      </c>
      <c r="G720" s="3">
        <v>0.39444444444444443</v>
      </c>
      <c r="H720" s="5">
        <v>1266</v>
      </c>
      <c r="I720" s="5">
        <v>20</v>
      </c>
      <c r="J720" t="s">
        <v>17</v>
      </c>
      <c r="K720" s="1">
        <v>0.1</v>
      </c>
      <c r="L720" s="5">
        <f t="shared" si="130"/>
        <v>126.60000000000001</v>
      </c>
      <c r="M720" s="1" t="s">
        <v>1622</v>
      </c>
      <c r="N720" s="5">
        <v>111</v>
      </c>
      <c r="O720" s="7">
        <f t="shared" si="126"/>
        <v>8.7677725118483423</v>
      </c>
      <c r="P720" s="5">
        <v>45</v>
      </c>
      <c r="Q720" s="5">
        <v>0</v>
      </c>
      <c r="R720" s="5">
        <v>111</v>
      </c>
      <c r="S720" s="5">
        <f t="shared" si="127"/>
        <v>191.60000000000002</v>
      </c>
      <c r="T720" s="5">
        <f t="shared" si="128"/>
        <v>-80.600000000000023</v>
      </c>
      <c r="U720" s="5">
        <v>1266</v>
      </c>
      <c r="V720" s="5">
        <v>45</v>
      </c>
      <c r="W720" s="7">
        <v>20</v>
      </c>
      <c r="X720" s="5">
        <f t="shared" si="134"/>
        <v>253.2</v>
      </c>
      <c r="Y720" s="5">
        <v>20</v>
      </c>
      <c r="Z720" s="6">
        <v>0.1</v>
      </c>
      <c r="AA720" s="5">
        <f t="shared" si="129"/>
        <v>126.60000000000001</v>
      </c>
      <c r="AB720" s="5">
        <v>0</v>
      </c>
      <c r="AC720" s="5">
        <v>253.2</v>
      </c>
      <c r="AD720" s="5">
        <f t="shared" si="131"/>
        <v>191.60000000000002</v>
      </c>
      <c r="AE720" s="5">
        <f t="shared" si="132"/>
        <v>61.599999999999966</v>
      </c>
      <c r="AF720" s="5" t="str">
        <f t="shared" si="133"/>
        <v>Monday</v>
      </c>
    </row>
    <row r="721" spans="1:32" x14ac:dyDescent="0.35">
      <c r="A721">
        <v>720</v>
      </c>
      <c r="B721" t="s">
        <v>1200</v>
      </c>
      <c r="C721" t="s">
        <v>1201</v>
      </c>
      <c r="D721" s="2">
        <v>45303</v>
      </c>
      <c r="E721" s="4">
        <v>0.36388888888888887</v>
      </c>
      <c r="F721" s="2">
        <v>45303</v>
      </c>
      <c r="G721" s="3">
        <v>0.43263888888888891</v>
      </c>
      <c r="H721" s="5">
        <v>349</v>
      </c>
      <c r="I721" s="5">
        <v>50</v>
      </c>
      <c r="J721" t="s">
        <v>11</v>
      </c>
      <c r="K721" s="1">
        <v>0.15</v>
      </c>
      <c r="L721" s="5">
        <f t="shared" si="130"/>
        <v>52.35</v>
      </c>
      <c r="M721" t="s">
        <v>1584</v>
      </c>
      <c r="N721" s="5">
        <v>142</v>
      </c>
      <c r="O721" s="7">
        <f t="shared" si="126"/>
        <v>40.687679083094558</v>
      </c>
      <c r="P721" s="5">
        <v>17</v>
      </c>
      <c r="Q721" s="5">
        <v>150</v>
      </c>
      <c r="R721" s="5">
        <v>142</v>
      </c>
      <c r="S721" s="5">
        <f t="shared" si="127"/>
        <v>269.35000000000002</v>
      </c>
      <c r="T721" s="5">
        <f t="shared" si="128"/>
        <v>-127.35000000000002</v>
      </c>
      <c r="U721" s="5">
        <v>349</v>
      </c>
      <c r="V721" s="5">
        <v>17</v>
      </c>
      <c r="W721" s="7">
        <v>20</v>
      </c>
      <c r="X721" s="5">
        <f t="shared" si="134"/>
        <v>69.8</v>
      </c>
      <c r="Y721" s="5">
        <v>50</v>
      </c>
      <c r="Z721" s="6">
        <v>0.15</v>
      </c>
      <c r="AA721" s="5">
        <f t="shared" si="129"/>
        <v>52.35</v>
      </c>
      <c r="AB721" s="5">
        <v>150</v>
      </c>
      <c r="AC721" s="5">
        <v>69.8</v>
      </c>
      <c r="AD721" s="5">
        <f t="shared" si="131"/>
        <v>269.35000000000002</v>
      </c>
      <c r="AE721" s="5">
        <f t="shared" si="132"/>
        <v>-199.55</v>
      </c>
      <c r="AF721" s="5" t="str">
        <f t="shared" si="133"/>
        <v>Friday</v>
      </c>
    </row>
    <row r="722" spans="1:32" x14ac:dyDescent="0.35">
      <c r="A722">
        <v>721</v>
      </c>
      <c r="B722" t="s">
        <v>1202</v>
      </c>
      <c r="C722" t="s">
        <v>1152</v>
      </c>
      <c r="D722" s="2">
        <v>45311</v>
      </c>
      <c r="E722" s="4">
        <v>0.30902777777777779</v>
      </c>
      <c r="F722" s="2">
        <v>45311</v>
      </c>
      <c r="G722" s="3">
        <v>0.37013888888888891</v>
      </c>
      <c r="H722" s="5">
        <v>977</v>
      </c>
      <c r="I722" s="5">
        <v>50</v>
      </c>
      <c r="J722" t="s">
        <v>14</v>
      </c>
      <c r="K722" s="1">
        <v>0.1</v>
      </c>
      <c r="L722" s="5">
        <f t="shared" si="130"/>
        <v>97.7</v>
      </c>
      <c r="M722" s="1" t="s">
        <v>1622</v>
      </c>
      <c r="N722" s="5">
        <v>63</v>
      </c>
      <c r="O722" s="7">
        <f t="shared" si="126"/>
        <v>6.4483111566018421</v>
      </c>
      <c r="P722" s="5">
        <v>26</v>
      </c>
      <c r="Q722" s="5">
        <v>100</v>
      </c>
      <c r="R722" s="5">
        <v>63</v>
      </c>
      <c r="S722" s="5">
        <f t="shared" si="127"/>
        <v>273.7</v>
      </c>
      <c r="T722" s="5">
        <f t="shared" si="128"/>
        <v>-210.7</v>
      </c>
      <c r="U722" s="5">
        <v>977</v>
      </c>
      <c r="V722" s="5">
        <v>26</v>
      </c>
      <c r="W722" s="7">
        <v>20</v>
      </c>
      <c r="X722" s="5">
        <f t="shared" si="134"/>
        <v>195.4</v>
      </c>
      <c r="Y722" s="5">
        <v>50</v>
      </c>
      <c r="Z722" s="6">
        <v>0.1</v>
      </c>
      <c r="AA722" s="5">
        <f t="shared" si="129"/>
        <v>97.7</v>
      </c>
      <c r="AB722" s="5">
        <v>100</v>
      </c>
      <c r="AC722" s="5">
        <v>195.4</v>
      </c>
      <c r="AD722" s="5">
        <f t="shared" si="131"/>
        <v>273.7</v>
      </c>
      <c r="AE722" s="5">
        <f t="shared" si="132"/>
        <v>-78.299999999999983</v>
      </c>
      <c r="AF722" s="5" t="str">
        <f t="shared" si="133"/>
        <v>Saturday</v>
      </c>
    </row>
    <row r="723" spans="1:32" x14ac:dyDescent="0.35">
      <c r="A723">
        <v>722</v>
      </c>
      <c r="B723" t="s">
        <v>1203</v>
      </c>
      <c r="C723" t="s">
        <v>779</v>
      </c>
      <c r="D723" s="2">
        <v>45300</v>
      </c>
      <c r="E723" s="4">
        <v>0.25486111111111109</v>
      </c>
      <c r="F723" s="2">
        <v>45300</v>
      </c>
      <c r="G723" s="3">
        <v>0.27916666666666667</v>
      </c>
      <c r="H723" s="5">
        <v>1047</v>
      </c>
      <c r="I723" s="5">
        <v>0</v>
      </c>
      <c r="J723" t="s">
        <v>17</v>
      </c>
      <c r="K723" s="1">
        <v>0.5</v>
      </c>
      <c r="L723" s="5">
        <f t="shared" si="130"/>
        <v>523.5</v>
      </c>
      <c r="M723" t="s">
        <v>1588</v>
      </c>
      <c r="N723" s="5">
        <v>128</v>
      </c>
      <c r="O723" s="7">
        <f t="shared" si="126"/>
        <v>12.225405921680993</v>
      </c>
      <c r="P723" s="5">
        <v>40</v>
      </c>
      <c r="Q723" s="5">
        <v>100</v>
      </c>
      <c r="R723" s="5">
        <v>128</v>
      </c>
      <c r="S723" s="5">
        <f t="shared" si="127"/>
        <v>663.5</v>
      </c>
      <c r="T723" s="5">
        <f t="shared" si="128"/>
        <v>-535.5</v>
      </c>
      <c r="U723" s="5">
        <v>0</v>
      </c>
      <c r="V723" s="5">
        <v>0</v>
      </c>
      <c r="W723" s="7">
        <v>20</v>
      </c>
      <c r="X723" s="5">
        <v>0</v>
      </c>
      <c r="Y723" s="5">
        <v>0</v>
      </c>
      <c r="Z723" s="6">
        <v>0</v>
      </c>
      <c r="AA723" s="5">
        <f t="shared" si="129"/>
        <v>0</v>
      </c>
      <c r="AB723" s="5">
        <v>0</v>
      </c>
      <c r="AC723" s="5">
        <v>0</v>
      </c>
      <c r="AD723" s="5">
        <f t="shared" si="131"/>
        <v>0</v>
      </c>
      <c r="AE723" s="5">
        <f t="shared" si="132"/>
        <v>0</v>
      </c>
      <c r="AF723" s="5" t="str">
        <f t="shared" si="133"/>
        <v>Tuesday</v>
      </c>
    </row>
    <row r="724" spans="1:32" x14ac:dyDescent="0.35">
      <c r="A724">
        <v>723</v>
      </c>
      <c r="B724" t="s">
        <v>1204</v>
      </c>
      <c r="C724" t="s">
        <v>1205</v>
      </c>
      <c r="D724" s="2">
        <v>45310</v>
      </c>
      <c r="E724" s="4">
        <v>0.73472222222222228</v>
      </c>
      <c r="F724" s="2">
        <v>45310</v>
      </c>
      <c r="G724" s="3">
        <v>0.77083333333333337</v>
      </c>
      <c r="H724" s="5">
        <v>1074</v>
      </c>
      <c r="I724" s="5">
        <v>40</v>
      </c>
      <c r="J724" t="s">
        <v>11</v>
      </c>
      <c r="K724" s="1">
        <v>0.15</v>
      </c>
      <c r="L724" s="5">
        <f t="shared" si="130"/>
        <v>161.1</v>
      </c>
      <c r="M724" t="s">
        <v>1584</v>
      </c>
      <c r="N724" s="5">
        <v>57</v>
      </c>
      <c r="O724" s="7">
        <f t="shared" si="126"/>
        <v>5.3072625698324023</v>
      </c>
      <c r="P724" s="5">
        <v>46</v>
      </c>
      <c r="Q724" s="5">
        <v>0</v>
      </c>
      <c r="R724" s="5">
        <v>57</v>
      </c>
      <c r="S724" s="5">
        <f t="shared" si="127"/>
        <v>247.1</v>
      </c>
      <c r="T724" s="5">
        <f t="shared" si="128"/>
        <v>-190.1</v>
      </c>
      <c r="U724" s="5">
        <v>1074</v>
      </c>
      <c r="V724" s="5">
        <v>46</v>
      </c>
      <c r="W724" s="7">
        <v>20</v>
      </c>
      <c r="X724" s="5">
        <f>W724*H724/100</f>
        <v>214.8</v>
      </c>
      <c r="Y724" s="5">
        <v>40</v>
      </c>
      <c r="Z724" s="6">
        <v>0.15</v>
      </c>
      <c r="AA724" s="5">
        <f t="shared" si="129"/>
        <v>161.1</v>
      </c>
      <c r="AB724" s="5">
        <v>0</v>
      </c>
      <c r="AC724" s="5">
        <v>214.8</v>
      </c>
      <c r="AD724" s="5">
        <f t="shared" si="131"/>
        <v>247.1</v>
      </c>
      <c r="AE724" s="5">
        <f t="shared" si="132"/>
        <v>-32.299999999999983</v>
      </c>
      <c r="AF724" s="5" t="str">
        <f t="shared" si="133"/>
        <v>Friday</v>
      </c>
    </row>
    <row r="725" spans="1:32" x14ac:dyDescent="0.35">
      <c r="A725">
        <v>724</v>
      </c>
      <c r="B725" t="s">
        <v>1206</v>
      </c>
      <c r="C725" t="s">
        <v>1121</v>
      </c>
      <c r="D725" s="2">
        <v>45314</v>
      </c>
      <c r="E725" s="4">
        <v>0.6875</v>
      </c>
      <c r="F725" s="2">
        <v>45314</v>
      </c>
      <c r="G725" s="3">
        <v>0.71458333333333335</v>
      </c>
      <c r="H725" s="5">
        <v>1425</v>
      </c>
      <c r="I725" s="5">
        <v>50</v>
      </c>
      <c r="J725" t="s">
        <v>14</v>
      </c>
      <c r="K725" s="1">
        <v>0.1</v>
      </c>
      <c r="L725" s="5">
        <f t="shared" si="130"/>
        <v>142.5</v>
      </c>
      <c r="M725" s="1" t="s">
        <v>1622</v>
      </c>
      <c r="N725" s="5">
        <v>85</v>
      </c>
      <c r="O725" s="7">
        <f t="shared" si="126"/>
        <v>5.9649122807017543</v>
      </c>
      <c r="P725" s="5">
        <v>42</v>
      </c>
      <c r="Q725" s="5">
        <v>100</v>
      </c>
      <c r="R725" s="5">
        <v>85</v>
      </c>
      <c r="S725" s="5">
        <f t="shared" si="127"/>
        <v>334.5</v>
      </c>
      <c r="T725" s="5">
        <f t="shared" si="128"/>
        <v>-249.5</v>
      </c>
      <c r="U725" s="5">
        <v>1425</v>
      </c>
      <c r="V725" s="5">
        <v>42</v>
      </c>
      <c r="W725" s="7">
        <v>20</v>
      </c>
      <c r="X725" s="5">
        <f>W725*H725/100</f>
        <v>285</v>
      </c>
      <c r="Y725" s="5">
        <v>50</v>
      </c>
      <c r="Z725" s="6">
        <v>0.1</v>
      </c>
      <c r="AA725" s="5">
        <f t="shared" si="129"/>
        <v>142.5</v>
      </c>
      <c r="AB725" s="5">
        <v>100</v>
      </c>
      <c r="AC725" s="5">
        <v>285</v>
      </c>
      <c r="AD725" s="5">
        <f t="shared" si="131"/>
        <v>334.5</v>
      </c>
      <c r="AE725" s="5">
        <f t="shared" si="132"/>
        <v>-49.5</v>
      </c>
      <c r="AF725" s="5" t="str">
        <f t="shared" si="133"/>
        <v>Tuesday</v>
      </c>
    </row>
    <row r="726" spans="1:32" x14ac:dyDescent="0.35">
      <c r="A726">
        <v>725</v>
      </c>
      <c r="B726" t="s">
        <v>1207</v>
      </c>
      <c r="C726" t="s">
        <v>1208</v>
      </c>
      <c r="D726" s="2">
        <v>45309</v>
      </c>
      <c r="E726" s="4">
        <v>0.36180555555555555</v>
      </c>
      <c r="F726" s="2">
        <v>45309</v>
      </c>
      <c r="G726" s="3">
        <v>0.41736111111111113</v>
      </c>
      <c r="H726" s="5">
        <v>1148</v>
      </c>
      <c r="I726" s="5">
        <v>50</v>
      </c>
      <c r="J726" t="s">
        <v>11</v>
      </c>
      <c r="K726" s="1">
        <v>0</v>
      </c>
      <c r="L726" s="5">
        <f t="shared" si="130"/>
        <v>0</v>
      </c>
      <c r="M726" t="s">
        <v>1587</v>
      </c>
      <c r="N726" s="5">
        <v>97</v>
      </c>
      <c r="O726" s="7">
        <f t="shared" si="126"/>
        <v>8.4494773519163768</v>
      </c>
      <c r="P726" s="5">
        <v>36</v>
      </c>
      <c r="Q726" s="5">
        <v>0</v>
      </c>
      <c r="R726" s="5">
        <v>97</v>
      </c>
      <c r="S726" s="5">
        <f t="shared" si="127"/>
        <v>86</v>
      </c>
      <c r="T726" s="5">
        <f t="shared" si="128"/>
        <v>11</v>
      </c>
      <c r="U726" s="5">
        <v>1148</v>
      </c>
      <c r="V726" s="5">
        <v>36</v>
      </c>
      <c r="W726" s="7">
        <v>20</v>
      </c>
      <c r="X726" s="5">
        <f>W726*H726/100</f>
        <v>229.6</v>
      </c>
      <c r="Y726" s="5">
        <v>50</v>
      </c>
      <c r="Z726" s="6">
        <v>0</v>
      </c>
      <c r="AA726" s="5">
        <f t="shared" si="129"/>
        <v>0</v>
      </c>
      <c r="AB726" s="5">
        <v>0</v>
      </c>
      <c r="AC726" s="5">
        <v>229.6</v>
      </c>
      <c r="AD726" s="5">
        <f t="shared" si="131"/>
        <v>86</v>
      </c>
      <c r="AE726" s="5">
        <f t="shared" si="132"/>
        <v>143.6</v>
      </c>
      <c r="AF726" s="5" t="str">
        <f t="shared" si="133"/>
        <v>Thursday</v>
      </c>
    </row>
    <row r="727" spans="1:32" x14ac:dyDescent="0.35">
      <c r="A727">
        <v>726</v>
      </c>
      <c r="B727" t="s">
        <v>1209</v>
      </c>
      <c r="C727" t="s">
        <v>1210</v>
      </c>
      <c r="D727" s="2">
        <v>45292</v>
      </c>
      <c r="E727" s="4">
        <v>0.30972222222222223</v>
      </c>
      <c r="F727" s="2">
        <v>45292</v>
      </c>
      <c r="G727" s="3">
        <v>0.34305555555555556</v>
      </c>
      <c r="H727" s="5">
        <v>888</v>
      </c>
      <c r="I727" s="5">
        <v>40</v>
      </c>
      <c r="J727" t="s">
        <v>11</v>
      </c>
      <c r="K727" s="1">
        <v>0</v>
      </c>
      <c r="L727" s="5">
        <f t="shared" si="130"/>
        <v>0</v>
      </c>
      <c r="M727" t="s">
        <v>1587</v>
      </c>
      <c r="N727" s="5">
        <v>134</v>
      </c>
      <c r="O727" s="7">
        <f t="shared" si="126"/>
        <v>15.090090090090092</v>
      </c>
      <c r="P727" s="5">
        <v>13</v>
      </c>
      <c r="Q727" s="5">
        <v>0</v>
      </c>
      <c r="R727" s="5">
        <v>134</v>
      </c>
      <c r="S727" s="5">
        <f t="shared" si="127"/>
        <v>53</v>
      </c>
      <c r="T727" s="5">
        <f t="shared" si="128"/>
        <v>81</v>
      </c>
      <c r="U727" s="5">
        <v>888</v>
      </c>
      <c r="V727" s="5">
        <v>13</v>
      </c>
      <c r="W727" s="7">
        <v>20</v>
      </c>
      <c r="X727" s="5">
        <f>W727*H727/100</f>
        <v>177.6</v>
      </c>
      <c r="Y727" s="5">
        <v>40</v>
      </c>
      <c r="Z727" s="6">
        <v>0</v>
      </c>
      <c r="AA727" s="5">
        <f t="shared" si="129"/>
        <v>0</v>
      </c>
      <c r="AB727" s="5">
        <v>0</v>
      </c>
      <c r="AC727" s="5">
        <v>177.6</v>
      </c>
      <c r="AD727" s="5">
        <f t="shared" si="131"/>
        <v>53</v>
      </c>
      <c r="AE727" s="5">
        <f t="shared" si="132"/>
        <v>124.6</v>
      </c>
      <c r="AF727" s="5" t="str">
        <f t="shared" si="133"/>
        <v>Monday</v>
      </c>
    </row>
    <row r="728" spans="1:32" x14ac:dyDescent="0.35">
      <c r="A728">
        <v>727</v>
      </c>
      <c r="B728" t="s">
        <v>1211</v>
      </c>
      <c r="C728" t="s">
        <v>1212</v>
      </c>
      <c r="D728" s="2">
        <v>45306</v>
      </c>
      <c r="E728" s="4">
        <v>0.1736111111111111</v>
      </c>
      <c r="F728" s="2">
        <v>45306</v>
      </c>
      <c r="G728" s="3">
        <v>0.22916666666666666</v>
      </c>
      <c r="H728" s="5">
        <v>1083</v>
      </c>
      <c r="I728" s="5">
        <v>0</v>
      </c>
      <c r="J728" t="s">
        <v>11</v>
      </c>
      <c r="K728" s="1">
        <v>0.5</v>
      </c>
      <c r="L728" s="5">
        <f t="shared" si="130"/>
        <v>541.5</v>
      </c>
      <c r="M728" t="s">
        <v>1588</v>
      </c>
      <c r="N728" s="5">
        <v>77</v>
      </c>
      <c r="O728" s="7">
        <f t="shared" si="126"/>
        <v>7.1098799630655591</v>
      </c>
      <c r="P728" s="5">
        <v>31</v>
      </c>
      <c r="Q728" s="5">
        <v>0</v>
      </c>
      <c r="R728" s="5">
        <v>77</v>
      </c>
      <c r="S728" s="5">
        <f t="shared" si="127"/>
        <v>572.5</v>
      </c>
      <c r="T728" s="5">
        <f t="shared" si="128"/>
        <v>-495.5</v>
      </c>
      <c r="U728" s="5">
        <v>0</v>
      </c>
      <c r="V728" s="5">
        <v>0</v>
      </c>
      <c r="W728" s="7">
        <v>20</v>
      </c>
      <c r="X728" s="5">
        <v>0</v>
      </c>
      <c r="Y728" s="5">
        <v>0</v>
      </c>
      <c r="Z728" s="6">
        <v>0</v>
      </c>
      <c r="AA728" s="5">
        <f t="shared" si="129"/>
        <v>0</v>
      </c>
      <c r="AB728" s="5">
        <v>0</v>
      </c>
      <c r="AC728" s="5">
        <v>0</v>
      </c>
      <c r="AD728" s="5">
        <f t="shared" si="131"/>
        <v>0</v>
      </c>
      <c r="AE728" s="5">
        <f t="shared" si="132"/>
        <v>0</v>
      </c>
      <c r="AF728" s="5" t="str">
        <f t="shared" si="133"/>
        <v>Monday</v>
      </c>
    </row>
    <row r="729" spans="1:32" x14ac:dyDescent="0.35">
      <c r="A729">
        <v>728</v>
      </c>
      <c r="B729" t="s">
        <v>1213</v>
      </c>
      <c r="C729" t="s">
        <v>1214</v>
      </c>
      <c r="D729" s="2">
        <v>45296</v>
      </c>
      <c r="E729" s="4">
        <v>0.80763888888888891</v>
      </c>
      <c r="F729" s="2">
        <v>45296</v>
      </c>
      <c r="G729" s="3">
        <v>0.8881944444444444</v>
      </c>
      <c r="H729" s="5">
        <v>988</v>
      </c>
      <c r="I729" s="5">
        <v>40</v>
      </c>
      <c r="J729" t="s">
        <v>17</v>
      </c>
      <c r="K729" s="1">
        <v>0.15</v>
      </c>
      <c r="L729" s="5">
        <f t="shared" si="130"/>
        <v>148.19999999999999</v>
      </c>
      <c r="M729" t="s">
        <v>1584</v>
      </c>
      <c r="N729" s="5">
        <v>100</v>
      </c>
      <c r="O729" s="7">
        <f t="shared" si="126"/>
        <v>10.121457489878543</v>
      </c>
      <c r="P729" s="5">
        <v>35</v>
      </c>
      <c r="Q729" s="5">
        <v>0</v>
      </c>
      <c r="R729" s="5">
        <v>100</v>
      </c>
      <c r="S729" s="5">
        <f t="shared" si="127"/>
        <v>223.2</v>
      </c>
      <c r="T729" s="5">
        <f t="shared" si="128"/>
        <v>-123.19999999999999</v>
      </c>
      <c r="U729" s="5">
        <v>988</v>
      </c>
      <c r="V729" s="5">
        <v>35</v>
      </c>
      <c r="W729" s="7">
        <v>20</v>
      </c>
      <c r="X729" s="5">
        <f>W729*H729/100</f>
        <v>197.6</v>
      </c>
      <c r="Y729" s="5">
        <v>40</v>
      </c>
      <c r="Z729" s="6">
        <v>0.15</v>
      </c>
      <c r="AA729" s="5">
        <f t="shared" si="129"/>
        <v>148.19999999999999</v>
      </c>
      <c r="AB729" s="5">
        <v>0</v>
      </c>
      <c r="AC729" s="5">
        <v>197.6</v>
      </c>
      <c r="AD729" s="5">
        <f t="shared" si="131"/>
        <v>223.2</v>
      </c>
      <c r="AE729" s="5">
        <f t="shared" si="132"/>
        <v>-25.599999999999994</v>
      </c>
      <c r="AF729" s="5" t="str">
        <f t="shared" si="133"/>
        <v>Friday</v>
      </c>
    </row>
    <row r="730" spans="1:32" x14ac:dyDescent="0.35">
      <c r="A730">
        <v>729</v>
      </c>
      <c r="B730" t="s">
        <v>1215</v>
      </c>
      <c r="C730" t="s">
        <v>1216</v>
      </c>
      <c r="D730" s="2">
        <v>45292</v>
      </c>
      <c r="E730" s="4">
        <v>0.81111111111111112</v>
      </c>
      <c r="F730" s="2">
        <v>45292</v>
      </c>
      <c r="G730" s="3">
        <v>0.87847222222222221</v>
      </c>
      <c r="H730" s="5">
        <v>989</v>
      </c>
      <c r="I730" s="5">
        <v>0</v>
      </c>
      <c r="J730" t="s">
        <v>14</v>
      </c>
      <c r="K730" s="1">
        <v>0.1</v>
      </c>
      <c r="L730" s="5">
        <f t="shared" si="130"/>
        <v>98.9</v>
      </c>
      <c r="M730" s="1" t="s">
        <v>1622</v>
      </c>
      <c r="N730" s="5">
        <v>153</v>
      </c>
      <c r="O730" s="7">
        <f t="shared" si="126"/>
        <v>15.470171890798786</v>
      </c>
      <c r="P730" s="5">
        <v>41</v>
      </c>
      <c r="Q730" s="5">
        <v>0</v>
      </c>
      <c r="R730" s="5">
        <v>153</v>
      </c>
      <c r="S730" s="5">
        <f t="shared" si="127"/>
        <v>139.9</v>
      </c>
      <c r="T730" s="5">
        <f t="shared" si="128"/>
        <v>13.099999999999994</v>
      </c>
      <c r="U730" s="5">
        <v>989</v>
      </c>
      <c r="V730" s="5">
        <v>41</v>
      </c>
      <c r="W730" s="7">
        <v>20</v>
      </c>
      <c r="X730" s="5">
        <f>W730*H730/100</f>
        <v>197.8</v>
      </c>
      <c r="Y730" s="5">
        <v>0</v>
      </c>
      <c r="Z730" s="6">
        <v>0.1</v>
      </c>
      <c r="AA730" s="5">
        <f t="shared" si="129"/>
        <v>98.9</v>
      </c>
      <c r="AB730" s="5">
        <v>0</v>
      </c>
      <c r="AC730" s="5">
        <v>197.8</v>
      </c>
      <c r="AD730" s="5">
        <f t="shared" si="131"/>
        <v>139.9</v>
      </c>
      <c r="AE730" s="5">
        <f t="shared" si="132"/>
        <v>57.900000000000006</v>
      </c>
      <c r="AF730" s="5" t="str">
        <f t="shared" si="133"/>
        <v>Monday</v>
      </c>
    </row>
    <row r="731" spans="1:32" x14ac:dyDescent="0.35">
      <c r="A731">
        <v>730</v>
      </c>
      <c r="B731" t="s">
        <v>1217</v>
      </c>
      <c r="C731" t="s">
        <v>1218</v>
      </c>
      <c r="D731" s="2">
        <v>45313</v>
      </c>
      <c r="E731" s="4">
        <v>0.68611111111111112</v>
      </c>
      <c r="F731" s="2">
        <v>45313</v>
      </c>
      <c r="G731" s="3">
        <v>0.76458333333333328</v>
      </c>
      <c r="H731" s="5">
        <v>169</v>
      </c>
      <c r="I731" s="5">
        <v>20</v>
      </c>
      <c r="J731" t="s">
        <v>14</v>
      </c>
      <c r="K731" s="1">
        <v>0.1</v>
      </c>
      <c r="L731" s="5">
        <f t="shared" si="130"/>
        <v>16.900000000000002</v>
      </c>
      <c r="M731" s="1" t="s">
        <v>1622</v>
      </c>
      <c r="N731" s="5">
        <v>150</v>
      </c>
      <c r="O731" s="7">
        <f t="shared" si="126"/>
        <v>88.757396449704146</v>
      </c>
      <c r="P731" s="5">
        <v>33</v>
      </c>
      <c r="Q731" s="5">
        <v>0</v>
      </c>
      <c r="R731" s="5">
        <v>150</v>
      </c>
      <c r="S731" s="5">
        <f t="shared" si="127"/>
        <v>69.900000000000006</v>
      </c>
      <c r="T731" s="5">
        <f t="shared" si="128"/>
        <v>80.099999999999994</v>
      </c>
      <c r="U731" s="5">
        <v>169</v>
      </c>
      <c r="V731" s="5">
        <v>33</v>
      </c>
      <c r="W731" s="7">
        <v>20</v>
      </c>
      <c r="X731" s="5">
        <f>W731*H731/100</f>
        <v>33.799999999999997</v>
      </c>
      <c r="Y731" s="5">
        <v>20</v>
      </c>
      <c r="Z731" s="6">
        <v>0.1</v>
      </c>
      <c r="AA731" s="5">
        <f t="shared" si="129"/>
        <v>16.900000000000002</v>
      </c>
      <c r="AB731" s="5">
        <v>0</v>
      </c>
      <c r="AC731" s="5">
        <v>33.799999999999997</v>
      </c>
      <c r="AD731" s="5">
        <f t="shared" si="131"/>
        <v>69.900000000000006</v>
      </c>
      <c r="AE731" s="5">
        <f t="shared" si="132"/>
        <v>-36.100000000000009</v>
      </c>
      <c r="AF731" s="5" t="str">
        <f t="shared" si="133"/>
        <v>Monday</v>
      </c>
    </row>
    <row r="732" spans="1:32" x14ac:dyDescent="0.35">
      <c r="A732">
        <v>731</v>
      </c>
      <c r="B732" t="s">
        <v>1219</v>
      </c>
      <c r="C732" t="s">
        <v>312</v>
      </c>
      <c r="D732" s="2">
        <v>45306</v>
      </c>
      <c r="E732" s="4">
        <v>0.27916666666666667</v>
      </c>
      <c r="F732" s="2">
        <v>45306</v>
      </c>
      <c r="G732" s="3">
        <v>0.35694444444444445</v>
      </c>
      <c r="H732" s="5">
        <v>724</v>
      </c>
      <c r="I732" s="5">
        <v>0</v>
      </c>
      <c r="J732" t="s">
        <v>17</v>
      </c>
      <c r="K732" s="1">
        <v>0</v>
      </c>
      <c r="L732" s="5">
        <f t="shared" si="130"/>
        <v>0</v>
      </c>
      <c r="M732" t="s">
        <v>1587</v>
      </c>
      <c r="N732" s="5">
        <v>78</v>
      </c>
      <c r="O732" s="7">
        <f t="shared" si="126"/>
        <v>10.773480662983426</v>
      </c>
      <c r="P732" s="5">
        <v>44</v>
      </c>
      <c r="Q732" s="5">
        <v>100</v>
      </c>
      <c r="R732" s="5">
        <v>78</v>
      </c>
      <c r="S732" s="5">
        <f t="shared" si="127"/>
        <v>144</v>
      </c>
      <c r="T732" s="5">
        <f t="shared" si="128"/>
        <v>-66</v>
      </c>
      <c r="U732" s="5">
        <v>724</v>
      </c>
      <c r="V732" s="5">
        <v>44</v>
      </c>
      <c r="W732" s="7">
        <v>20</v>
      </c>
      <c r="X732" s="5">
        <f>W732*H732/100</f>
        <v>144.80000000000001</v>
      </c>
      <c r="Y732" s="5">
        <v>0</v>
      </c>
      <c r="Z732" s="6">
        <v>0</v>
      </c>
      <c r="AA732" s="5">
        <f t="shared" si="129"/>
        <v>0</v>
      </c>
      <c r="AB732" s="5">
        <v>100</v>
      </c>
      <c r="AC732" s="5">
        <v>144.80000000000001</v>
      </c>
      <c r="AD732" s="5">
        <f t="shared" si="131"/>
        <v>144</v>
      </c>
      <c r="AE732" s="5">
        <f t="shared" si="132"/>
        <v>0.80000000000001137</v>
      </c>
      <c r="AF732" s="5" t="str">
        <f t="shared" si="133"/>
        <v>Monday</v>
      </c>
    </row>
    <row r="733" spans="1:32" x14ac:dyDescent="0.35">
      <c r="A733">
        <v>732</v>
      </c>
      <c r="B733" t="s">
        <v>1220</v>
      </c>
      <c r="C733" t="s">
        <v>1221</v>
      </c>
      <c r="D733" s="2">
        <v>45323</v>
      </c>
      <c r="E733" s="4">
        <v>0.56041666666666667</v>
      </c>
      <c r="F733" s="2">
        <v>45323</v>
      </c>
      <c r="G733" s="3">
        <v>0.60972222222222228</v>
      </c>
      <c r="H733" s="5">
        <v>974</v>
      </c>
      <c r="I733" s="5">
        <v>20</v>
      </c>
      <c r="J733" t="s">
        <v>14</v>
      </c>
      <c r="K733" s="1">
        <v>0.5</v>
      </c>
      <c r="L733" s="5">
        <f t="shared" si="130"/>
        <v>487</v>
      </c>
      <c r="M733" t="s">
        <v>1588</v>
      </c>
      <c r="N733" s="5">
        <v>176</v>
      </c>
      <c r="O733" s="7">
        <f t="shared" si="126"/>
        <v>18.069815195071868</v>
      </c>
      <c r="P733" s="5">
        <v>46</v>
      </c>
      <c r="Q733" s="5">
        <v>0</v>
      </c>
      <c r="R733" s="5">
        <v>176</v>
      </c>
      <c r="S733" s="5">
        <f t="shared" si="127"/>
        <v>553</v>
      </c>
      <c r="T733" s="5">
        <f t="shared" si="128"/>
        <v>-377</v>
      </c>
      <c r="U733" s="5">
        <v>0</v>
      </c>
      <c r="V733" s="5">
        <v>0</v>
      </c>
      <c r="W733" s="7">
        <v>20</v>
      </c>
      <c r="X733" s="5">
        <v>0</v>
      </c>
      <c r="Y733" s="5">
        <v>0</v>
      </c>
      <c r="Z733" s="6">
        <v>0</v>
      </c>
      <c r="AA733" s="5">
        <f t="shared" si="129"/>
        <v>0</v>
      </c>
      <c r="AB733" s="5">
        <v>0</v>
      </c>
      <c r="AC733" s="5">
        <v>0</v>
      </c>
      <c r="AD733" s="5">
        <f t="shared" si="131"/>
        <v>0</v>
      </c>
      <c r="AE733" s="5">
        <f t="shared" si="132"/>
        <v>0</v>
      </c>
      <c r="AF733" s="5" t="str">
        <f t="shared" si="133"/>
        <v>Thursday</v>
      </c>
    </row>
    <row r="734" spans="1:32" x14ac:dyDescent="0.35">
      <c r="A734">
        <v>733</v>
      </c>
      <c r="B734" t="s">
        <v>1222</v>
      </c>
      <c r="C734" t="s">
        <v>1223</v>
      </c>
      <c r="D734" s="2">
        <v>45321</v>
      </c>
      <c r="E734" s="4">
        <v>0.71944444444444444</v>
      </c>
      <c r="F734" s="2">
        <v>45321</v>
      </c>
      <c r="G734" s="3">
        <v>0.77916666666666667</v>
      </c>
      <c r="H734" s="5">
        <v>1235</v>
      </c>
      <c r="I734" s="5">
        <v>20</v>
      </c>
      <c r="J734" t="s">
        <v>11</v>
      </c>
      <c r="K734" s="1">
        <v>0</v>
      </c>
      <c r="L734" s="5">
        <f t="shared" si="130"/>
        <v>0</v>
      </c>
      <c r="M734" t="s">
        <v>1587</v>
      </c>
      <c r="N734" s="5">
        <v>131</v>
      </c>
      <c r="O734" s="7">
        <f t="shared" si="126"/>
        <v>10.607287449392713</v>
      </c>
      <c r="P734" s="5">
        <v>41</v>
      </c>
      <c r="Q734" s="5">
        <v>0</v>
      </c>
      <c r="R734" s="5">
        <v>131</v>
      </c>
      <c r="S734" s="5">
        <f t="shared" si="127"/>
        <v>61</v>
      </c>
      <c r="T734" s="5">
        <f t="shared" si="128"/>
        <v>70</v>
      </c>
      <c r="U734" s="5">
        <v>1235</v>
      </c>
      <c r="V734" s="5">
        <v>41</v>
      </c>
      <c r="W734" s="7">
        <v>20</v>
      </c>
      <c r="X734" s="5">
        <f>W734*H734/100</f>
        <v>247</v>
      </c>
      <c r="Y734" s="5">
        <v>20</v>
      </c>
      <c r="Z734" s="6">
        <v>0</v>
      </c>
      <c r="AA734" s="5">
        <f t="shared" si="129"/>
        <v>0</v>
      </c>
      <c r="AB734" s="5">
        <v>0</v>
      </c>
      <c r="AC734" s="5">
        <v>247</v>
      </c>
      <c r="AD734" s="5">
        <f t="shared" si="131"/>
        <v>61</v>
      </c>
      <c r="AE734" s="5">
        <f t="shared" si="132"/>
        <v>186</v>
      </c>
      <c r="AF734" s="5" t="str">
        <f t="shared" si="133"/>
        <v>Tuesday</v>
      </c>
    </row>
    <row r="735" spans="1:32" x14ac:dyDescent="0.35">
      <c r="A735">
        <v>734</v>
      </c>
      <c r="B735" t="s">
        <v>1224</v>
      </c>
      <c r="C735" t="s">
        <v>1225</v>
      </c>
      <c r="D735" s="2">
        <v>45326</v>
      </c>
      <c r="E735" s="4">
        <v>0.45</v>
      </c>
      <c r="F735" s="2">
        <v>45326</v>
      </c>
      <c r="G735" s="3">
        <v>0.51736111111111116</v>
      </c>
      <c r="H735" s="5">
        <v>1487</v>
      </c>
      <c r="I735" s="5">
        <v>0</v>
      </c>
      <c r="J735" t="s">
        <v>14</v>
      </c>
      <c r="K735" s="1">
        <v>0</v>
      </c>
      <c r="L735" s="5">
        <f t="shared" si="130"/>
        <v>0</v>
      </c>
      <c r="M735" t="s">
        <v>1587</v>
      </c>
      <c r="N735" s="5">
        <v>59</v>
      </c>
      <c r="O735" s="7">
        <f t="shared" si="126"/>
        <v>3.9677202420981841</v>
      </c>
      <c r="P735" s="5">
        <v>16</v>
      </c>
      <c r="Q735" s="5">
        <v>0</v>
      </c>
      <c r="R735" s="5">
        <v>59</v>
      </c>
      <c r="S735" s="5">
        <f t="shared" si="127"/>
        <v>16</v>
      </c>
      <c r="T735" s="5">
        <f t="shared" si="128"/>
        <v>43</v>
      </c>
      <c r="U735" s="5">
        <v>1487</v>
      </c>
      <c r="V735" s="5">
        <v>16</v>
      </c>
      <c r="W735" s="7">
        <v>20</v>
      </c>
      <c r="X735" s="5">
        <f>W735*H735/100</f>
        <v>297.39999999999998</v>
      </c>
      <c r="Y735" s="5">
        <v>0</v>
      </c>
      <c r="Z735" s="6">
        <v>0</v>
      </c>
      <c r="AA735" s="5">
        <f t="shared" si="129"/>
        <v>0</v>
      </c>
      <c r="AB735" s="5">
        <v>0</v>
      </c>
      <c r="AC735" s="5">
        <v>297.39999999999998</v>
      </c>
      <c r="AD735" s="5">
        <f t="shared" si="131"/>
        <v>16</v>
      </c>
      <c r="AE735" s="5">
        <f t="shared" si="132"/>
        <v>281.39999999999998</v>
      </c>
      <c r="AF735" s="5" t="str">
        <f t="shared" si="133"/>
        <v>Sunday</v>
      </c>
    </row>
    <row r="736" spans="1:32" x14ac:dyDescent="0.35">
      <c r="A736">
        <v>735</v>
      </c>
      <c r="B736" t="s">
        <v>1226</v>
      </c>
      <c r="C736" t="s">
        <v>1177</v>
      </c>
      <c r="D736" s="2">
        <v>45309</v>
      </c>
      <c r="E736" s="4">
        <v>0.58750000000000002</v>
      </c>
      <c r="F736" s="2">
        <v>45309</v>
      </c>
      <c r="G736" s="3">
        <v>0.63402777777777775</v>
      </c>
      <c r="H736" s="5">
        <v>1426</v>
      </c>
      <c r="I736" s="5">
        <v>30</v>
      </c>
      <c r="J736" t="s">
        <v>17</v>
      </c>
      <c r="K736" s="1">
        <v>0.5</v>
      </c>
      <c r="L736" s="5">
        <f t="shared" si="130"/>
        <v>713</v>
      </c>
      <c r="M736" t="s">
        <v>1588</v>
      </c>
      <c r="N736" s="5">
        <v>155</v>
      </c>
      <c r="O736" s="7">
        <f t="shared" si="126"/>
        <v>10.869565217391305</v>
      </c>
      <c r="P736" s="5">
        <v>42</v>
      </c>
      <c r="Q736" s="5">
        <v>0</v>
      </c>
      <c r="R736" s="5">
        <v>155</v>
      </c>
      <c r="S736" s="5">
        <f t="shared" si="127"/>
        <v>785</v>
      </c>
      <c r="T736" s="5">
        <f t="shared" si="128"/>
        <v>-630</v>
      </c>
      <c r="U736" s="5">
        <v>0</v>
      </c>
      <c r="V736" s="5">
        <v>0</v>
      </c>
      <c r="W736" s="7">
        <v>20</v>
      </c>
      <c r="X736" s="5">
        <v>0</v>
      </c>
      <c r="Y736" s="5">
        <v>0</v>
      </c>
      <c r="Z736" s="6">
        <v>0</v>
      </c>
      <c r="AA736" s="5">
        <f t="shared" si="129"/>
        <v>0</v>
      </c>
      <c r="AB736" s="5">
        <v>0</v>
      </c>
      <c r="AC736" s="5">
        <v>0</v>
      </c>
      <c r="AD736" s="5">
        <f t="shared" si="131"/>
        <v>0</v>
      </c>
      <c r="AE736" s="5">
        <f t="shared" si="132"/>
        <v>0</v>
      </c>
      <c r="AF736" s="5" t="str">
        <f t="shared" si="133"/>
        <v>Thursday</v>
      </c>
    </row>
    <row r="737" spans="1:32" x14ac:dyDescent="0.35">
      <c r="A737">
        <v>736</v>
      </c>
      <c r="B737" t="s">
        <v>1227</v>
      </c>
      <c r="C737" t="s">
        <v>47</v>
      </c>
      <c r="D737" s="2">
        <v>45314</v>
      </c>
      <c r="E737" s="4">
        <v>0.78402777777777777</v>
      </c>
      <c r="F737" s="2">
        <v>45314</v>
      </c>
      <c r="G737" s="3">
        <v>0.84722222222222221</v>
      </c>
      <c r="H737" s="5">
        <v>570</v>
      </c>
      <c r="I737" s="5">
        <v>0</v>
      </c>
      <c r="J737" t="s">
        <v>11</v>
      </c>
      <c r="K737" s="1">
        <v>0.15</v>
      </c>
      <c r="L737" s="5">
        <f t="shared" si="130"/>
        <v>85.5</v>
      </c>
      <c r="M737" t="s">
        <v>1584</v>
      </c>
      <c r="N737" s="5">
        <v>50</v>
      </c>
      <c r="O737" s="7">
        <f t="shared" si="126"/>
        <v>8.7719298245614024</v>
      </c>
      <c r="P737" s="5">
        <v>40</v>
      </c>
      <c r="Q737" s="5">
        <v>0</v>
      </c>
      <c r="R737" s="5">
        <v>50</v>
      </c>
      <c r="S737" s="5">
        <f t="shared" si="127"/>
        <v>125.5</v>
      </c>
      <c r="T737" s="5">
        <f t="shared" si="128"/>
        <v>-75.5</v>
      </c>
      <c r="U737" s="5">
        <v>570</v>
      </c>
      <c r="V737" s="5">
        <v>40</v>
      </c>
      <c r="W737" s="7">
        <v>20</v>
      </c>
      <c r="X737" s="5">
        <f t="shared" ref="X737:X742" si="135">W737*H737/100</f>
        <v>114</v>
      </c>
      <c r="Y737" s="5">
        <v>0</v>
      </c>
      <c r="Z737" s="6">
        <v>0.15</v>
      </c>
      <c r="AA737" s="5">
        <f t="shared" si="129"/>
        <v>85.5</v>
      </c>
      <c r="AB737" s="5">
        <v>0</v>
      </c>
      <c r="AC737" s="5">
        <v>114</v>
      </c>
      <c r="AD737" s="5">
        <f t="shared" si="131"/>
        <v>125.5</v>
      </c>
      <c r="AE737" s="5">
        <f t="shared" si="132"/>
        <v>-11.5</v>
      </c>
      <c r="AF737" s="5" t="str">
        <f t="shared" si="133"/>
        <v>Tuesday</v>
      </c>
    </row>
    <row r="738" spans="1:32" x14ac:dyDescent="0.35">
      <c r="A738">
        <v>737</v>
      </c>
      <c r="B738" t="s">
        <v>1228</v>
      </c>
      <c r="C738" t="s">
        <v>1229</v>
      </c>
      <c r="D738" s="2">
        <v>45320</v>
      </c>
      <c r="E738" s="4">
        <v>0.98888888888888893</v>
      </c>
      <c r="F738" s="2">
        <v>45321</v>
      </c>
      <c r="G738" s="3">
        <v>1.3888888888888888E-2</v>
      </c>
      <c r="H738" s="5">
        <v>190</v>
      </c>
      <c r="I738" s="5">
        <v>50</v>
      </c>
      <c r="J738" t="s">
        <v>17</v>
      </c>
      <c r="K738" s="1">
        <v>0.1</v>
      </c>
      <c r="L738" s="5">
        <f t="shared" si="130"/>
        <v>19</v>
      </c>
      <c r="M738" s="1" t="s">
        <v>1622</v>
      </c>
      <c r="N738" s="5">
        <v>88</v>
      </c>
      <c r="O738" s="7">
        <f t="shared" si="126"/>
        <v>46.315789473684212</v>
      </c>
      <c r="P738" s="5">
        <v>21</v>
      </c>
      <c r="Q738" s="5">
        <v>50</v>
      </c>
      <c r="R738" s="5">
        <v>88</v>
      </c>
      <c r="S738" s="5">
        <f t="shared" si="127"/>
        <v>140</v>
      </c>
      <c r="T738" s="5">
        <f t="shared" si="128"/>
        <v>-52</v>
      </c>
      <c r="U738" s="5">
        <v>190</v>
      </c>
      <c r="V738" s="5">
        <v>21</v>
      </c>
      <c r="W738" s="7">
        <v>20</v>
      </c>
      <c r="X738" s="5">
        <f t="shared" si="135"/>
        <v>38</v>
      </c>
      <c r="Y738" s="5">
        <v>50</v>
      </c>
      <c r="Z738" s="6">
        <v>0.1</v>
      </c>
      <c r="AA738" s="5">
        <f t="shared" si="129"/>
        <v>19</v>
      </c>
      <c r="AB738" s="5">
        <v>50</v>
      </c>
      <c r="AC738" s="5">
        <v>38</v>
      </c>
      <c r="AD738" s="5">
        <f t="shared" si="131"/>
        <v>140</v>
      </c>
      <c r="AE738" s="5">
        <f t="shared" si="132"/>
        <v>-102</v>
      </c>
      <c r="AF738" s="5" t="str">
        <f t="shared" si="133"/>
        <v>Monday</v>
      </c>
    </row>
    <row r="739" spans="1:32" x14ac:dyDescent="0.35">
      <c r="A739">
        <v>738</v>
      </c>
      <c r="B739" t="s">
        <v>1230</v>
      </c>
      <c r="C739" t="s">
        <v>197</v>
      </c>
      <c r="D739" s="2">
        <v>45312</v>
      </c>
      <c r="E739" s="4">
        <v>0.26319444444444445</v>
      </c>
      <c r="F739" s="2">
        <v>45312</v>
      </c>
      <c r="G739" s="3">
        <v>0.33263888888888887</v>
      </c>
      <c r="H739" s="5">
        <v>629</v>
      </c>
      <c r="I739" s="5">
        <v>50</v>
      </c>
      <c r="J739" t="s">
        <v>11</v>
      </c>
      <c r="K739" s="1">
        <v>0.15</v>
      </c>
      <c r="L739" s="5">
        <f t="shared" si="130"/>
        <v>94.35</v>
      </c>
      <c r="M739" t="s">
        <v>1584</v>
      </c>
      <c r="N739" s="5">
        <v>70</v>
      </c>
      <c r="O739" s="7">
        <f t="shared" si="126"/>
        <v>11.128775834658187</v>
      </c>
      <c r="P739" s="5">
        <v>20</v>
      </c>
      <c r="Q739" s="5">
        <v>0</v>
      </c>
      <c r="R739" s="5">
        <v>70</v>
      </c>
      <c r="S739" s="5">
        <f t="shared" si="127"/>
        <v>164.35</v>
      </c>
      <c r="T739" s="5">
        <f t="shared" si="128"/>
        <v>-94.35</v>
      </c>
      <c r="U739" s="5">
        <v>629</v>
      </c>
      <c r="V739" s="5">
        <v>20</v>
      </c>
      <c r="W739" s="7">
        <v>20</v>
      </c>
      <c r="X739" s="5">
        <f t="shared" si="135"/>
        <v>125.8</v>
      </c>
      <c r="Y739" s="5">
        <v>50</v>
      </c>
      <c r="Z739" s="6">
        <v>0.15</v>
      </c>
      <c r="AA739" s="5">
        <f t="shared" si="129"/>
        <v>94.35</v>
      </c>
      <c r="AB739" s="5">
        <v>0</v>
      </c>
      <c r="AC739" s="5">
        <v>125.8</v>
      </c>
      <c r="AD739" s="5">
        <f t="shared" si="131"/>
        <v>164.35</v>
      </c>
      <c r="AE739" s="5">
        <f t="shared" si="132"/>
        <v>-38.549999999999997</v>
      </c>
      <c r="AF739" s="5" t="str">
        <f t="shared" si="133"/>
        <v>Sunday</v>
      </c>
    </row>
    <row r="740" spans="1:32" x14ac:dyDescent="0.35">
      <c r="A740">
        <v>739</v>
      </c>
      <c r="B740" t="s">
        <v>941</v>
      </c>
      <c r="C740" t="s">
        <v>360</v>
      </c>
      <c r="D740" s="2">
        <v>45301</v>
      </c>
      <c r="E740" s="4">
        <v>0.99305555555555558</v>
      </c>
      <c r="F740" s="2">
        <v>45302</v>
      </c>
      <c r="G740" s="3">
        <v>4.791666666666667E-2</v>
      </c>
      <c r="H740" s="5">
        <v>760</v>
      </c>
      <c r="I740" s="5">
        <v>30</v>
      </c>
      <c r="J740" t="s">
        <v>11</v>
      </c>
      <c r="K740" s="1">
        <v>0.05</v>
      </c>
      <c r="L740" s="5">
        <f t="shared" si="130"/>
        <v>38</v>
      </c>
      <c r="M740" t="s">
        <v>1589</v>
      </c>
      <c r="N740" s="5">
        <v>114</v>
      </c>
      <c r="O740" s="7">
        <f t="shared" si="126"/>
        <v>15</v>
      </c>
      <c r="P740" s="5">
        <v>33</v>
      </c>
      <c r="Q740" s="5">
        <v>100</v>
      </c>
      <c r="R740" s="5">
        <v>114</v>
      </c>
      <c r="S740" s="5">
        <f t="shared" si="127"/>
        <v>201</v>
      </c>
      <c r="T740" s="5">
        <f t="shared" si="128"/>
        <v>-87</v>
      </c>
      <c r="U740" s="5">
        <v>760</v>
      </c>
      <c r="V740" s="5">
        <v>33</v>
      </c>
      <c r="W740" s="7">
        <v>20</v>
      </c>
      <c r="X740" s="5">
        <f t="shared" si="135"/>
        <v>152</v>
      </c>
      <c r="Y740" s="5">
        <v>30</v>
      </c>
      <c r="Z740" s="6">
        <v>0.05</v>
      </c>
      <c r="AA740" s="5">
        <f t="shared" si="129"/>
        <v>38</v>
      </c>
      <c r="AB740" s="5">
        <v>100</v>
      </c>
      <c r="AC740" s="5">
        <v>152</v>
      </c>
      <c r="AD740" s="5">
        <f t="shared" si="131"/>
        <v>201</v>
      </c>
      <c r="AE740" s="5">
        <f t="shared" si="132"/>
        <v>-49</v>
      </c>
      <c r="AF740" s="5" t="str">
        <f t="shared" si="133"/>
        <v>Wednesday</v>
      </c>
    </row>
    <row r="741" spans="1:32" x14ac:dyDescent="0.35">
      <c r="A741">
        <v>740</v>
      </c>
      <c r="B741" t="s">
        <v>1231</v>
      </c>
      <c r="C741" t="s">
        <v>1232</v>
      </c>
      <c r="D741" s="2">
        <v>45302</v>
      </c>
      <c r="E741" s="4">
        <v>0.18402777777777779</v>
      </c>
      <c r="F741" s="2">
        <v>45302</v>
      </c>
      <c r="G741" s="3">
        <v>0.24027777777777778</v>
      </c>
      <c r="H741" s="5">
        <v>838</v>
      </c>
      <c r="I741" s="5">
        <v>20</v>
      </c>
      <c r="J741" t="s">
        <v>14</v>
      </c>
      <c r="K741" s="1">
        <v>0.05</v>
      </c>
      <c r="L741" s="5">
        <f t="shared" si="130"/>
        <v>41.900000000000006</v>
      </c>
      <c r="M741" t="s">
        <v>1589</v>
      </c>
      <c r="N741" s="5">
        <v>64</v>
      </c>
      <c r="O741" s="7">
        <f t="shared" si="126"/>
        <v>7.6372315035799527</v>
      </c>
      <c r="P741" s="5">
        <v>17</v>
      </c>
      <c r="Q741" s="5">
        <v>50</v>
      </c>
      <c r="R741" s="5">
        <v>64</v>
      </c>
      <c r="S741" s="5">
        <f t="shared" si="127"/>
        <v>128.9</v>
      </c>
      <c r="T741" s="5">
        <f t="shared" si="128"/>
        <v>-64.900000000000006</v>
      </c>
      <c r="U741" s="5">
        <v>838</v>
      </c>
      <c r="V741" s="5">
        <v>17</v>
      </c>
      <c r="W741" s="7">
        <v>20</v>
      </c>
      <c r="X741" s="5">
        <f t="shared" si="135"/>
        <v>167.6</v>
      </c>
      <c r="Y741" s="5">
        <v>20</v>
      </c>
      <c r="Z741" s="6">
        <v>0.05</v>
      </c>
      <c r="AA741" s="5">
        <f t="shared" si="129"/>
        <v>41.900000000000006</v>
      </c>
      <c r="AB741" s="5">
        <v>50</v>
      </c>
      <c r="AC741" s="5">
        <v>167.6</v>
      </c>
      <c r="AD741" s="5">
        <f t="shared" si="131"/>
        <v>128.9</v>
      </c>
      <c r="AE741" s="5">
        <f t="shared" si="132"/>
        <v>38.699999999999989</v>
      </c>
      <c r="AF741" s="5" t="str">
        <f t="shared" si="133"/>
        <v>Thursday</v>
      </c>
    </row>
    <row r="742" spans="1:32" x14ac:dyDescent="0.35">
      <c r="A742">
        <v>741</v>
      </c>
      <c r="B742" t="s">
        <v>1233</v>
      </c>
      <c r="C742" t="s">
        <v>1234</v>
      </c>
      <c r="D742" s="2">
        <v>45302</v>
      </c>
      <c r="E742" s="4">
        <v>0.24791666666666667</v>
      </c>
      <c r="F742" s="2">
        <v>45302</v>
      </c>
      <c r="G742" s="3">
        <v>0.28611111111111109</v>
      </c>
      <c r="H742" s="5">
        <v>825</v>
      </c>
      <c r="I742" s="5">
        <v>30</v>
      </c>
      <c r="J742" t="s">
        <v>11</v>
      </c>
      <c r="K742" s="1">
        <v>0.05</v>
      </c>
      <c r="L742" s="5">
        <f t="shared" si="130"/>
        <v>41.25</v>
      </c>
      <c r="M742" t="s">
        <v>1589</v>
      </c>
      <c r="N742" s="5">
        <v>181</v>
      </c>
      <c r="O742" s="7">
        <f t="shared" si="126"/>
        <v>21.939393939393938</v>
      </c>
      <c r="P742" s="5">
        <v>41</v>
      </c>
      <c r="Q742" s="5">
        <v>0</v>
      </c>
      <c r="R742" s="5">
        <v>181</v>
      </c>
      <c r="S742" s="5">
        <f t="shared" si="127"/>
        <v>112.25</v>
      </c>
      <c r="T742" s="5">
        <f t="shared" si="128"/>
        <v>68.75</v>
      </c>
      <c r="U742" s="5">
        <v>825</v>
      </c>
      <c r="V742" s="5">
        <v>41</v>
      </c>
      <c r="W742" s="7">
        <v>20</v>
      </c>
      <c r="X742" s="5">
        <f t="shared" si="135"/>
        <v>165</v>
      </c>
      <c r="Y742" s="5">
        <v>30</v>
      </c>
      <c r="Z742" s="6">
        <v>0.05</v>
      </c>
      <c r="AA742" s="5">
        <f t="shared" si="129"/>
        <v>41.25</v>
      </c>
      <c r="AB742" s="5">
        <v>0</v>
      </c>
      <c r="AC742" s="5">
        <v>165</v>
      </c>
      <c r="AD742" s="5">
        <f t="shared" si="131"/>
        <v>112.25</v>
      </c>
      <c r="AE742" s="5">
        <f t="shared" si="132"/>
        <v>52.75</v>
      </c>
      <c r="AF742" s="5" t="str">
        <f t="shared" si="133"/>
        <v>Thursday</v>
      </c>
    </row>
    <row r="743" spans="1:32" x14ac:dyDescent="0.35">
      <c r="A743">
        <v>742</v>
      </c>
      <c r="B743" t="s">
        <v>1235</v>
      </c>
      <c r="C743" t="s">
        <v>298</v>
      </c>
      <c r="D743" s="2">
        <v>45292</v>
      </c>
      <c r="E743" s="4">
        <v>0.97291666666666665</v>
      </c>
      <c r="F743" s="2">
        <v>45293</v>
      </c>
      <c r="G743" s="3">
        <v>1.1111111111111112E-2</v>
      </c>
      <c r="H743" s="5">
        <v>971</v>
      </c>
      <c r="I743" s="5">
        <v>50</v>
      </c>
      <c r="J743" t="s">
        <v>17</v>
      </c>
      <c r="K743" s="1">
        <v>0.5</v>
      </c>
      <c r="L743" s="5">
        <f t="shared" si="130"/>
        <v>485.5</v>
      </c>
      <c r="M743" t="s">
        <v>1588</v>
      </c>
      <c r="N743" s="5">
        <v>110</v>
      </c>
      <c r="O743" s="7">
        <f t="shared" si="126"/>
        <v>11.328527291452112</v>
      </c>
      <c r="P743" s="5">
        <v>47</v>
      </c>
      <c r="Q743" s="5">
        <v>0</v>
      </c>
      <c r="R743" s="5">
        <v>110</v>
      </c>
      <c r="S743" s="5">
        <f t="shared" si="127"/>
        <v>582.5</v>
      </c>
      <c r="T743" s="5">
        <f t="shared" si="128"/>
        <v>-472.5</v>
      </c>
      <c r="U743" s="5">
        <v>0</v>
      </c>
      <c r="V743" s="5">
        <v>0</v>
      </c>
      <c r="W743" s="7">
        <v>20</v>
      </c>
      <c r="X743" s="5">
        <v>0</v>
      </c>
      <c r="Y743" s="5">
        <v>0</v>
      </c>
      <c r="Z743" s="6">
        <v>0</v>
      </c>
      <c r="AA743" s="5">
        <f t="shared" si="129"/>
        <v>0</v>
      </c>
      <c r="AB743" s="5">
        <v>0</v>
      </c>
      <c r="AC743" s="5">
        <v>0</v>
      </c>
      <c r="AD743" s="5">
        <f t="shared" si="131"/>
        <v>0</v>
      </c>
      <c r="AE743" s="5">
        <f t="shared" si="132"/>
        <v>0</v>
      </c>
      <c r="AF743" s="5" t="str">
        <f t="shared" si="133"/>
        <v>Monday</v>
      </c>
    </row>
    <row r="744" spans="1:32" x14ac:dyDescent="0.35">
      <c r="A744">
        <v>743</v>
      </c>
      <c r="B744" t="s">
        <v>36</v>
      </c>
      <c r="C744" t="s">
        <v>1236</v>
      </c>
      <c r="D744" s="2">
        <v>45307</v>
      </c>
      <c r="E744" s="4">
        <v>6.1805555555555558E-2</v>
      </c>
      <c r="F744" s="2">
        <v>45307</v>
      </c>
      <c r="G744" s="3">
        <v>9.5138888888888884E-2</v>
      </c>
      <c r="H744" s="5">
        <v>1786</v>
      </c>
      <c r="I744" s="5">
        <v>30</v>
      </c>
      <c r="J744" t="s">
        <v>14</v>
      </c>
      <c r="K744" s="1">
        <v>0</v>
      </c>
      <c r="L744" s="5">
        <f t="shared" si="130"/>
        <v>0</v>
      </c>
      <c r="M744" t="s">
        <v>1587</v>
      </c>
      <c r="N744" s="5">
        <v>197</v>
      </c>
      <c r="O744" s="7">
        <f t="shared" si="126"/>
        <v>11.030235162374021</v>
      </c>
      <c r="P744" s="5">
        <v>31</v>
      </c>
      <c r="Q744" s="5">
        <v>0</v>
      </c>
      <c r="R744" s="5">
        <v>197</v>
      </c>
      <c r="S744" s="5">
        <f t="shared" si="127"/>
        <v>61</v>
      </c>
      <c r="T744" s="5">
        <f t="shared" si="128"/>
        <v>136</v>
      </c>
      <c r="U744" s="5">
        <v>1786</v>
      </c>
      <c r="V744" s="5">
        <v>31</v>
      </c>
      <c r="W744" s="7">
        <v>20</v>
      </c>
      <c r="X744" s="5">
        <f t="shared" ref="X744:X751" si="136">W744*H744/100</f>
        <v>357.2</v>
      </c>
      <c r="Y744" s="5">
        <v>30</v>
      </c>
      <c r="Z744" s="6">
        <v>0</v>
      </c>
      <c r="AA744" s="5">
        <f t="shared" si="129"/>
        <v>0</v>
      </c>
      <c r="AB744" s="5">
        <v>0</v>
      </c>
      <c r="AC744" s="5">
        <v>357.2</v>
      </c>
      <c r="AD744" s="5">
        <f t="shared" si="131"/>
        <v>61</v>
      </c>
      <c r="AE744" s="5">
        <f t="shared" si="132"/>
        <v>296.2</v>
      </c>
      <c r="AF744" s="5" t="str">
        <f t="shared" si="133"/>
        <v>Tuesday</v>
      </c>
    </row>
    <row r="745" spans="1:32" x14ac:dyDescent="0.35">
      <c r="A745">
        <v>744</v>
      </c>
      <c r="B745" t="s">
        <v>1237</v>
      </c>
      <c r="C745" t="s">
        <v>163</v>
      </c>
      <c r="D745" s="2">
        <v>45303</v>
      </c>
      <c r="E745" s="4">
        <v>0.32847222222222222</v>
      </c>
      <c r="F745" s="2">
        <v>45303</v>
      </c>
      <c r="G745" s="3">
        <v>0.35486111111111113</v>
      </c>
      <c r="H745" s="5">
        <v>291</v>
      </c>
      <c r="I745" s="5">
        <v>0</v>
      </c>
      <c r="J745" t="s">
        <v>17</v>
      </c>
      <c r="K745" s="1">
        <v>0.15</v>
      </c>
      <c r="L745" s="5">
        <f t="shared" si="130"/>
        <v>43.65</v>
      </c>
      <c r="M745" t="s">
        <v>1584</v>
      </c>
      <c r="N745" s="5">
        <v>187</v>
      </c>
      <c r="O745" s="7">
        <f t="shared" si="126"/>
        <v>64.261168384879724</v>
      </c>
      <c r="P745" s="5">
        <v>43</v>
      </c>
      <c r="Q745" s="5">
        <v>0</v>
      </c>
      <c r="R745" s="5">
        <v>187</v>
      </c>
      <c r="S745" s="5">
        <f t="shared" si="127"/>
        <v>86.65</v>
      </c>
      <c r="T745" s="5">
        <f t="shared" si="128"/>
        <v>100.35</v>
      </c>
      <c r="U745" s="5">
        <v>291</v>
      </c>
      <c r="V745" s="5">
        <v>43</v>
      </c>
      <c r="W745" s="7">
        <v>20</v>
      </c>
      <c r="X745" s="5">
        <f t="shared" si="136"/>
        <v>58.2</v>
      </c>
      <c r="Y745" s="5">
        <v>0</v>
      </c>
      <c r="Z745" s="6">
        <v>0.15</v>
      </c>
      <c r="AA745" s="5">
        <f t="shared" si="129"/>
        <v>43.65</v>
      </c>
      <c r="AB745" s="5">
        <v>0</v>
      </c>
      <c r="AC745" s="5">
        <v>58.2</v>
      </c>
      <c r="AD745" s="5">
        <f t="shared" si="131"/>
        <v>86.65</v>
      </c>
      <c r="AE745" s="5">
        <f t="shared" si="132"/>
        <v>-28.450000000000003</v>
      </c>
      <c r="AF745" s="5" t="str">
        <f t="shared" si="133"/>
        <v>Friday</v>
      </c>
    </row>
    <row r="746" spans="1:32" x14ac:dyDescent="0.35">
      <c r="A746">
        <v>745</v>
      </c>
      <c r="B746" t="s">
        <v>1150</v>
      </c>
      <c r="C746" t="s">
        <v>346</v>
      </c>
      <c r="D746" s="2">
        <v>45329</v>
      </c>
      <c r="E746" s="4">
        <v>0.30902777777777779</v>
      </c>
      <c r="F746" s="2">
        <v>45329</v>
      </c>
      <c r="G746" s="3">
        <v>0.37152777777777779</v>
      </c>
      <c r="H746" s="5">
        <v>1675</v>
      </c>
      <c r="I746" s="5">
        <v>30</v>
      </c>
      <c r="J746" t="s">
        <v>11</v>
      </c>
      <c r="K746" s="1">
        <v>0.1</v>
      </c>
      <c r="L746" s="5">
        <f t="shared" si="130"/>
        <v>167.5</v>
      </c>
      <c r="M746" s="1" t="s">
        <v>1622</v>
      </c>
      <c r="N746" s="5">
        <v>136</v>
      </c>
      <c r="O746" s="7">
        <f t="shared" si="126"/>
        <v>8.1194029850746272</v>
      </c>
      <c r="P746" s="5">
        <v>28</v>
      </c>
      <c r="Q746" s="5">
        <v>0</v>
      </c>
      <c r="R746" s="5">
        <v>136</v>
      </c>
      <c r="S746" s="5">
        <f t="shared" si="127"/>
        <v>225.5</v>
      </c>
      <c r="T746" s="5">
        <f t="shared" si="128"/>
        <v>-89.5</v>
      </c>
      <c r="U746" s="5">
        <v>1675</v>
      </c>
      <c r="V746" s="5">
        <v>28</v>
      </c>
      <c r="W746" s="7">
        <v>20</v>
      </c>
      <c r="X746" s="5">
        <f t="shared" si="136"/>
        <v>335</v>
      </c>
      <c r="Y746" s="5">
        <v>30</v>
      </c>
      <c r="Z746" s="6">
        <v>0.1</v>
      </c>
      <c r="AA746" s="5">
        <f t="shared" si="129"/>
        <v>167.5</v>
      </c>
      <c r="AB746" s="5">
        <v>0</v>
      </c>
      <c r="AC746" s="5">
        <v>335</v>
      </c>
      <c r="AD746" s="5">
        <f t="shared" si="131"/>
        <v>225.5</v>
      </c>
      <c r="AE746" s="5">
        <f t="shared" si="132"/>
        <v>109.5</v>
      </c>
      <c r="AF746" s="5" t="str">
        <f t="shared" si="133"/>
        <v>Wednesday</v>
      </c>
    </row>
    <row r="747" spans="1:32" x14ac:dyDescent="0.35">
      <c r="A747">
        <v>746</v>
      </c>
      <c r="B747" t="s">
        <v>1238</v>
      </c>
      <c r="C747" t="s">
        <v>628</v>
      </c>
      <c r="D747" s="2">
        <v>45319</v>
      </c>
      <c r="E747" s="4">
        <v>0.66319444444444442</v>
      </c>
      <c r="F747" s="2">
        <v>45319</v>
      </c>
      <c r="G747" s="3">
        <v>0.69722222222222219</v>
      </c>
      <c r="H747" s="5">
        <v>1365</v>
      </c>
      <c r="I747" s="5">
        <v>20</v>
      </c>
      <c r="J747" t="s">
        <v>17</v>
      </c>
      <c r="K747" s="1">
        <v>0.05</v>
      </c>
      <c r="L747" s="5">
        <f t="shared" si="130"/>
        <v>68.25</v>
      </c>
      <c r="M747" t="s">
        <v>1589</v>
      </c>
      <c r="N747" s="5">
        <v>154</v>
      </c>
      <c r="O747" s="7">
        <f t="shared" si="126"/>
        <v>11.282051282051283</v>
      </c>
      <c r="P747" s="5">
        <v>29</v>
      </c>
      <c r="Q747" s="5">
        <v>0</v>
      </c>
      <c r="R747" s="5">
        <v>154</v>
      </c>
      <c r="S747" s="5">
        <f t="shared" si="127"/>
        <v>117.25</v>
      </c>
      <c r="T747" s="5">
        <f t="shared" si="128"/>
        <v>36.75</v>
      </c>
      <c r="U747" s="5">
        <v>1365</v>
      </c>
      <c r="V747" s="5">
        <v>29</v>
      </c>
      <c r="W747" s="7">
        <v>20</v>
      </c>
      <c r="X747" s="5">
        <f t="shared" si="136"/>
        <v>273</v>
      </c>
      <c r="Y747" s="5">
        <v>20</v>
      </c>
      <c r="Z747" s="6">
        <v>0.05</v>
      </c>
      <c r="AA747" s="5">
        <f t="shared" si="129"/>
        <v>68.25</v>
      </c>
      <c r="AB747" s="5">
        <v>0</v>
      </c>
      <c r="AC747" s="5">
        <v>273</v>
      </c>
      <c r="AD747" s="5">
        <f t="shared" si="131"/>
        <v>117.25</v>
      </c>
      <c r="AE747" s="5">
        <f t="shared" si="132"/>
        <v>155.75</v>
      </c>
      <c r="AF747" s="5" t="str">
        <f t="shared" si="133"/>
        <v>Sunday</v>
      </c>
    </row>
    <row r="748" spans="1:32" x14ac:dyDescent="0.35">
      <c r="A748">
        <v>747</v>
      </c>
      <c r="B748" t="s">
        <v>1239</v>
      </c>
      <c r="C748" t="s">
        <v>294</v>
      </c>
      <c r="D748" s="2">
        <v>45317</v>
      </c>
      <c r="E748" s="4">
        <v>0.71250000000000002</v>
      </c>
      <c r="F748" s="2">
        <v>45317</v>
      </c>
      <c r="G748" s="3">
        <v>0.76736111111111116</v>
      </c>
      <c r="H748" s="5">
        <v>237</v>
      </c>
      <c r="I748" s="5">
        <v>0</v>
      </c>
      <c r="J748" t="s">
        <v>17</v>
      </c>
      <c r="K748" s="1">
        <v>0.15</v>
      </c>
      <c r="L748" s="5">
        <f t="shared" si="130"/>
        <v>35.549999999999997</v>
      </c>
      <c r="M748" t="s">
        <v>1584</v>
      </c>
      <c r="N748" s="5">
        <v>83</v>
      </c>
      <c r="O748" s="7">
        <f t="shared" si="126"/>
        <v>35.021097046413502</v>
      </c>
      <c r="P748" s="5">
        <v>23</v>
      </c>
      <c r="Q748" s="5">
        <v>0</v>
      </c>
      <c r="R748" s="5">
        <v>83</v>
      </c>
      <c r="S748" s="5">
        <f t="shared" si="127"/>
        <v>58.55</v>
      </c>
      <c r="T748" s="5">
        <f t="shared" si="128"/>
        <v>24.450000000000003</v>
      </c>
      <c r="U748" s="5">
        <v>237</v>
      </c>
      <c r="V748" s="5">
        <v>23</v>
      </c>
      <c r="W748" s="7">
        <v>20</v>
      </c>
      <c r="X748" s="5">
        <f t="shared" si="136"/>
        <v>47.4</v>
      </c>
      <c r="Y748" s="5">
        <v>0</v>
      </c>
      <c r="Z748" s="6">
        <v>0.15</v>
      </c>
      <c r="AA748" s="5">
        <f t="shared" si="129"/>
        <v>35.549999999999997</v>
      </c>
      <c r="AB748" s="5">
        <v>0</v>
      </c>
      <c r="AC748" s="5">
        <v>47.4</v>
      </c>
      <c r="AD748" s="5">
        <f t="shared" si="131"/>
        <v>58.55</v>
      </c>
      <c r="AE748" s="5">
        <f t="shared" si="132"/>
        <v>-11.149999999999999</v>
      </c>
      <c r="AF748" s="5" t="str">
        <f t="shared" si="133"/>
        <v>Friday</v>
      </c>
    </row>
    <row r="749" spans="1:32" x14ac:dyDescent="0.35">
      <c r="A749">
        <v>748</v>
      </c>
      <c r="B749" t="s">
        <v>1240</v>
      </c>
      <c r="C749" t="s">
        <v>189</v>
      </c>
      <c r="D749" s="2">
        <v>45317</v>
      </c>
      <c r="E749" s="4">
        <v>0.66180555555555554</v>
      </c>
      <c r="F749" s="2">
        <v>45317</v>
      </c>
      <c r="G749" s="3">
        <v>0.73750000000000004</v>
      </c>
      <c r="H749" s="5">
        <v>444</v>
      </c>
      <c r="I749" s="5">
        <v>40</v>
      </c>
      <c r="J749" t="s">
        <v>11</v>
      </c>
      <c r="K749" s="1">
        <v>0.05</v>
      </c>
      <c r="L749" s="5">
        <f t="shared" si="130"/>
        <v>22.200000000000003</v>
      </c>
      <c r="M749" t="s">
        <v>1589</v>
      </c>
      <c r="N749" s="5">
        <v>173</v>
      </c>
      <c r="O749" s="7">
        <f t="shared" si="126"/>
        <v>38.963963963963963</v>
      </c>
      <c r="P749" s="5">
        <v>42</v>
      </c>
      <c r="Q749" s="5">
        <v>0</v>
      </c>
      <c r="R749" s="5">
        <v>173</v>
      </c>
      <c r="S749" s="5">
        <f t="shared" si="127"/>
        <v>104.2</v>
      </c>
      <c r="T749" s="5">
        <f t="shared" si="128"/>
        <v>68.8</v>
      </c>
      <c r="U749" s="5">
        <v>444</v>
      </c>
      <c r="V749" s="5">
        <v>42</v>
      </c>
      <c r="W749" s="7">
        <v>20</v>
      </c>
      <c r="X749" s="5">
        <f t="shared" si="136"/>
        <v>88.8</v>
      </c>
      <c r="Y749" s="5">
        <v>40</v>
      </c>
      <c r="Z749" s="6">
        <v>0.05</v>
      </c>
      <c r="AA749" s="5">
        <f t="shared" si="129"/>
        <v>22.200000000000003</v>
      </c>
      <c r="AB749" s="5">
        <v>0</v>
      </c>
      <c r="AC749" s="5">
        <v>88.8</v>
      </c>
      <c r="AD749" s="5">
        <f t="shared" si="131"/>
        <v>104.2</v>
      </c>
      <c r="AE749" s="5">
        <f t="shared" si="132"/>
        <v>-15.400000000000006</v>
      </c>
      <c r="AF749" s="5" t="str">
        <f t="shared" si="133"/>
        <v>Friday</v>
      </c>
    </row>
    <row r="750" spans="1:32" x14ac:dyDescent="0.35">
      <c r="A750">
        <v>749</v>
      </c>
      <c r="B750" t="s">
        <v>927</v>
      </c>
      <c r="C750" t="s">
        <v>1241</v>
      </c>
      <c r="D750" s="2">
        <v>45294</v>
      </c>
      <c r="E750" s="4">
        <v>8.1250000000000003E-2</v>
      </c>
      <c r="F750" s="2">
        <v>45294</v>
      </c>
      <c r="G750" s="3">
        <v>0.15763888888888888</v>
      </c>
      <c r="H750" s="5">
        <v>1303</v>
      </c>
      <c r="I750" s="5">
        <v>50</v>
      </c>
      <c r="J750" t="s">
        <v>14</v>
      </c>
      <c r="K750" s="1">
        <v>0.05</v>
      </c>
      <c r="L750" s="5">
        <f t="shared" si="130"/>
        <v>65.150000000000006</v>
      </c>
      <c r="M750" t="s">
        <v>1589</v>
      </c>
      <c r="N750" s="5">
        <v>159</v>
      </c>
      <c r="O750" s="7">
        <f t="shared" si="126"/>
        <v>12.202609363008442</v>
      </c>
      <c r="P750" s="5">
        <v>19</v>
      </c>
      <c r="Q750" s="5">
        <v>0</v>
      </c>
      <c r="R750" s="5">
        <v>159</v>
      </c>
      <c r="S750" s="5">
        <f t="shared" si="127"/>
        <v>134.15</v>
      </c>
      <c r="T750" s="5">
        <f t="shared" si="128"/>
        <v>24.849999999999994</v>
      </c>
      <c r="U750" s="5">
        <v>1303</v>
      </c>
      <c r="V750" s="5">
        <v>19</v>
      </c>
      <c r="W750" s="7">
        <v>20</v>
      </c>
      <c r="X750" s="5">
        <f t="shared" si="136"/>
        <v>260.60000000000002</v>
      </c>
      <c r="Y750" s="5">
        <v>50</v>
      </c>
      <c r="Z750" s="6">
        <v>0.05</v>
      </c>
      <c r="AA750" s="5">
        <f t="shared" si="129"/>
        <v>65.150000000000006</v>
      </c>
      <c r="AB750" s="5">
        <v>0</v>
      </c>
      <c r="AC750" s="5">
        <v>260.60000000000002</v>
      </c>
      <c r="AD750" s="5">
        <f t="shared" si="131"/>
        <v>134.15</v>
      </c>
      <c r="AE750" s="5">
        <f t="shared" si="132"/>
        <v>126.45000000000002</v>
      </c>
      <c r="AF750" s="5" t="str">
        <f t="shared" si="133"/>
        <v>Wednesday</v>
      </c>
    </row>
    <row r="751" spans="1:32" x14ac:dyDescent="0.35">
      <c r="A751">
        <v>750</v>
      </c>
      <c r="B751" t="s">
        <v>861</v>
      </c>
      <c r="C751" t="s">
        <v>331</v>
      </c>
      <c r="D751" s="2">
        <v>45310</v>
      </c>
      <c r="E751" s="4">
        <v>1.4583333333333334E-2</v>
      </c>
      <c r="F751" s="2">
        <v>45310</v>
      </c>
      <c r="G751" s="3">
        <v>0.05</v>
      </c>
      <c r="H751" s="5">
        <v>1108</v>
      </c>
      <c r="I751" s="5">
        <v>50</v>
      </c>
      <c r="J751" t="s">
        <v>17</v>
      </c>
      <c r="K751" s="1">
        <v>0.1</v>
      </c>
      <c r="L751" s="5">
        <f t="shared" si="130"/>
        <v>110.80000000000001</v>
      </c>
      <c r="M751" s="1" t="s">
        <v>1622</v>
      </c>
      <c r="N751" s="5">
        <v>82</v>
      </c>
      <c r="O751" s="7">
        <f t="shared" si="126"/>
        <v>7.4007220216606493</v>
      </c>
      <c r="P751" s="5">
        <v>25</v>
      </c>
      <c r="Q751" s="5">
        <v>0</v>
      </c>
      <c r="R751" s="5">
        <v>82</v>
      </c>
      <c r="S751" s="5">
        <f t="shared" si="127"/>
        <v>185.8</v>
      </c>
      <c r="T751" s="5">
        <f t="shared" si="128"/>
        <v>-103.80000000000001</v>
      </c>
      <c r="U751" s="5">
        <v>1108</v>
      </c>
      <c r="V751" s="5">
        <v>25</v>
      </c>
      <c r="W751" s="7">
        <v>20</v>
      </c>
      <c r="X751" s="5">
        <f t="shared" si="136"/>
        <v>221.6</v>
      </c>
      <c r="Y751" s="5">
        <v>50</v>
      </c>
      <c r="Z751" s="6">
        <v>0.1</v>
      </c>
      <c r="AA751" s="5">
        <f t="shared" si="129"/>
        <v>110.80000000000001</v>
      </c>
      <c r="AB751" s="5">
        <v>0</v>
      </c>
      <c r="AC751" s="5">
        <v>221.6</v>
      </c>
      <c r="AD751" s="5">
        <f t="shared" si="131"/>
        <v>185.8</v>
      </c>
      <c r="AE751" s="5">
        <f t="shared" si="132"/>
        <v>35.799999999999983</v>
      </c>
      <c r="AF751" s="5" t="str">
        <f t="shared" si="133"/>
        <v>Friday</v>
      </c>
    </row>
    <row r="752" spans="1:32" x14ac:dyDescent="0.35">
      <c r="A752">
        <v>751</v>
      </c>
      <c r="B752" t="s">
        <v>1242</v>
      </c>
      <c r="C752" t="s">
        <v>600</v>
      </c>
      <c r="D752" s="2">
        <v>45322</v>
      </c>
      <c r="E752" s="4">
        <v>0.77638888888888891</v>
      </c>
      <c r="F752" s="2">
        <v>45322</v>
      </c>
      <c r="G752" s="3">
        <v>0.80555555555555558</v>
      </c>
      <c r="H752" s="5">
        <v>1835</v>
      </c>
      <c r="I752" s="5">
        <v>30</v>
      </c>
      <c r="J752" t="s">
        <v>11</v>
      </c>
      <c r="K752" s="1">
        <v>0.5</v>
      </c>
      <c r="L752" s="5">
        <f t="shared" si="130"/>
        <v>917.5</v>
      </c>
      <c r="M752" t="s">
        <v>1588</v>
      </c>
      <c r="N752" s="5">
        <v>147</v>
      </c>
      <c r="O752" s="7">
        <f t="shared" si="126"/>
        <v>8.0108991825613085</v>
      </c>
      <c r="P752" s="5">
        <v>13</v>
      </c>
      <c r="Q752" s="5">
        <v>100</v>
      </c>
      <c r="R752" s="5">
        <v>147</v>
      </c>
      <c r="S752" s="5">
        <f t="shared" si="127"/>
        <v>1060.5</v>
      </c>
      <c r="T752" s="5">
        <f t="shared" si="128"/>
        <v>-913.5</v>
      </c>
      <c r="U752" s="5">
        <v>0</v>
      </c>
      <c r="V752" s="5">
        <v>0</v>
      </c>
      <c r="W752" s="7">
        <v>20</v>
      </c>
      <c r="X752" s="5">
        <v>0</v>
      </c>
      <c r="Y752" s="5">
        <v>0</v>
      </c>
      <c r="Z752" s="6">
        <v>0</v>
      </c>
      <c r="AA752" s="5">
        <f t="shared" si="129"/>
        <v>0</v>
      </c>
      <c r="AB752" s="5">
        <v>0</v>
      </c>
      <c r="AC752" s="5">
        <v>0</v>
      </c>
      <c r="AD752" s="5">
        <f t="shared" si="131"/>
        <v>0</v>
      </c>
      <c r="AE752" s="5">
        <f t="shared" si="132"/>
        <v>0</v>
      </c>
      <c r="AF752" s="5" t="str">
        <f t="shared" si="133"/>
        <v>Wednesday</v>
      </c>
    </row>
    <row r="753" spans="1:32" x14ac:dyDescent="0.35">
      <c r="A753">
        <v>752</v>
      </c>
      <c r="B753" t="s">
        <v>1243</v>
      </c>
      <c r="C753" t="s">
        <v>652</v>
      </c>
      <c r="D753" s="2">
        <v>45295</v>
      </c>
      <c r="E753" s="4">
        <v>0.54236111111111107</v>
      </c>
      <c r="F753" s="2">
        <v>45295</v>
      </c>
      <c r="G753" s="3">
        <v>0.5708333333333333</v>
      </c>
      <c r="H753" s="5">
        <v>602</v>
      </c>
      <c r="I753" s="5">
        <v>0</v>
      </c>
      <c r="J753" t="s">
        <v>14</v>
      </c>
      <c r="K753" s="1">
        <v>0</v>
      </c>
      <c r="L753" s="5">
        <f t="shared" si="130"/>
        <v>0</v>
      </c>
      <c r="M753" t="s">
        <v>1587</v>
      </c>
      <c r="N753" s="5">
        <v>110</v>
      </c>
      <c r="O753" s="7">
        <f t="shared" si="126"/>
        <v>18.272425249169437</v>
      </c>
      <c r="P753" s="5">
        <v>36</v>
      </c>
      <c r="Q753" s="5">
        <v>150</v>
      </c>
      <c r="R753" s="5">
        <v>110</v>
      </c>
      <c r="S753" s="5">
        <f t="shared" si="127"/>
        <v>186</v>
      </c>
      <c r="T753" s="5">
        <f t="shared" si="128"/>
        <v>-76</v>
      </c>
      <c r="U753" s="5">
        <v>602</v>
      </c>
      <c r="V753" s="5">
        <v>36</v>
      </c>
      <c r="W753" s="7">
        <v>20</v>
      </c>
      <c r="X753" s="5">
        <f>W753*H753/100</f>
        <v>120.4</v>
      </c>
      <c r="Y753" s="5">
        <v>0</v>
      </c>
      <c r="Z753" s="6">
        <v>0</v>
      </c>
      <c r="AA753" s="5">
        <f t="shared" si="129"/>
        <v>0</v>
      </c>
      <c r="AB753" s="5">
        <v>150</v>
      </c>
      <c r="AC753" s="5">
        <v>120.4</v>
      </c>
      <c r="AD753" s="5">
        <f t="shared" si="131"/>
        <v>186</v>
      </c>
      <c r="AE753" s="5">
        <f t="shared" si="132"/>
        <v>-65.599999999999994</v>
      </c>
      <c r="AF753" s="5" t="str">
        <f t="shared" si="133"/>
        <v>Thursday</v>
      </c>
    </row>
    <row r="754" spans="1:32" x14ac:dyDescent="0.35">
      <c r="A754">
        <v>753</v>
      </c>
      <c r="B754" t="s">
        <v>1244</v>
      </c>
      <c r="C754" t="s">
        <v>1245</v>
      </c>
      <c r="D754" s="2">
        <v>45306</v>
      </c>
      <c r="E754" s="4">
        <v>0.31111111111111112</v>
      </c>
      <c r="F754" s="2">
        <v>45306</v>
      </c>
      <c r="G754" s="3">
        <v>0.33819444444444446</v>
      </c>
      <c r="H754" s="5">
        <v>302</v>
      </c>
      <c r="I754" s="5">
        <v>40</v>
      </c>
      <c r="J754" t="s">
        <v>14</v>
      </c>
      <c r="K754" s="1">
        <v>0.5</v>
      </c>
      <c r="L754" s="5">
        <f t="shared" si="130"/>
        <v>151</v>
      </c>
      <c r="M754" t="s">
        <v>1588</v>
      </c>
      <c r="N754" s="5">
        <v>59</v>
      </c>
      <c r="O754" s="7">
        <f t="shared" si="126"/>
        <v>19.536423841059602</v>
      </c>
      <c r="P754" s="5">
        <v>37</v>
      </c>
      <c r="Q754" s="5">
        <v>0</v>
      </c>
      <c r="R754" s="5">
        <v>59</v>
      </c>
      <c r="S754" s="5">
        <f t="shared" si="127"/>
        <v>228</v>
      </c>
      <c r="T754" s="5">
        <f t="shared" si="128"/>
        <v>-169</v>
      </c>
      <c r="U754" s="5">
        <v>0</v>
      </c>
      <c r="V754" s="5">
        <v>0</v>
      </c>
      <c r="W754" s="7">
        <v>20</v>
      </c>
      <c r="X754" s="5">
        <v>0</v>
      </c>
      <c r="Y754" s="5">
        <v>0</v>
      </c>
      <c r="Z754" s="6">
        <v>0</v>
      </c>
      <c r="AA754" s="5">
        <f t="shared" si="129"/>
        <v>0</v>
      </c>
      <c r="AB754" s="5">
        <v>0</v>
      </c>
      <c r="AC754" s="5">
        <v>0</v>
      </c>
      <c r="AD754" s="5">
        <f t="shared" si="131"/>
        <v>0</v>
      </c>
      <c r="AE754" s="5">
        <f t="shared" si="132"/>
        <v>0</v>
      </c>
      <c r="AF754" s="5" t="str">
        <f t="shared" si="133"/>
        <v>Monday</v>
      </c>
    </row>
    <row r="755" spans="1:32" x14ac:dyDescent="0.35">
      <c r="A755">
        <v>754</v>
      </c>
      <c r="B755" t="s">
        <v>1246</v>
      </c>
      <c r="C755" t="s">
        <v>1247</v>
      </c>
      <c r="D755" s="2">
        <v>45308</v>
      </c>
      <c r="E755" s="4">
        <v>0.33333333333333331</v>
      </c>
      <c r="F755" s="2">
        <v>45308</v>
      </c>
      <c r="G755" s="3">
        <v>0.39861111111111114</v>
      </c>
      <c r="H755" s="5">
        <v>672</v>
      </c>
      <c r="I755" s="5">
        <v>0</v>
      </c>
      <c r="J755" t="s">
        <v>14</v>
      </c>
      <c r="K755" s="1">
        <v>0.15</v>
      </c>
      <c r="L755" s="5">
        <f t="shared" si="130"/>
        <v>100.8</v>
      </c>
      <c r="M755" t="s">
        <v>1584</v>
      </c>
      <c r="N755" s="5">
        <v>133</v>
      </c>
      <c r="O755" s="7">
        <f t="shared" si="126"/>
        <v>19.791666666666664</v>
      </c>
      <c r="P755" s="5">
        <v>25</v>
      </c>
      <c r="Q755" s="5">
        <v>100</v>
      </c>
      <c r="R755" s="5">
        <v>133</v>
      </c>
      <c r="S755" s="5">
        <f t="shared" si="127"/>
        <v>225.8</v>
      </c>
      <c r="T755" s="5">
        <f t="shared" si="128"/>
        <v>-92.800000000000011</v>
      </c>
      <c r="U755" s="5">
        <v>672</v>
      </c>
      <c r="V755" s="5">
        <v>25</v>
      </c>
      <c r="W755" s="7">
        <v>20</v>
      </c>
      <c r="X755" s="5">
        <f>W755*H755/100</f>
        <v>134.4</v>
      </c>
      <c r="Y755" s="5">
        <v>0</v>
      </c>
      <c r="Z755" s="6">
        <v>0.15</v>
      </c>
      <c r="AA755" s="5">
        <f t="shared" si="129"/>
        <v>100.8</v>
      </c>
      <c r="AB755" s="5">
        <v>100</v>
      </c>
      <c r="AC755" s="5">
        <v>134.4</v>
      </c>
      <c r="AD755" s="5">
        <f t="shared" si="131"/>
        <v>225.8</v>
      </c>
      <c r="AE755" s="5">
        <f t="shared" si="132"/>
        <v>-91.4</v>
      </c>
      <c r="AF755" s="5" t="str">
        <f t="shared" si="133"/>
        <v>Wednesday</v>
      </c>
    </row>
    <row r="756" spans="1:32" x14ac:dyDescent="0.35">
      <c r="A756">
        <v>755</v>
      </c>
      <c r="B756" t="s">
        <v>1248</v>
      </c>
      <c r="C756" t="s">
        <v>1249</v>
      </c>
      <c r="D756" s="2">
        <v>45299</v>
      </c>
      <c r="E756" s="4">
        <v>0.90972222222222221</v>
      </c>
      <c r="F756" s="2">
        <v>45299</v>
      </c>
      <c r="G756" s="3">
        <v>0.9506944444444444</v>
      </c>
      <c r="H756" s="5">
        <v>291</v>
      </c>
      <c r="I756" s="5">
        <v>50</v>
      </c>
      <c r="J756" t="s">
        <v>17</v>
      </c>
      <c r="K756" s="1">
        <v>0.5</v>
      </c>
      <c r="L756" s="5">
        <f t="shared" si="130"/>
        <v>145.5</v>
      </c>
      <c r="M756" t="s">
        <v>1588</v>
      </c>
      <c r="N756" s="5">
        <v>114</v>
      </c>
      <c r="O756" s="7">
        <f t="shared" si="126"/>
        <v>39.175257731958766</v>
      </c>
      <c r="P756" s="5">
        <v>42</v>
      </c>
      <c r="Q756" s="5">
        <v>100</v>
      </c>
      <c r="R756" s="5">
        <v>114</v>
      </c>
      <c r="S756" s="5">
        <f t="shared" si="127"/>
        <v>337.5</v>
      </c>
      <c r="T756" s="5">
        <f t="shared" si="128"/>
        <v>-223.5</v>
      </c>
      <c r="U756" s="5">
        <v>0</v>
      </c>
      <c r="V756" s="5">
        <v>0</v>
      </c>
      <c r="W756" s="7">
        <v>20</v>
      </c>
      <c r="X756" s="5">
        <v>0</v>
      </c>
      <c r="Y756" s="5">
        <v>0</v>
      </c>
      <c r="Z756" s="6">
        <v>0</v>
      </c>
      <c r="AA756" s="5">
        <f t="shared" si="129"/>
        <v>0</v>
      </c>
      <c r="AB756" s="5">
        <v>0</v>
      </c>
      <c r="AC756" s="5">
        <v>0</v>
      </c>
      <c r="AD756" s="5">
        <f t="shared" si="131"/>
        <v>0</v>
      </c>
      <c r="AE756" s="5">
        <f t="shared" si="132"/>
        <v>0</v>
      </c>
      <c r="AF756" s="5" t="str">
        <f t="shared" si="133"/>
        <v>Monday</v>
      </c>
    </row>
    <row r="757" spans="1:32" x14ac:dyDescent="0.35">
      <c r="A757">
        <v>756</v>
      </c>
      <c r="B757" t="s">
        <v>1250</v>
      </c>
      <c r="C757" t="s">
        <v>236</v>
      </c>
      <c r="D757" s="2">
        <v>45309</v>
      </c>
      <c r="E757" s="4">
        <v>0.90763888888888888</v>
      </c>
      <c r="F757" s="2">
        <v>45309</v>
      </c>
      <c r="G757" s="3">
        <v>0.93333333333333335</v>
      </c>
      <c r="H757" s="5">
        <v>104</v>
      </c>
      <c r="I757" s="5">
        <v>0</v>
      </c>
      <c r="J757" t="s">
        <v>17</v>
      </c>
      <c r="K757" s="1">
        <v>0.15</v>
      </c>
      <c r="L757" s="5">
        <f t="shared" si="130"/>
        <v>15.6</v>
      </c>
      <c r="M757" t="s">
        <v>1584</v>
      </c>
      <c r="N757" s="5">
        <v>126</v>
      </c>
      <c r="O757" s="7">
        <f t="shared" si="126"/>
        <v>121.15384615384615</v>
      </c>
      <c r="P757" s="5">
        <v>28</v>
      </c>
      <c r="Q757" s="5">
        <v>0</v>
      </c>
      <c r="R757" s="5">
        <v>126</v>
      </c>
      <c r="S757" s="5">
        <f t="shared" si="127"/>
        <v>43.6</v>
      </c>
      <c r="T757" s="5">
        <f t="shared" si="128"/>
        <v>82.4</v>
      </c>
      <c r="U757" s="5">
        <v>104</v>
      </c>
      <c r="V757" s="5">
        <v>28</v>
      </c>
      <c r="W757" s="7">
        <v>20</v>
      </c>
      <c r="X757" s="5">
        <f>W757*H757/100</f>
        <v>20.8</v>
      </c>
      <c r="Y757" s="5">
        <v>0</v>
      </c>
      <c r="Z757" s="6">
        <v>0.15</v>
      </c>
      <c r="AA757" s="5">
        <f t="shared" si="129"/>
        <v>15.6</v>
      </c>
      <c r="AB757" s="5">
        <v>0</v>
      </c>
      <c r="AC757" s="5">
        <v>20.8</v>
      </c>
      <c r="AD757" s="5">
        <f t="shared" si="131"/>
        <v>43.6</v>
      </c>
      <c r="AE757" s="5">
        <f t="shared" si="132"/>
        <v>-22.8</v>
      </c>
      <c r="AF757" s="5" t="str">
        <f t="shared" si="133"/>
        <v>Thursday</v>
      </c>
    </row>
    <row r="758" spans="1:32" x14ac:dyDescent="0.35">
      <c r="A758">
        <v>757</v>
      </c>
      <c r="B758" t="s">
        <v>1251</v>
      </c>
      <c r="C758" t="s">
        <v>1252</v>
      </c>
      <c r="D758" s="2">
        <v>45320</v>
      </c>
      <c r="E758" s="4">
        <v>0.75972222222222219</v>
      </c>
      <c r="F758" s="2">
        <v>45320</v>
      </c>
      <c r="G758" s="3">
        <v>0.7944444444444444</v>
      </c>
      <c r="H758" s="5">
        <v>1360</v>
      </c>
      <c r="I758" s="5">
        <v>40</v>
      </c>
      <c r="J758" t="s">
        <v>17</v>
      </c>
      <c r="K758" s="1">
        <v>0.15</v>
      </c>
      <c r="L758" s="5">
        <f t="shared" si="130"/>
        <v>204</v>
      </c>
      <c r="M758" t="s">
        <v>1584</v>
      </c>
      <c r="N758" s="5">
        <v>50</v>
      </c>
      <c r="O758" s="7">
        <f t="shared" si="126"/>
        <v>3.6764705882352944</v>
      </c>
      <c r="P758" s="5">
        <v>30</v>
      </c>
      <c r="Q758" s="5">
        <v>0</v>
      </c>
      <c r="R758" s="5">
        <v>50</v>
      </c>
      <c r="S758" s="5">
        <f t="shared" si="127"/>
        <v>274</v>
      </c>
      <c r="T758" s="5">
        <f t="shared" si="128"/>
        <v>-224</v>
      </c>
      <c r="U758" s="5">
        <v>1360</v>
      </c>
      <c r="V758" s="5">
        <v>30</v>
      </c>
      <c r="W758" s="7">
        <v>20</v>
      </c>
      <c r="X758" s="5">
        <f>W758*H758/100</f>
        <v>272</v>
      </c>
      <c r="Y758" s="5">
        <v>40</v>
      </c>
      <c r="Z758" s="6">
        <v>0.15</v>
      </c>
      <c r="AA758" s="5">
        <f t="shared" si="129"/>
        <v>204</v>
      </c>
      <c r="AB758" s="5">
        <v>0</v>
      </c>
      <c r="AC758" s="5">
        <v>272</v>
      </c>
      <c r="AD758" s="5">
        <f t="shared" si="131"/>
        <v>274</v>
      </c>
      <c r="AE758" s="5">
        <f t="shared" si="132"/>
        <v>-2</v>
      </c>
      <c r="AF758" s="5" t="str">
        <f t="shared" si="133"/>
        <v>Monday</v>
      </c>
    </row>
    <row r="759" spans="1:32" x14ac:dyDescent="0.35">
      <c r="A759">
        <v>758</v>
      </c>
      <c r="B759" t="s">
        <v>1253</v>
      </c>
      <c r="C759" t="s">
        <v>123</v>
      </c>
      <c r="D759" s="2">
        <v>45302</v>
      </c>
      <c r="E759" s="4">
        <v>2.5000000000000001E-2</v>
      </c>
      <c r="F759" s="2">
        <v>45302</v>
      </c>
      <c r="G759" s="3">
        <v>6.0416666666666667E-2</v>
      </c>
      <c r="H759" s="5">
        <v>1816</v>
      </c>
      <c r="I759" s="5">
        <v>30</v>
      </c>
      <c r="J759" t="s">
        <v>14</v>
      </c>
      <c r="K759" s="1">
        <v>0</v>
      </c>
      <c r="L759" s="5">
        <f t="shared" si="130"/>
        <v>0</v>
      </c>
      <c r="M759" t="s">
        <v>1587</v>
      </c>
      <c r="N759" s="5">
        <v>182</v>
      </c>
      <c r="O759" s="7">
        <f t="shared" si="126"/>
        <v>10.022026431718063</v>
      </c>
      <c r="P759" s="5">
        <v>31</v>
      </c>
      <c r="Q759" s="5">
        <v>100</v>
      </c>
      <c r="R759" s="5">
        <v>182</v>
      </c>
      <c r="S759" s="5">
        <f t="shared" si="127"/>
        <v>161</v>
      </c>
      <c r="T759" s="5">
        <f t="shared" si="128"/>
        <v>21</v>
      </c>
      <c r="U759" s="5">
        <v>1816</v>
      </c>
      <c r="V759" s="5">
        <v>31</v>
      </c>
      <c r="W759" s="7">
        <v>20</v>
      </c>
      <c r="X759" s="5">
        <f>W759*H759/100</f>
        <v>363.2</v>
      </c>
      <c r="Y759" s="5">
        <v>30</v>
      </c>
      <c r="Z759" s="6">
        <v>0</v>
      </c>
      <c r="AA759" s="5">
        <f t="shared" si="129"/>
        <v>0</v>
      </c>
      <c r="AB759" s="5">
        <v>100</v>
      </c>
      <c r="AC759" s="5">
        <v>363.2</v>
      </c>
      <c r="AD759" s="5">
        <f t="shared" si="131"/>
        <v>161</v>
      </c>
      <c r="AE759" s="5">
        <f t="shared" si="132"/>
        <v>202.2</v>
      </c>
      <c r="AF759" s="5" t="str">
        <f t="shared" si="133"/>
        <v>Thursday</v>
      </c>
    </row>
    <row r="760" spans="1:32" x14ac:dyDescent="0.35">
      <c r="A760">
        <v>759</v>
      </c>
      <c r="B760" t="s">
        <v>1254</v>
      </c>
      <c r="C760" t="s">
        <v>1255</v>
      </c>
      <c r="D760" s="2">
        <v>45299</v>
      </c>
      <c r="E760" s="4">
        <v>0.20902777777777778</v>
      </c>
      <c r="F760" s="2">
        <v>45299</v>
      </c>
      <c r="G760" s="3">
        <v>0.24166666666666667</v>
      </c>
      <c r="H760" s="5">
        <v>410</v>
      </c>
      <c r="I760" s="5">
        <v>20</v>
      </c>
      <c r="J760" t="s">
        <v>17</v>
      </c>
      <c r="K760" s="1">
        <v>0.1</v>
      </c>
      <c r="L760" s="5">
        <f t="shared" si="130"/>
        <v>41</v>
      </c>
      <c r="M760" s="1" t="s">
        <v>1622</v>
      </c>
      <c r="N760" s="5">
        <v>129</v>
      </c>
      <c r="O760" s="7">
        <f t="shared" si="126"/>
        <v>31.463414634146343</v>
      </c>
      <c r="P760" s="5">
        <v>18</v>
      </c>
      <c r="Q760" s="5">
        <v>0</v>
      </c>
      <c r="R760" s="5">
        <v>129</v>
      </c>
      <c r="S760" s="5">
        <f t="shared" si="127"/>
        <v>79</v>
      </c>
      <c r="T760" s="5">
        <f t="shared" si="128"/>
        <v>50</v>
      </c>
      <c r="U760" s="5">
        <v>410</v>
      </c>
      <c r="V760" s="5">
        <v>18</v>
      </c>
      <c r="W760" s="7">
        <v>20</v>
      </c>
      <c r="X760" s="5">
        <f>W760*H760/100</f>
        <v>82</v>
      </c>
      <c r="Y760" s="5">
        <v>20</v>
      </c>
      <c r="Z760" s="6">
        <v>0.1</v>
      </c>
      <c r="AA760" s="5">
        <f t="shared" si="129"/>
        <v>41</v>
      </c>
      <c r="AB760" s="5">
        <v>0</v>
      </c>
      <c r="AC760" s="5">
        <v>82</v>
      </c>
      <c r="AD760" s="5">
        <f t="shared" si="131"/>
        <v>79</v>
      </c>
      <c r="AE760" s="5">
        <f t="shared" si="132"/>
        <v>3</v>
      </c>
      <c r="AF760" s="5" t="str">
        <f t="shared" si="133"/>
        <v>Monday</v>
      </c>
    </row>
    <row r="761" spans="1:32" x14ac:dyDescent="0.35">
      <c r="A761">
        <v>760</v>
      </c>
      <c r="B761" t="s">
        <v>1256</v>
      </c>
      <c r="C761" t="s">
        <v>1043</v>
      </c>
      <c r="D761" s="2">
        <v>45301</v>
      </c>
      <c r="E761" s="4">
        <v>0.74444444444444446</v>
      </c>
      <c r="F761" s="2">
        <v>45301</v>
      </c>
      <c r="G761" s="3">
        <v>0.81041666666666667</v>
      </c>
      <c r="H761" s="5">
        <v>648</v>
      </c>
      <c r="I761" s="5">
        <v>0</v>
      </c>
      <c r="J761" t="s">
        <v>11</v>
      </c>
      <c r="K761" s="1">
        <v>0</v>
      </c>
      <c r="L761" s="5">
        <f t="shared" si="130"/>
        <v>0</v>
      </c>
      <c r="M761" t="s">
        <v>1587</v>
      </c>
      <c r="N761" s="5">
        <v>64</v>
      </c>
      <c r="O761" s="7">
        <f t="shared" si="126"/>
        <v>9.8765432098765427</v>
      </c>
      <c r="P761" s="5">
        <v>18</v>
      </c>
      <c r="Q761" s="5">
        <v>0</v>
      </c>
      <c r="R761" s="5">
        <v>64</v>
      </c>
      <c r="S761" s="5">
        <f t="shared" si="127"/>
        <v>18</v>
      </c>
      <c r="T761" s="5">
        <f t="shared" si="128"/>
        <v>46</v>
      </c>
      <c r="U761" s="5">
        <v>648</v>
      </c>
      <c r="V761" s="5">
        <v>18</v>
      </c>
      <c r="W761" s="7">
        <v>20</v>
      </c>
      <c r="X761" s="5">
        <f>W761*H761/100</f>
        <v>129.6</v>
      </c>
      <c r="Y761" s="5">
        <v>0</v>
      </c>
      <c r="Z761" s="6">
        <v>0</v>
      </c>
      <c r="AA761" s="5">
        <f t="shared" si="129"/>
        <v>0</v>
      </c>
      <c r="AB761" s="5">
        <v>0</v>
      </c>
      <c r="AC761" s="5">
        <v>129.6</v>
      </c>
      <c r="AD761" s="5">
        <f t="shared" si="131"/>
        <v>18</v>
      </c>
      <c r="AE761" s="5">
        <f t="shared" si="132"/>
        <v>111.6</v>
      </c>
      <c r="AF761" s="5" t="str">
        <f t="shared" si="133"/>
        <v>Wednesday</v>
      </c>
    </row>
    <row r="762" spans="1:32" x14ac:dyDescent="0.35">
      <c r="A762">
        <v>761</v>
      </c>
      <c r="B762" t="s">
        <v>1257</v>
      </c>
      <c r="C762" t="s">
        <v>1258</v>
      </c>
      <c r="D762" s="2">
        <v>45295</v>
      </c>
      <c r="E762" s="4">
        <v>0.98958333333333337</v>
      </c>
      <c r="F762" s="2">
        <v>45296</v>
      </c>
      <c r="G762" s="3">
        <v>4.3055555555555555E-2</v>
      </c>
      <c r="H762" s="5">
        <v>155</v>
      </c>
      <c r="I762" s="5">
        <v>20</v>
      </c>
      <c r="J762" t="s">
        <v>17</v>
      </c>
      <c r="K762" s="1">
        <v>0.5</v>
      </c>
      <c r="L762" s="5">
        <f t="shared" si="130"/>
        <v>77.5</v>
      </c>
      <c r="M762" t="s">
        <v>1588</v>
      </c>
      <c r="N762" s="5">
        <v>77</v>
      </c>
      <c r="O762" s="7">
        <f t="shared" si="126"/>
        <v>49.677419354838712</v>
      </c>
      <c r="P762" s="5">
        <v>18</v>
      </c>
      <c r="Q762" s="5">
        <v>0</v>
      </c>
      <c r="R762" s="5">
        <v>77</v>
      </c>
      <c r="S762" s="5">
        <f t="shared" si="127"/>
        <v>115.5</v>
      </c>
      <c r="T762" s="5">
        <f t="shared" si="128"/>
        <v>-38.5</v>
      </c>
      <c r="U762" s="5">
        <v>0</v>
      </c>
      <c r="V762" s="5">
        <v>0</v>
      </c>
      <c r="W762" s="7">
        <v>20</v>
      </c>
      <c r="X762" s="5">
        <v>0</v>
      </c>
      <c r="Y762" s="5">
        <v>0</v>
      </c>
      <c r="Z762" s="6">
        <v>0</v>
      </c>
      <c r="AA762" s="5">
        <f t="shared" si="129"/>
        <v>0</v>
      </c>
      <c r="AB762" s="5">
        <v>0</v>
      </c>
      <c r="AC762" s="5">
        <v>0</v>
      </c>
      <c r="AD762" s="5">
        <f t="shared" si="131"/>
        <v>0</v>
      </c>
      <c r="AE762" s="5">
        <f t="shared" si="132"/>
        <v>0</v>
      </c>
      <c r="AF762" s="5" t="str">
        <f t="shared" si="133"/>
        <v>Thursday</v>
      </c>
    </row>
    <row r="763" spans="1:32" x14ac:dyDescent="0.35">
      <c r="A763">
        <v>762</v>
      </c>
      <c r="B763" t="s">
        <v>1259</v>
      </c>
      <c r="C763" t="s">
        <v>437</v>
      </c>
      <c r="D763" s="2">
        <v>45299</v>
      </c>
      <c r="E763" s="4">
        <v>0.32083333333333336</v>
      </c>
      <c r="F763" s="2">
        <v>45299</v>
      </c>
      <c r="G763" s="3">
        <v>0.37152777777777779</v>
      </c>
      <c r="H763" s="5">
        <v>542</v>
      </c>
      <c r="I763" s="5">
        <v>50</v>
      </c>
      <c r="J763" t="s">
        <v>17</v>
      </c>
      <c r="K763" s="1">
        <v>0.15</v>
      </c>
      <c r="L763" s="5">
        <f t="shared" si="130"/>
        <v>81.3</v>
      </c>
      <c r="M763" t="s">
        <v>1584</v>
      </c>
      <c r="N763" s="5">
        <v>72</v>
      </c>
      <c r="O763" s="7">
        <f t="shared" si="126"/>
        <v>13.284132841328415</v>
      </c>
      <c r="P763" s="5">
        <v>36</v>
      </c>
      <c r="Q763" s="5">
        <v>50</v>
      </c>
      <c r="R763" s="5">
        <v>72</v>
      </c>
      <c r="S763" s="5">
        <f t="shared" si="127"/>
        <v>217.3</v>
      </c>
      <c r="T763" s="5">
        <f t="shared" si="128"/>
        <v>-145.30000000000001</v>
      </c>
      <c r="U763" s="5">
        <v>542</v>
      </c>
      <c r="V763" s="5">
        <v>36</v>
      </c>
      <c r="W763" s="7">
        <v>20</v>
      </c>
      <c r="X763" s="5">
        <f t="shared" ref="X763:X772" si="137">W763*H763/100</f>
        <v>108.4</v>
      </c>
      <c r="Y763" s="5">
        <v>50</v>
      </c>
      <c r="Z763" s="6">
        <v>0.15</v>
      </c>
      <c r="AA763" s="5">
        <f t="shared" si="129"/>
        <v>81.3</v>
      </c>
      <c r="AB763" s="5">
        <v>50</v>
      </c>
      <c r="AC763" s="5">
        <v>108.4</v>
      </c>
      <c r="AD763" s="5">
        <f t="shared" si="131"/>
        <v>217.3</v>
      </c>
      <c r="AE763" s="5">
        <f t="shared" si="132"/>
        <v>-108.9</v>
      </c>
      <c r="AF763" s="5" t="str">
        <f t="shared" si="133"/>
        <v>Monday</v>
      </c>
    </row>
    <row r="764" spans="1:32" x14ac:dyDescent="0.35">
      <c r="A764">
        <v>763</v>
      </c>
      <c r="B764" t="s">
        <v>1260</v>
      </c>
      <c r="C764" t="s">
        <v>1261</v>
      </c>
      <c r="D764" s="2">
        <v>45325</v>
      </c>
      <c r="E764" s="4">
        <v>0.3527777777777778</v>
      </c>
      <c r="F764" s="2">
        <v>45325</v>
      </c>
      <c r="G764" s="3">
        <v>0.37916666666666665</v>
      </c>
      <c r="H764" s="5">
        <v>1360</v>
      </c>
      <c r="I764" s="5">
        <v>30</v>
      </c>
      <c r="J764" t="s">
        <v>14</v>
      </c>
      <c r="K764" s="1">
        <v>0.05</v>
      </c>
      <c r="L764" s="5">
        <f t="shared" si="130"/>
        <v>68</v>
      </c>
      <c r="M764" t="s">
        <v>1589</v>
      </c>
      <c r="N764" s="5">
        <v>158</v>
      </c>
      <c r="O764" s="7">
        <f t="shared" si="126"/>
        <v>11.617647058823529</v>
      </c>
      <c r="P764" s="5">
        <v>26</v>
      </c>
      <c r="Q764" s="5">
        <v>150</v>
      </c>
      <c r="R764" s="5">
        <v>158</v>
      </c>
      <c r="S764" s="5">
        <f t="shared" si="127"/>
        <v>274</v>
      </c>
      <c r="T764" s="5">
        <f t="shared" si="128"/>
        <v>-116</v>
      </c>
      <c r="U764" s="5">
        <v>1360</v>
      </c>
      <c r="V764" s="5">
        <v>26</v>
      </c>
      <c r="W764" s="7">
        <v>20</v>
      </c>
      <c r="X764" s="5">
        <f t="shared" si="137"/>
        <v>272</v>
      </c>
      <c r="Y764" s="5">
        <v>30</v>
      </c>
      <c r="Z764" s="6">
        <v>0.05</v>
      </c>
      <c r="AA764" s="5">
        <f t="shared" si="129"/>
        <v>68</v>
      </c>
      <c r="AB764" s="5">
        <v>150</v>
      </c>
      <c r="AC764" s="5">
        <v>272</v>
      </c>
      <c r="AD764" s="5">
        <f t="shared" si="131"/>
        <v>274</v>
      </c>
      <c r="AE764" s="5">
        <f t="shared" si="132"/>
        <v>-2</v>
      </c>
      <c r="AF764" s="5" t="str">
        <f t="shared" si="133"/>
        <v>Saturday</v>
      </c>
    </row>
    <row r="765" spans="1:32" x14ac:dyDescent="0.35">
      <c r="A765">
        <v>764</v>
      </c>
      <c r="B765" t="s">
        <v>1262</v>
      </c>
      <c r="C765" t="s">
        <v>169</v>
      </c>
      <c r="D765" s="2">
        <v>45327</v>
      </c>
      <c r="E765" s="4">
        <v>0.98472222222222228</v>
      </c>
      <c r="F765" s="2">
        <v>45328</v>
      </c>
      <c r="G765" s="3">
        <v>5.1388888888888887E-2</v>
      </c>
      <c r="H765" s="5">
        <v>969</v>
      </c>
      <c r="I765" s="5">
        <v>30</v>
      </c>
      <c r="J765" t="s">
        <v>17</v>
      </c>
      <c r="K765" s="1">
        <v>0.05</v>
      </c>
      <c r="L765" s="5">
        <f t="shared" si="130"/>
        <v>48.45</v>
      </c>
      <c r="M765" t="s">
        <v>1589</v>
      </c>
      <c r="N765" s="5">
        <v>156</v>
      </c>
      <c r="O765" s="7">
        <f t="shared" si="126"/>
        <v>16.099071207430342</v>
      </c>
      <c r="P765" s="5">
        <v>17</v>
      </c>
      <c r="Q765" s="5">
        <v>100</v>
      </c>
      <c r="R765" s="5">
        <v>156</v>
      </c>
      <c r="S765" s="5">
        <f t="shared" si="127"/>
        <v>195.45</v>
      </c>
      <c r="T765" s="5">
        <f t="shared" si="128"/>
        <v>-39.449999999999989</v>
      </c>
      <c r="U765" s="5">
        <v>969</v>
      </c>
      <c r="V765" s="5">
        <v>17</v>
      </c>
      <c r="W765" s="7">
        <v>20</v>
      </c>
      <c r="X765" s="5">
        <f t="shared" si="137"/>
        <v>193.8</v>
      </c>
      <c r="Y765" s="5">
        <v>30</v>
      </c>
      <c r="Z765" s="6">
        <v>0.05</v>
      </c>
      <c r="AA765" s="5">
        <f t="shared" si="129"/>
        <v>48.45</v>
      </c>
      <c r="AB765" s="5">
        <v>100</v>
      </c>
      <c r="AC765" s="5">
        <v>193.8</v>
      </c>
      <c r="AD765" s="5">
        <f t="shared" si="131"/>
        <v>195.45</v>
      </c>
      <c r="AE765" s="5">
        <f t="shared" si="132"/>
        <v>-1.6499999999999773</v>
      </c>
      <c r="AF765" s="5" t="str">
        <f t="shared" si="133"/>
        <v>Monday</v>
      </c>
    </row>
    <row r="766" spans="1:32" x14ac:dyDescent="0.35">
      <c r="A766">
        <v>765</v>
      </c>
      <c r="B766" t="s">
        <v>1263</v>
      </c>
      <c r="C766" t="s">
        <v>745</v>
      </c>
      <c r="D766" s="2">
        <v>45297</v>
      </c>
      <c r="E766" s="4">
        <v>0.22152777777777777</v>
      </c>
      <c r="F766" s="2">
        <v>45297</v>
      </c>
      <c r="G766" s="3">
        <v>0.27916666666666667</v>
      </c>
      <c r="H766" s="5">
        <v>1984</v>
      </c>
      <c r="I766" s="5">
        <v>0</v>
      </c>
      <c r="J766" t="s">
        <v>11</v>
      </c>
      <c r="K766" s="1">
        <v>0.15</v>
      </c>
      <c r="L766" s="5">
        <f t="shared" si="130"/>
        <v>297.59999999999997</v>
      </c>
      <c r="M766" t="s">
        <v>1584</v>
      </c>
      <c r="N766" s="5">
        <v>194</v>
      </c>
      <c r="O766" s="7">
        <f t="shared" si="126"/>
        <v>9.7782258064516121</v>
      </c>
      <c r="P766" s="5">
        <v>25</v>
      </c>
      <c r="Q766" s="5">
        <v>150</v>
      </c>
      <c r="R766" s="5">
        <v>194</v>
      </c>
      <c r="S766" s="5">
        <f t="shared" si="127"/>
        <v>472.59999999999997</v>
      </c>
      <c r="T766" s="5">
        <f t="shared" si="128"/>
        <v>-278.59999999999997</v>
      </c>
      <c r="U766" s="5">
        <v>1984</v>
      </c>
      <c r="V766" s="5">
        <v>25</v>
      </c>
      <c r="W766" s="7">
        <v>20</v>
      </c>
      <c r="X766" s="5">
        <f t="shared" si="137"/>
        <v>396.8</v>
      </c>
      <c r="Y766" s="5">
        <v>0</v>
      </c>
      <c r="Z766" s="6">
        <v>0.15</v>
      </c>
      <c r="AA766" s="5">
        <f t="shared" si="129"/>
        <v>297.59999999999997</v>
      </c>
      <c r="AB766" s="5">
        <v>150</v>
      </c>
      <c r="AC766" s="5">
        <v>396.8</v>
      </c>
      <c r="AD766" s="5">
        <f t="shared" si="131"/>
        <v>472.59999999999997</v>
      </c>
      <c r="AE766" s="5">
        <f t="shared" si="132"/>
        <v>-75.799999999999955</v>
      </c>
      <c r="AF766" s="5" t="str">
        <f t="shared" si="133"/>
        <v>Saturday</v>
      </c>
    </row>
    <row r="767" spans="1:32" x14ac:dyDescent="0.35">
      <c r="A767">
        <v>766</v>
      </c>
      <c r="B767" t="s">
        <v>1264</v>
      </c>
      <c r="C767" t="s">
        <v>779</v>
      </c>
      <c r="D767" s="2">
        <v>45304</v>
      </c>
      <c r="E767" s="4">
        <v>0.80763888888888891</v>
      </c>
      <c r="F767" s="2">
        <v>45304</v>
      </c>
      <c r="G767" s="3">
        <v>0.84583333333333333</v>
      </c>
      <c r="H767" s="5">
        <v>1320</v>
      </c>
      <c r="I767" s="5">
        <v>30</v>
      </c>
      <c r="J767" t="s">
        <v>14</v>
      </c>
      <c r="K767" s="1">
        <v>0</v>
      </c>
      <c r="L767" s="5">
        <f t="shared" si="130"/>
        <v>0</v>
      </c>
      <c r="M767" t="s">
        <v>1587</v>
      </c>
      <c r="N767" s="5">
        <v>162</v>
      </c>
      <c r="O767" s="7">
        <f t="shared" si="126"/>
        <v>12.272727272727273</v>
      </c>
      <c r="P767" s="5">
        <v>27</v>
      </c>
      <c r="Q767" s="5">
        <v>0</v>
      </c>
      <c r="R767" s="5">
        <v>162</v>
      </c>
      <c r="S767" s="5">
        <f t="shared" si="127"/>
        <v>57</v>
      </c>
      <c r="T767" s="5">
        <f t="shared" si="128"/>
        <v>105</v>
      </c>
      <c r="U767" s="5">
        <v>1320</v>
      </c>
      <c r="V767" s="5">
        <v>27</v>
      </c>
      <c r="W767" s="7">
        <v>20</v>
      </c>
      <c r="X767" s="5">
        <f t="shared" si="137"/>
        <v>264</v>
      </c>
      <c r="Y767" s="5">
        <v>30</v>
      </c>
      <c r="Z767" s="6">
        <v>0</v>
      </c>
      <c r="AA767" s="5">
        <f t="shared" si="129"/>
        <v>0</v>
      </c>
      <c r="AB767" s="5">
        <v>0</v>
      </c>
      <c r="AC767" s="5">
        <v>264</v>
      </c>
      <c r="AD767" s="5">
        <f t="shared" si="131"/>
        <v>57</v>
      </c>
      <c r="AE767" s="5">
        <f t="shared" si="132"/>
        <v>207</v>
      </c>
      <c r="AF767" s="5" t="str">
        <f t="shared" si="133"/>
        <v>Saturday</v>
      </c>
    </row>
    <row r="768" spans="1:32" x14ac:dyDescent="0.35">
      <c r="A768">
        <v>767</v>
      </c>
      <c r="B768" t="s">
        <v>1265</v>
      </c>
      <c r="C768" t="s">
        <v>887</v>
      </c>
      <c r="D768" s="2">
        <v>45306</v>
      </c>
      <c r="E768" s="4">
        <v>0.65138888888888891</v>
      </c>
      <c r="F768" s="2">
        <v>45306</v>
      </c>
      <c r="G768" s="3">
        <v>0.73055555555555551</v>
      </c>
      <c r="H768" s="5">
        <v>684</v>
      </c>
      <c r="I768" s="5">
        <v>0</v>
      </c>
      <c r="J768" t="s">
        <v>11</v>
      </c>
      <c r="K768" s="1">
        <v>0.1</v>
      </c>
      <c r="L768" s="5">
        <f t="shared" si="130"/>
        <v>68.400000000000006</v>
      </c>
      <c r="M768" s="1" t="s">
        <v>1622</v>
      </c>
      <c r="N768" s="5">
        <v>147</v>
      </c>
      <c r="O768" s="7">
        <f t="shared" si="126"/>
        <v>21.491228070175438</v>
      </c>
      <c r="P768" s="5">
        <v>42</v>
      </c>
      <c r="Q768" s="5">
        <v>0</v>
      </c>
      <c r="R768" s="5">
        <v>147</v>
      </c>
      <c r="S768" s="5">
        <f t="shared" si="127"/>
        <v>110.4</v>
      </c>
      <c r="T768" s="5">
        <f t="shared" si="128"/>
        <v>36.599999999999994</v>
      </c>
      <c r="U768" s="5">
        <v>684</v>
      </c>
      <c r="V768" s="5">
        <v>42</v>
      </c>
      <c r="W768" s="7">
        <v>20</v>
      </c>
      <c r="X768" s="5">
        <f t="shared" si="137"/>
        <v>136.80000000000001</v>
      </c>
      <c r="Y768" s="5">
        <v>0</v>
      </c>
      <c r="Z768" s="6">
        <v>0.1</v>
      </c>
      <c r="AA768" s="5">
        <f t="shared" si="129"/>
        <v>68.400000000000006</v>
      </c>
      <c r="AB768" s="5">
        <v>0</v>
      </c>
      <c r="AC768" s="5">
        <v>136.80000000000001</v>
      </c>
      <c r="AD768" s="5">
        <f t="shared" si="131"/>
        <v>110.4</v>
      </c>
      <c r="AE768" s="5">
        <f t="shared" si="132"/>
        <v>26.400000000000006</v>
      </c>
      <c r="AF768" s="5" t="str">
        <f t="shared" si="133"/>
        <v>Monday</v>
      </c>
    </row>
    <row r="769" spans="1:32" x14ac:dyDescent="0.35">
      <c r="A769">
        <v>768</v>
      </c>
      <c r="B769" t="s">
        <v>1266</v>
      </c>
      <c r="C769" t="s">
        <v>1267</v>
      </c>
      <c r="D769" s="2">
        <v>45316</v>
      </c>
      <c r="E769" s="4">
        <v>0.54305555555555551</v>
      </c>
      <c r="F769" s="2">
        <v>45316</v>
      </c>
      <c r="G769" s="3">
        <v>0.58125000000000004</v>
      </c>
      <c r="H769" s="5">
        <v>1694</v>
      </c>
      <c r="I769" s="5">
        <v>0</v>
      </c>
      <c r="J769" t="s">
        <v>14</v>
      </c>
      <c r="K769" s="1">
        <v>0</v>
      </c>
      <c r="L769" s="5">
        <f t="shared" si="130"/>
        <v>0</v>
      </c>
      <c r="M769" t="s">
        <v>1587</v>
      </c>
      <c r="N769" s="5">
        <v>190</v>
      </c>
      <c r="O769" s="7">
        <f t="shared" si="126"/>
        <v>11.216056670602125</v>
      </c>
      <c r="P769" s="5">
        <v>10</v>
      </c>
      <c r="Q769" s="5">
        <v>50</v>
      </c>
      <c r="R769" s="5">
        <v>190</v>
      </c>
      <c r="S769" s="5">
        <f t="shared" si="127"/>
        <v>60</v>
      </c>
      <c r="T769" s="5">
        <f t="shared" si="128"/>
        <v>130</v>
      </c>
      <c r="U769" s="5">
        <v>1694</v>
      </c>
      <c r="V769" s="5">
        <v>10</v>
      </c>
      <c r="W769" s="7">
        <v>20</v>
      </c>
      <c r="X769" s="5">
        <f t="shared" si="137"/>
        <v>338.8</v>
      </c>
      <c r="Y769" s="5">
        <v>0</v>
      </c>
      <c r="Z769" s="6">
        <v>0</v>
      </c>
      <c r="AA769" s="5">
        <f t="shared" si="129"/>
        <v>0</v>
      </c>
      <c r="AB769" s="5">
        <v>50</v>
      </c>
      <c r="AC769" s="5">
        <v>338.8</v>
      </c>
      <c r="AD769" s="5">
        <f t="shared" si="131"/>
        <v>60</v>
      </c>
      <c r="AE769" s="5">
        <f t="shared" si="132"/>
        <v>278.8</v>
      </c>
      <c r="AF769" s="5" t="str">
        <f t="shared" si="133"/>
        <v>Thursday</v>
      </c>
    </row>
    <row r="770" spans="1:32" x14ac:dyDescent="0.35">
      <c r="A770">
        <v>769</v>
      </c>
      <c r="B770" t="s">
        <v>1268</v>
      </c>
      <c r="C770" t="s">
        <v>1269</v>
      </c>
      <c r="D770" s="2">
        <v>45302</v>
      </c>
      <c r="E770" s="4">
        <v>0.18958333333333333</v>
      </c>
      <c r="F770" s="2">
        <v>45302</v>
      </c>
      <c r="G770" s="3">
        <v>0.23333333333333334</v>
      </c>
      <c r="H770" s="5">
        <v>851</v>
      </c>
      <c r="I770" s="5">
        <v>20</v>
      </c>
      <c r="J770" t="s">
        <v>14</v>
      </c>
      <c r="K770" s="1">
        <v>0.15</v>
      </c>
      <c r="L770" s="5">
        <f t="shared" si="130"/>
        <v>127.64999999999999</v>
      </c>
      <c r="M770" t="s">
        <v>1584</v>
      </c>
      <c r="N770" s="5">
        <v>191</v>
      </c>
      <c r="O770" s="7">
        <f t="shared" ref="O770:O833" si="138">N770/H770*100</f>
        <v>22.444183313748532</v>
      </c>
      <c r="P770" s="5">
        <v>21</v>
      </c>
      <c r="Q770" s="5">
        <v>0</v>
      </c>
      <c r="R770" s="5">
        <v>191</v>
      </c>
      <c r="S770" s="5">
        <f t="shared" ref="S770:S833" si="139">L770+P770+Q770+I770</f>
        <v>168.64999999999998</v>
      </c>
      <c r="T770" s="5">
        <f t="shared" ref="T770:T833" si="140">R770-S770</f>
        <v>22.350000000000023</v>
      </c>
      <c r="U770" s="5">
        <v>851</v>
      </c>
      <c r="V770" s="5">
        <v>21</v>
      </c>
      <c r="W770" s="7">
        <v>20</v>
      </c>
      <c r="X770" s="5">
        <f t="shared" si="137"/>
        <v>170.2</v>
      </c>
      <c r="Y770" s="5">
        <v>20</v>
      </c>
      <c r="Z770" s="6">
        <v>0.15</v>
      </c>
      <c r="AA770" s="5">
        <f t="shared" ref="AA770:AA833" si="141">Z770*H770</f>
        <v>127.64999999999999</v>
      </c>
      <c r="AB770" s="5">
        <v>0</v>
      </c>
      <c r="AC770" s="5">
        <v>170.2</v>
      </c>
      <c r="AD770" s="5">
        <f t="shared" si="131"/>
        <v>168.64999999999998</v>
      </c>
      <c r="AE770" s="5">
        <f t="shared" si="132"/>
        <v>1.5500000000000114</v>
      </c>
      <c r="AF770" s="5" t="str">
        <f t="shared" si="133"/>
        <v>Thursday</v>
      </c>
    </row>
    <row r="771" spans="1:32" x14ac:dyDescent="0.35">
      <c r="A771">
        <v>770</v>
      </c>
      <c r="B771" t="s">
        <v>1270</v>
      </c>
      <c r="C771" t="s">
        <v>226</v>
      </c>
      <c r="D771" s="2">
        <v>45312</v>
      </c>
      <c r="E771" s="4">
        <v>0.28749999999999998</v>
      </c>
      <c r="F771" s="2">
        <v>45312</v>
      </c>
      <c r="G771" s="3">
        <v>0.31319444444444444</v>
      </c>
      <c r="H771" s="5">
        <v>1637</v>
      </c>
      <c r="I771" s="5">
        <v>30</v>
      </c>
      <c r="J771" t="s">
        <v>17</v>
      </c>
      <c r="K771" s="1">
        <v>0.15</v>
      </c>
      <c r="L771" s="5">
        <f t="shared" ref="L771:L834" si="142">K771*H771</f>
        <v>245.54999999999998</v>
      </c>
      <c r="M771" t="s">
        <v>1584</v>
      </c>
      <c r="N771" s="5">
        <v>188</v>
      </c>
      <c r="O771" s="7">
        <f t="shared" si="138"/>
        <v>11.48442272449603</v>
      </c>
      <c r="P771" s="5">
        <v>15</v>
      </c>
      <c r="Q771" s="5">
        <v>0</v>
      </c>
      <c r="R771" s="5">
        <v>188</v>
      </c>
      <c r="S771" s="5">
        <f t="shared" si="139"/>
        <v>290.54999999999995</v>
      </c>
      <c r="T771" s="5">
        <f t="shared" si="140"/>
        <v>-102.54999999999995</v>
      </c>
      <c r="U771" s="5">
        <v>1637</v>
      </c>
      <c r="V771" s="5">
        <v>15</v>
      </c>
      <c r="W771" s="7">
        <v>20</v>
      </c>
      <c r="X771" s="5">
        <f t="shared" si="137"/>
        <v>327.39999999999998</v>
      </c>
      <c r="Y771" s="5">
        <v>30</v>
      </c>
      <c r="Z771" s="6">
        <v>0.15</v>
      </c>
      <c r="AA771" s="5">
        <f t="shared" si="141"/>
        <v>245.54999999999998</v>
      </c>
      <c r="AB771" s="5">
        <v>0</v>
      </c>
      <c r="AC771" s="5">
        <v>327.39999999999998</v>
      </c>
      <c r="AD771" s="5">
        <f t="shared" ref="AD771:AD834" si="143">V771+Y771+AA771+AB771</f>
        <v>290.54999999999995</v>
      </c>
      <c r="AE771" s="5">
        <f t="shared" ref="AE771:AE834" si="144">AC771-AD771</f>
        <v>36.850000000000023</v>
      </c>
      <c r="AF771" s="5" t="str">
        <f t="shared" ref="AF771:AF834" si="145">TEXT(D771,"dddd")</f>
        <v>Sunday</v>
      </c>
    </row>
    <row r="772" spans="1:32" x14ac:dyDescent="0.35">
      <c r="A772">
        <v>771</v>
      </c>
      <c r="B772" t="s">
        <v>1271</v>
      </c>
      <c r="C772" t="s">
        <v>1272</v>
      </c>
      <c r="D772" s="2">
        <v>45329</v>
      </c>
      <c r="E772" s="4">
        <v>0.39791666666666664</v>
      </c>
      <c r="F772" s="2">
        <v>45329</v>
      </c>
      <c r="G772" s="3">
        <v>0.42499999999999999</v>
      </c>
      <c r="H772" s="5">
        <v>1572</v>
      </c>
      <c r="I772" s="5">
        <v>0</v>
      </c>
      <c r="J772" t="s">
        <v>11</v>
      </c>
      <c r="K772" s="1">
        <v>0.1</v>
      </c>
      <c r="L772" s="5">
        <f t="shared" si="142"/>
        <v>157.20000000000002</v>
      </c>
      <c r="M772" s="1" t="s">
        <v>1622</v>
      </c>
      <c r="N772" s="5">
        <v>77</v>
      </c>
      <c r="O772" s="7">
        <f t="shared" si="138"/>
        <v>4.8982188295165399</v>
      </c>
      <c r="P772" s="5">
        <v>50</v>
      </c>
      <c r="Q772" s="5">
        <v>50</v>
      </c>
      <c r="R772" s="5">
        <v>77</v>
      </c>
      <c r="S772" s="5">
        <f t="shared" si="139"/>
        <v>257.20000000000005</v>
      </c>
      <c r="T772" s="5">
        <f t="shared" si="140"/>
        <v>-180.20000000000005</v>
      </c>
      <c r="U772" s="5">
        <v>1572</v>
      </c>
      <c r="V772" s="5">
        <v>50</v>
      </c>
      <c r="W772" s="7">
        <v>20</v>
      </c>
      <c r="X772" s="5">
        <f t="shared" si="137"/>
        <v>314.39999999999998</v>
      </c>
      <c r="Y772" s="5">
        <v>0</v>
      </c>
      <c r="Z772" s="6">
        <v>0.1</v>
      </c>
      <c r="AA772" s="5">
        <f t="shared" si="141"/>
        <v>157.20000000000002</v>
      </c>
      <c r="AB772" s="5">
        <v>50</v>
      </c>
      <c r="AC772" s="5">
        <v>314.39999999999998</v>
      </c>
      <c r="AD772" s="5">
        <f t="shared" si="143"/>
        <v>257.20000000000005</v>
      </c>
      <c r="AE772" s="5">
        <f t="shared" si="144"/>
        <v>57.199999999999932</v>
      </c>
      <c r="AF772" s="5" t="str">
        <f t="shared" si="145"/>
        <v>Wednesday</v>
      </c>
    </row>
    <row r="773" spans="1:32" x14ac:dyDescent="0.35">
      <c r="A773">
        <v>772</v>
      </c>
      <c r="B773" t="s">
        <v>651</v>
      </c>
      <c r="C773" t="s">
        <v>1273</v>
      </c>
      <c r="D773" s="2">
        <v>45317</v>
      </c>
      <c r="E773" s="4">
        <v>0.94027777777777777</v>
      </c>
      <c r="F773" s="2">
        <v>45317</v>
      </c>
      <c r="G773" s="3">
        <v>0.99375000000000002</v>
      </c>
      <c r="H773" s="5">
        <v>459</v>
      </c>
      <c r="I773" s="5">
        <v>20</v>
      </c>
      <c r="J773" t="s">
        <v>14</v>
      </c>
      <c r="K773" s="1">
        <v>0.5</v>
      </c>
      <c r="L773" s="5">
        <f t="shared" si="142"/>
        <v>229.5</v>
      </c>
      <c r="M773" t="s">
        <v>1588</v>
      </c>
      <c r="N773" s="5">
        <v>91</v>
      </c>
      <c r="O773" s="7">
        <f t="shared" si="138"/>
        <v>19.825708061002178</v>
      </c>
      <c r="P773" s="5">
        <v>14</v>
      </c>
      <c r="Q773" s="5">
        <v>0</v>
      </c>
      <c r="R773" s="5">
        <v>91</v>
      </c>
      <c r="S773" s="5">
        <f t="shared" si="139"/>
        <v>263.5</v>
      </c>
      <c r="T773" s="5">
        <f t="shared" si="140"/>
        <v>-172.5</v>
      </c>
      <c r="U773" s="5">
        <v>0</v>
      </c>
      <c r="V773" s="5">
        <v>0</v>
      </c>
      <c r="W773" s="7">
        <v>20</v>
      </c>
      <c r="X773" s="5">
        <v>0</v>
      </c>
      <c r="Y773" s="5">
        <v>0</v>
      </c>
      <c r="Z773" s="6">
        <v>0</v>
      </c>
      <c r="AA773" s="5">
        <f t="shared" si="141"/>
        <v>0</v>
      </c>
      <c r="AB773" s="5">
        <v>0</v>
      </c>
      <c r="AC773" s="5">
        <v>0</v>
      </c>
      <c r="AD773" s="5">
        <f t="shared" si="143"/>
        <v>0</v>
      </c>
      <c r="AE773" s="5">
        <f t="shared" si="144"/>
        <v>0</v>
      </c>
      <c r="AF773" s="5" t="str">
        <f t="shared" si="145"/>
        <v>Friday</v>
      </c>
    </row>
    <row r="774" spans="1:32" x14ac:dyDescent="0.35">
      <c r="A774">
        <v>773</v>
      </c>
      <c r="B774" t="s">
        <v>1274</v>
      </c>
      <c r="C774" t="s">
        <v>670</v>
      </c>
      <c r="D774" s="2">
        <v>45328</v>
      </c>
      <c r="E774" s="4">
        <v>0.17430555555555555</v>
      </c>
      <c r="F774" s="2">
        <v>45328</v>
      </c>
      <c r="G774" s="3">
        <v>0.2326388888888889</v>
      </c>
      <c r="H774" s="5">
        <v>1823</v>
      </c>
      <c r="I774" s="5">
        <v>40</v>
      </c>
      <c r="J774" t="s">
        <v>17</v>
      </c>
      <c r="K774" s="1">
        <v>0.5</v>
      </c>
      <c r="L774" s="5">
        <f t="shared" si="142"/>
        <v>911.5</v>
      </c>
      <c r="M774" t="s">
        <v>1588</v>
      </c>
      <c r="N774" s="5">
        <v>148</v>
      </c>
      <c r="O774" s="7">
        <f t="shared" si="138"/>
        <v>8.1184860120680202</v>
      </c>
      <c r="P774" s="5">
        <v>25</v>
      </c>
      <c r="Q774" s="5">
        <v>0</v>
      </c>
      <c r="R774" s="5">
        <v>148</v>
      </c>
      <c r="S774" s="5">
        <f t="shared" si="139"/>
        <v>976.5</v>
      </c>
      <c r="T774" s="5">
        <f t="shared" si="140"/>
        <v>-828.5</v>
      </c>
      <c r="U774" s="5">
        <v>0</v>
      </c>
      <c r="V774" s="5">
        <v>0</v>
      </c>
      <c r="W774" s="7">
        <v>20</v>
      </c>
      <c r="X774" s="5">
        <v>0</v>
      </c>
      <c r="Y774" s="5">
        <v>0</v>
      </c>
      <c r="Z774" s="6">
        <v>0</v>
      </c>
      <c r="AA774" s="5">
        <f t="shared" si="141"/>
        <v>0</v>
      </c>
      <c r="AB774" s="5">
        <v>0</v>
      </c>
      <c r="AC774" s="5">
        <v>0</v>
      </c>
      <c r="AD774" s="5">
        <f t="shared" si="143"/>
        <v>0</v>
      </c>
      <c r="AE774" s="5">
        <f t="shared" si="144"/>
        <v>0</v>
      </c>
      <c r="AF774" s="5" t="str">
        <f t="shared" si="145"/>
        <v>Tuesday</v>
      </c>
    </row>
    <row r="775" spans="1:32" x14ac:dyDescent="0.35">
      <c r="A775">
        <v>774</v>
      </c>
      <c r="B775" t="s">
        <v>1054</v>
      </c>
      <c r="C775" t="s">
        <v>585</v>
      </c>
      <c r="D775" s="2">
        <v>45311</v>
      </c>
      <c r="E775" s="4">
        <v>0.58402777777777781</v>
      </c>
      <c r="F775" s="2">
        <v>45311</v>
      </c>
      <c r="G775" s="3">
        <v>0.64166666666666672</v>
      </c>
      <c r="H775" s="5">
        <v>918</v>
      </c>
      <c r="I775" s="5">
        <v>20</v>
      </c>
      <c r="J775" t="s">
        <v>14</v>
      </c>
      <c r="K775" s="1">
        <v>0.1</v>
      </c>
      <c r="L775" s="5">
        <f t="shared" si="142"/>
        <v>91.800000000000011</v>
      </c>
      <c r="M775" s="1" t="s">
        <v>1622</v>
      </c>
      <c r="N775" s="5">
        <v>110</v>
      </c>
      <c r="O775" s="7">
        <f t="shared" si="138"/>
        <v>11.982570806100219</v>
      </c>
      <c r="P775" s="5">
        <v>27</v>
      </c>
      <c r="Q775" s="5">
        <v>0</v>
      </c>
      <c r="R775" s="5">
        <v>110</v>
      </c>
      <c r="S775" s="5">
        <f t="shared" si="139"/>
        <v>138.80000000000001</v>
      </c>
      <c r="T775" s="5">
        <f t="shared" si="140"/>
        <v>-28.800000000000011</v>
      </c>
      <c r="U775" s="5">
        <v>918</v>
      </c>
      <c r="V775" s="5">
        <v>27</v>
      </c>
      <c r="W775" s="7">
        <v>20</v>
      </c>
      <c r="X775" s="5">
        <f>W775*H775/100</f>
        <v>183.6</v>
      </c>
      <c r="Y775" s="5">
        <v>20</v>
      </c>
      <c r="Z775" s="6">
        <v>0.1</v>
      </c>
      <c r="AA775" s="5">
        <f t="shared" si="141"/>
        <v>91.800000000000011</v>
      </c>
      <c r="AB775" s="5">
        <v>0</v>
      </c>
      <c r="AC775" s="5">
        <v>183.6</v>
      </c>
      <c r="AD775" s="5">
        <f t="shared" si="143"/>
        <v>138.80000000000001</v>
      </c>
      <c r="AE775" s="5">
        <f t="shared" si="144"/>
        <v>44.799999999999983</v>
      </c>
      <c r="AF775" s="5" t="str">
        <f t="shared" si="145"/>
        <v>Saturday</v>
      </c>
    </row>
    <row r="776" spans="1:32" x14ac:dyDescent="0.35">
      <c r="A776">
        <v>775</v>
      </c>
      <c r="B776" t="s">
        <v>1275</v>
      </c>
      <c r="C776" t="s">
        <v>1276</v>
      </c>
      <c r="D776" s="2">
        <v>45295</v>
      </c>
      <c r="E776" s="4">
        <v>0.67847222222222225</v>
      </c>
      <c r="F776" s="2">
        <v>45295</v>
      </c>
      <c r="G776" s="3">
        <v>0.75277777777777777</v>
      </c>
      <c r="H776" s="5">
        <v>129</v>
      </c>
      <c r="I776" s="5">
        <v>20</v>
      </c>
      <c r="J776" t="s">
        <v>14</v>
      </c>
      <c r="K776" s="1">
        <v>0.5</v>
      </c>
      <c r="L776" s="5">
        <f t="shared" si="142"/>
        <v>64.5</v>
      </c>
      <c r="M776" t="s">
        <v>1588</v>
      </c>
      <c r="N776" s="5">
        <v>172</v>
      </c>
      <c r="O776" s="7">
        <f t="shared" si="138"/>
        <v>133.33333333333331</v>
      </c>
      <c r="P776" s="5">
        <v>27</v>
      </c>
      <c r="Q776" s="5">
        <v>0</v>
      </c>
      <c r="R776" s="5">
        <v>172</v>
      </c>
      <c r="S776" s="5">
        <f t="shared" si="139"/>
        <v>111.5</v>
      </c>
      <c r="T776" s="5">
        <f t="shared" si="140"/>
        <v>60.5</v>
      </c>
      <c r="U776" s="5">
        <v>0</v>
      </c>
      <c r="V776" s="5">
        <v>0</v>
      </c>
      <c r="W776" s="7">
        <v>20</v>
      </c>
      <c r="X776" s="5">
        <v>0</v>
      </c>
      <c r="Y776" s="5">
        <v>0</v>
      </c>
      <c r="Z776" s="6">
        <v>0</v>
      </c>
      <c r="AA776" s="5">
        <f t="shared" si="141"/>
        <v>0</v>
      </c>
      <c r="AB776" s="5">
        <v>0</v>
      </c>
      <c r="AC776" s="5">
        <v>0</v>
      </c>
      <c r="AD776" s="5">
        <f t="shared" si="143"/>
        <v>0</v>
      </c>
      <c r="AE776" s="5">
        <f t="shared" si="144"/>
        <v>0</v>
      </c>
      <c r="AF776" s="5" t="str">
        <f t="shared" si="145"/>
        <v>Thursday</v>
      </c>
    </row>
    <row r="777" spans="1:32" x14ac:dyDescent="0.35">
      <c r="A777">
        <v>776</v>
      </c>
      <c r="B777" t="s">
        <v>1277</v>
      </c>
      <c r="C777" t="s">
        <v>1278</v>
      </c>
      <c r="D777" s="2">
        <v>45312</v>
      </c>
      <c r="E777" s="4">
        <v>9.0277777777777769E-3</v>
      </c>
      <c r="F777" s="2">
        <v>45312</v>
      </c>
      <c r="G777" s="3">
        <v>5.6944444444444443E-2</v>
      </c>
      <c r="H777" s="5">
        <v>1902</v>
      </c>
      <c r="I777" s="5">
        <v>0</v>
      </c>
      <c r="J777" t="s">
        <v>14</v>
      </c>
      <c r="K777" s="1">
        <v>0.05</v>
      </c>
      <c r="L777" s="5">
        <f t="shared" si="142"/>
        <v>95.100000000000009</v>
      </c>
      <c r="M777" t="s">
        <v>1589</v>
      </c>
      <c r="N777" s="5">
        <v>113</v>
      </c>
      <c r="O777" s="7">
        <f t="shared" si="138"/>
        <v>5.94111461619348</v>
      </c>
      <c r="P777" s="5">
        <v>10</v>
      </c>
      <c r="Q777" s="5">
        <v>0</v>
      </c>
      <c r="R777" s="5">
        <v>113</v>
      </c>
      <c r="S777" s="5">
        <f t="shared" si="139"/>
        <v>105.10000000000001</v>
      </c>
      <c r="T777" s="5">
        <f t="shared" si="140"/>
        <v>7.8999999999999915</v>
      </c>
      <c r="U777" s="5">
        <v>1902</v>
      </c>
      <c r="V777" s="5">
        <v>10</v>
      </c>
      <c r="W777" s="7">
        <v>20</v>
      </c>
      <c r="X777" s="5">
        <f>W777*H777/100</f>
        <v>380.4</v>
      </c>
      <c r="Y777" s="5">
        <v>0</v>
      </c>
      <c r="Z777" s="6">
        <v>0.05</v>
      </c>
      <c r="AA777" s="5">
        <f t="shared" si="141"/>
        <v>95.100000000000009</v>
      </c>
      <c r="AB777" s="5">
        <v>0</v>
      </c>
      <c r="AC777" s="5">
        <v>380.4</v>
      </c>
      <c r="AD777" s="5">
        <f t="shared" si="143"/>
        <v>105.10000000000001</v>
      </c>
      <c r="AE777" s="5">
        <f t="shared" si="144"/>
        <v>275.29999999999995</v>
      </c>
      <c r="AF777" s="5" t="str">
        <f t="shared" si="145"/>
        <v>Sunday</v>
      </c>
    </row>
    <row r="778" spans="1:32" x14ac:dyDescent="0.35">
      <c r="A778">
        <v>777</v>
      </c>
      <c r="B778" t="s">
        <v>1279</v>
      </c>
      <c r="C778" t="s">
        <v>793</v>
      </c>
      <c r="D778" s="2">
        <v>45306</v>
      </c>
      <c r="E778" s="4">
        <v>0.21666666666666667</v>
      </c>
      <c r="F778" s="2">
        <v>45306</v>
      </c>
      <c r="G778" s="3">
        <v>0.24722222222222223</v>
      </c>
      <c r="H778" s="5">
        <v>207</v>
      </c>
      <c r="I778" s="5">
        <v>50</v>
      </c>
      <c r="J778" t="s">
        <v>14</v>
      </c>
      <c r="K778" s="1">
        <v>0.5</v>
      </c>
      <c r="L778" s="5">
        <f t="shared" si="142"/>
        <v>103.5</v>
      </c>
      <c r="M778" t="s">
        <v>1588</v>
      </c>
      <c r="N778" s="5">
        <v>80</v>
      </c>
      <c r="O778" s="7">
        <f t="shared" si="138"/>
        <v>38.647342995169083</v>
      </c>
      <c r="P778" s="5">
        <v>28</v>
      </c>
      <c r="Q778" s="5">
        <v>0</v>
      </c>
      <c r="R778" s="5">
        <v>80</v>
      </c>
      <c r="S778" s="5">
        <f t="shared" si="139"/>
        <v>181.5</v>
      </c>
      <c r="T778" s="5">
        <f t="shared" si="140"/>
        <v>-101.5</v>
      </c>
      <c r="U778" s="5">
        <v>0</v>
      </c>
      <c r="V778" s="5">
        <v>0</v>
      </c>
      <c r="W778" s="7">
        <v>20</v>
      </c>
      <c r="X778" s="5">
        <v>0</v>
      </c>
      <c r="Y778" s="5">
        <v>0</v>
      </c>
      <c r="Z778" s="6">
        <v>0</v>
      </c>
      <c r="AA778" s="5">
        <f t="shared" si="141"/>
        <v>0</v>
      </c>
      <c r="AB778" s="5">
        <v>0</v>
      </c>
      <c r="AC778" s="5">
        <v>0</v>
      </c>
      <c r="AD778" s="5">
        <f t="shared" si="143"/>
        <v>0</v>
      </c>
      <c r="AE778" s="5">
        <f t="shared" si="144"/>
        <v>0</v>
      </c>
      <c r="AF778" s="5" t="str">
        <f t="shared" si="145"/>
        <v>Monday</v>
      </c>
    </row>
    <row r="779" spans="1:32" x14ac:dyDescent="0.35">
      <c r="A779">
        <v>778</v>
      </c>
      <c r="B779" t="s">
        <v>1280</v>
      </c>
      <c r="C779" t="s">
        <v>1281</v>
      </c>
      <c r="D779" s="2">
        <v>45322</v>
      </c>
      <c r="E779" s="4">
        <v>0.8569444444444444</v>
      </c>
      <c r="F779" s="2">
        <v>45322</v>
      </c>
      <c r="G779" s="3">
        <v>0.93333333333333335</v>
      </c>
      <c r="H779" s="5">
        <v>943</v>
      </c>
      <c r="I779" s="5">
        <v>50</v>
      </c>
      <c r="J779" t="s">
        <v>14</v>
      </c>
      <c r="K779" s="1">
        <v>0.5</v>
      </c>
      <c r="L779" s="5">
        <f t="shared" si="142"/>
        <v>471.5</v>
      </c>
      <c r="M779" t="s">
        <v>1588</v>
      </c>
      <c r="N779" s="5">
        <v>130</v>
      </c>
      <c r="O779" s="7">
        <f t="shared" si="138"/>
        <v>13.785790031813361</v>
      </c>
      <c r="P779" s="5">
        <v>17</v>
      </c>
      <c r="Q779" s="5">
        <v>0</v>
      </c>
      <c r="R779" s="5">
        <v>130</v>
      </c>
      <c r="S779" s="5">
        <f t="shared" si="139"/>
        <v>538.5</v>
      </c>
      <c r="T779" s="5">
        <f t="shared" si="140"/>
        <v>-408.5</v>
      </c>
      <c r="U779" s="5">
        <v>0</v>
      </c>
      <c r="V779" s="5">
        <v>0</v>
      </c>
      <c r="W779" s="7">
        <v>20</v>
      </c>
      <c r="X779" s="5">
        <v>0</v>
      </c>
      <c r="Y779" s="5">
        <v>0</v>
      </c>
      <c r="Z779" s="6">
        <v>0</v>
      </c>
      <c r="AA779" s="5">
        <f t="shared" si="141"/>
        <v>0</v>
      </c>
      <c r="AB779" s="5">
        <v>0</v>
      </c>
      <c r="AC779" s="5">
        <v>0</v>
      </c>
      <c r="AD779" s="5">
        <f t="shared" si="143"/>
        <v>0</v>
      </c>
      <c r="AE779" s="5">
        <f t="shared" si="144"/>
        <v>0</v>
      </c>
      <c r="AF779" s="5" t="str">
        <f t="shared" si="145"/>
        <v>Wednesday</v>
      </c>
    </row>
    <row r="780" spans="1:32" x14ac:dyDescent="0.35">
      <c r="A780">
        <v>779</v>
      </c>
      <c r="B780" t="s">
        <v>1282</v>
      </c>
      <c r="C780" t="s">
        <v>1283</v>
      </c>
      <c r="D780" s="2">
        <v>45297</v>
      </c>
      <c r="E780" s="4">
        <v>0.61111111111111116</v>
      </c>
      <c r="F780" s="2">
        <v>45297</v>
      </c>
      <c r="G780" s="3">
        <v>0.64375000000000004</v>
      </c>
      <c r="H780" s="5">
        <v>1725</v>
      </c>
      <c r="I780" s="5">
        <v>50</v>
      </c>
      <c r="J780" t="s">
        <v>14</v>
      </c>
      <c r="K780" s="1">
        <v>0.5</v>
      </c>
      <c r="L780" s="5">
        <f t="shared" si="142"/>
        <v>862.5</v>
      </c>
      <c r="M780" t="s">
        <v>1588</v>
      </c>
      <c r="N780" s="5">
        <v>59</v>
      </c>
      <c r="O780" s="7">
        <f t="shared" si="138"/>
        <v>3.4202898550724634</v>
      </c>
      <c r="P780" s="5">
        <v>12</v>
      </c>
      <c r="Q780" s="5">
        <v>0</v>
      </c>
      <c r="R780" s="5">
        <v>59</v>
      </c>
      <c r="S780" s="5">
        <f t="shared" si="139"/>
        <v>924.5</v>
      </c>
      <c r="T780" s="5">
        <f t="shared" si="140"/>
        <v>-865.5</v>
      </c>
      <c r="U780" s="5">
        <v>0</v>
      </c>
      <c r="V780" s="5">
        <v>0</v>
      </c>
      <c r="W780" s="7">
        <v>20</v>
      </c>
      <c r="X780" s="5">
        <v>0</v>
      </c>
      <c r="Y780" s="5">
        <v>0</v>
      </c>
      <c r="Z780" s="6">
        <v>0</v>
      </c>
      <c r="AA780" s="5">
        <f t="shared" si="141"/>
        <v>0</v>
      </c>
      <c r="AB780" s="5">
        <v>0</v>
      </c>
      <c r="AC780" s="5">
        <v>0</v>
      </c>
      <c r="AD780" s="5">
        <f t="shared" si="143"/>
        <v>0</v>
      </c>
      <c r="AE780" s="5">
        <f t="shared" si="144"/>
        <v>0</v>
      </c>
      <c r="AF780" s="5" t="str">
        <f t="shared" si="145"/>
        <v>Saturday</v>
      </c>
    </row>
    <row r="781" spans="1:32" x14ac:dyDescent="0.35">
      <c r="A781">
        <v>780</v>
      </c>
      <c r="B781" t="s">
        <v>1284</v>
      </c>
      <c r="C781" t="s">
        <v>1285</v>
      </c>
      <c r="D781" s="2">
        <v>45306</v>
      </c>
      <c r="E781" s="4">
        <v>0.19097222222222221</v>
      </c>
      <c r="F781" s="2">
        <v>45306</v>
      </c>
      <c r="G781" s="3">
        <v>0.22708333333333333</v>
      </c>
      <c r="H781" s="5">
        <v>816</v>
      </c>
      <c r="I781" s="5">
        <v>20</v>
      </c>
      <c r="J781" t="s">
        <v>17</v>
      </c>
      <c r="K781" s="1">
        <v>0.05</v>
      </c>
      <c r="L781" s="5">
        <f t="shared" si="142"/>
        <v>40.800000000000004</v>
      </c>
      <c r="M781" t="s">
        <v>1589</v>
      </c>
      <c r="N781" s="5">
        <v>57</v>
      </c>
      <c r="O781" s="7">
        <f t="shared" si="138"/>
        <v>6.9852941176470589</v>
      </c>
      <c r="P781" s="5">
        <v>34</v>
      </c>
      <c r="Q781" s="5">
        <v>0</v>
      </c>
      <c r="R781" s="5">
        <v>57</v>
      </c>
      <c r="S781" s="5">
        <f t="shared" si="139"/>
        <v>94.800000000000011</v>
      </c>
      <c r="T781" s="5">
        <f t="shared" si="140"/>
        <v>-37.800000000000011</v>
      </c>
      <c r="U781" s="5">
        <v>816</v>
      </c>
      <c r="V781" s="5">
        <v>34</v>
      </c>
      <c r="W781" s="7">
        <v>20</v>
      </c>
      <c r="X781" s="5">
        <f>W781*H781/100</f>
        <v>163.19999999999999</v>
      </c>
      <c r="Y781" s="5">
        <v>20</v>
      </c>
      <c r="Z781" s="6">
        <v>0.05</v>
      </c>
      <c r="AA781" s="5">
        <f t="shared" si="141"/>
        <v>40.800000000000004</v>
      </c>
      <c r="AB781" s="5">
        <v>0</v>
      </c>
      <c r="AC781" s="5">
        <v>163.19999999999999</v>
      </c>
      <c r="AD781" s="5">
        <f t="shared" si="143"/>
        <v>94.800000000000011</v>
      </c>
      <c r="AE781" s="5">
        <f t="shared" si="144"/>
        <v>68.399999999999977</v>
      </c>
      <c r="AF781" s="5" t="str">
        <f t="shared" si="145"/>
        <v>Monday</v>
      </c>
    </row>
    <row r="782" spans="1:32" x14ac:dyDescent="0.35">
      <c r="A782">
        <v>781</v>
      </c>
      <c r="B782" t="s">
        <v>1286</v>
      </c>
      <c r="C782" t="s">
        <v>1287</v>
      </c>
      <c r="D782" s="2">
        <v>45321</v>
      </c>
      <c r="E782" s="4">
        <v>0.1673611111111111</v>
      </c>
      <c r="F782" s="2">
        <v>45321</v>
      </c>
      <c r="G782" s="3">
        <v>0.23055555555555557</v>
      </c>
      <c r="H782" s="5">
        <v>990</v>
      </c>
      <c r="I782" s="5">
        <v>0</v>
      </c>
      <c r="J782" t="s">
        <v>14</v>
      </c>
      <c r="K782" s="1">
        <v>0.5</v>
      </c>
      <c r="L782" s="5">
        <f t="shared" si="142"/>
        <v>495</v>
      </c>
      <c r="M782" t="s">
        <v>1588</v>
      </c>
      <c r="N782" s="5">
        <v>198</v>
      </c>
      <c r="O782" s="7">
        <f t="shared" si="138"/>
        <v>20</v>
      </c>
      <c r="P782" s="5">
        <v>14</v>
      </c>
      <c r="Q782" s="5">
        <v>0</v>
      </c>
      <c r="R782" s="5">
        <v>198</v>
      </c>
      <c r="S782" s="5">
        <f t="shared" si="139"/>
        <v>509</v>
      </c>
      <c r="T782" s="5">
        <f t="shared" si="140"/>
        <v>-311</v>
      </c>
      <c r="U782" s="5">
        <v>0</v>
      </c>
      <c r="V782" s="5">
        <v>0</v>
      </c>
      <c r="W782" s="7">
        <v>20</v>
      </c>
      <c r="X782" s="5">
        <v>0</v>
      </c>
      <c r="Y782" s="5">
        <v>0</v>
      </c>
      <c r="Z782" s="6">
        <v>0</v>
      </c>
      <c r="AA782" s="5">
        <f t="shared" si="141"/>
        <v>0</v>
      </c>
      <c r="AB782" s="5">
        <v>0</v>
      </c>
      <c r="AC782" s="5">
        <v>0</v>
      </c>
      <c r="AD782" s="5">
        <f t="shared" si="143"/>
        <v>0</v>
      </c>
      <c r="AE782" s="5">
        <f t="shared" si="144"/>
        <v>0</v>
      </c>
      <c r="AF782" s="5" t="str">
        <f t="shared" si="145"/>
        <v>Tuesday</v>
      </c>
    </row>
    <row r="783" spans="1:32" x14ac:dyDescent="0.35">
      <c r="A783">
        <v>782</v>
      </c>
      <c r="B783" t="s">
        <v>1288</v>
      </c>
      <c r="C783" t="s">
        <v>375</v>
      </c>
      <c r="D783" s="2">
        <v>45310</v>
      </c>
      <c r="E783" s="4">
        <v>0.87291666666666667</v>
      </c>
      <c r="F783" s="2">
        <v>45310</v>
      </c>
      <c r="G783" s="3">
        <v>0.92500000000000004</v>
      </c>
      <c r="H783" s="5">
        <v>1059</v>
      </c>
      <c r="I783" s="5">
        <v>30</v>
      </c>
      <c r="J783" t="s">
        <v>11</v>
      </c>
      <c r="K783" s="1">
        <v>0.05</v>
      </c>
      <c r="L783" s="5">
        <f t="shared" si="142"/>
        <v>52.95</v>
      </c>
      <c r="M783" t="s">
        <v>1589</v>
      </c>
      <c r="N783" s="5">
        <v>108</v>
      </c>
      <c r="O783" s="7">
        <f t="shared" si="138"/>
        <v>10.198300283286118</v>
      </c>
      <c r="P783" s="5">
        <v>49</v>
      </c>
      <c r="Q783" s="5">
        <v>0</v>
      </c>
      <c r="R783" s="5">
        <v>108</v>
      </c>
      <c r="S783" s="5">
        <f t="shared" si="139"/>
        <v>131.94999999999999</v>
      </c>
      <c r="T783" s="5">
        <f t="shared" si="140"/>
        <v>-23.949999999999989</v>
      </c>
      <c r="U783" s="5">
        <v>1059</v>
      </c>
      <c r="V783" s="5">
        <v>49</v>
      </c>
      <c r="W783" s="7">
        <v>20</v>
      </c>
      <c r="X783" s="5">
        <f t="shared" ref="X783:X794" si="146">W783*H783/100</f>
        <v>211.8</v>
      </c>
      <c r="Y783" s="5">
        <v>30</v>
      </c>
      <c r="Z783" s="6">
        <v>0.05</v>
      </c>
      <c r="AA783" s="5">
        <f t="shared" si="141"/>
        <v>52.95</v>
      </c>
      <c r="AB783" s="5">
        <v>0</v>
      </c>
      <c r="AC783" s="5">
        <v>211.8</v>
      </c>
      <c r="AD783" s="5">
        <f t="shared" si="143"/>
        <v>131.94999999999999</v>
      </c>
      <c r="AE783" s="5">
        <f t="shared" si="144"/>
        <v>79.850000000000023</v>
      </c>
      <c r="AF783" s="5" t="str">
        <f t="shared" si="145"/>
        <v>Friday</v>
      </c>
    </row>
    <row r="784" spans="1:32" x14ac:dyDescent="0.35">
      <c r="A784">
        <v>783</v>
      </c>
      <c r="B784" t="s">
        <v>1289</v>
      </c>
      <c r="C784" t="s">
        <v>923</v>
      </c>
      <c r="D784" s="2">
        <v>45308</v>
      </c>
      <c r="E784" s="4">
        <v>0.42986111111111114</v>
      </c>
      <c r="F784" s="2">
        <v>45308</v>
      </c>
      <c r="G784" s="3">
        <v>0.51041666666666663</v>
      </c>
      <c r="H784" s="5">
        <v>1568</v>
      </c>
      <c r="I784" s="5">
        <v>20</v>
      </c>
      <c r="J784" t="s">
        <v>17</v>
      </c>
      <c r="K784" s="1">
        <v>0.1</v>
      </c>
      <c r="L784" s="5">
        <f t="shared" si="142"/>
        <v>156.80000000000001</v>
      </c>
      <c r="M784" s="1" t="s">
        <v>1622</v>
      </c>
      <c r="N784" s="5">
        <v>79</v>
      </c>
      <c r="O784" s="7">
        <f t="shared" si="138"/>
        <v>5.0382653061224492</v>
      </c>
      <c r="P784" s="5">
        <v>28</v>
      </c>
      <c r="Q784" s="5">
        <v>0</v>
      </c>
      <c r="R784" s="5">
        <v>79</v>
      </c>
      <c r="S784" s="5">
        <f t="shared" si="139"/>
        <v>204.8</v>
      </c>
      <c r="T784" s="5">
        <f t="shared" si="140"/>
        <v>-125.80000000000001</v>
      </c>
      <c r="U784" s="5">
        <v>1568</v>
      </c>
      <c r="V784" s="5">
        <v>28</v>
      </c>
      <c r="W784" s="7">
        <v>20</v>
      </c>
      <c r="X784" s="5">
        <f t="shared" si="146"/>
        <v>313.60000000000002</v>
      </c>
      <c r="Y784" s="5">
        <v>20</v>
      </c>
      <c r="Z784" s="6">
        <v>0.1</v>
      </c>
      <c r="AA784" s="5">
        <f t="shared" si="141"/>
        <v>156.80000000000001</v>
      </c>
      <c r="AB784" s="5">
        <v>0</v>
      </c>
      <c r="AC784" s="5">
        <v>313.60000000000002</v>
      </c>
      <c r="AD784" s="5">
        <f t="shared" si="143"/>
        <v>204.8</v>
      </c>
      <c r="AE784" s="5">
        <f t="shared" si="144"/>
        <v>108.80000000000001</v>
      </c>
      <c r="AF784" s="5" t="str">
        <f t="shared" si="145"/>
        <v>Wednesday</v>
      </c>
    </row>
    <row r="785" spans="1:32" x14ac:dyDescent="0.35">
      <c r="A785">
        <v>784</v>
      </c>
      <c r="B785" t="s">
        <v>1290</v>
      </c>
      <c r="C785" t="s">
        <v>1291</v>
      </c>
      <c r="D785" s="2">
        <v>45304</v>
      </c>
      <c r="E785" s="4">
        <v>0.17916666666666667</v>
      </c>
      <c r="F785" s="2">
        <v>45304</v>
      </c>
      <c r="G785" s="3">
        <v>0.22638888888888889</v>
      </c>
      <c r="H785" s="5">
        <v>992</v>
      </c>
      <c r="I785" s="5">
        <v>20</v>
      </c>
      <c r="J785" t="s">
        <v>11</v>
      </c>
      <c r="K785" s="1">
        <v>0</v>
      </c>
      <c r="L785" s="5">
        <f t="shared" si="142"/>
        <v>0</v>
      </c>
      <c r="M785" t="s">
        <v>1587</v>
      </c>
      <c r="N785" s="5">
        <v>194</v>
      </c>
      <c r="O785" s="7">
        <f t="shared" si="138"/>
        <v>19.556451612903224</v>
      </c>
      <c r="P785" s="5">
        <v>27</v>
      </c>
      <c r="Q785" s="5">
        <v>100</v>
      </c>
      <c r="R785" s="5">
        <v>194</v>
      </c>
      <c r="S785" s="5">
        <f t="shared" si="139"/>
        <v>147</v>
      </c>
      <c r="T785" s="5">
        <f t="shared" si="140"/>
        <v>47</v>
      </c>
      <c r="U785" s="5">
        <v>992</v>
      </c>
      <c r="V785" s="5">
        <v>27</v>
      </c>
      <c r="W785" s="7">
        <v>20</v>
      </c>
      <c r="X785" s="5">
        <f t="shared" si="146"/>
        <v>198.4</v>
      </c>
      <c r="Y785" s="5">
        <v>20</v>
      </c>
      <c r="Z785" s="6">
        <v>0</v>
      </c>
      <c r="AA785" s="5">
        <f t="shared" si="141"/>
        <v>0</v>
      </c>
      <c r="AB785" s="5">
        <v>100</v>
      </c>
      <c r="AC785" s="5">
        <v>198.4</v>
      </c>
      <c r="AD785" s="5">
        <f t="shared" si="143"/>
        <v>147</v>
      </c>
      <c r="AE785" s="5">
        <f t="shared" si="144"/>
        <v>51.400000000000006</v>
      </c>
      <c r="AF785" s="5" t="str">
        <f t="shared" si="145"/>
        <v>Saturday</v>
      </c>
    </row>
    <row r="786" spans="1:32" x14ac:dyDescent="0.35">
      <c r="A786">
        <v>785</v>
      </c>
      <c r="B786" t="s">
        <v>1292</v>
      </c>
      <c r="C786" t="s">
        <v>1293</v>
      </c>
      <c r="D786" s="2">
        <v>45310</v>
      </c>
      <c r="E786" s="4">
        <v>0.51736111111111116</v>
      </c>
      <c r="F786" s="2">
        <v>45310</v>
      </c>
      <c r="G786" s="3">
        <v>0.54791666666666672</v>
      </c>
      <c r="H786" s="5">
        <v>1561</v>
      </c>
      <c r="I786" s="5">
        <v>0</v>
      </c>
      <c r="J786" t="s">
        <v>14</v>
      </c>
      <c r="K786" s="1">
        <v>0.1</v>
      </c>
      <c r="L786" s="5">
        <f t="shared" si="142"/>
        <v>156.10000000000002</v>
      </c>
      <c r="M786" s="1" t="s">
        <v>1622</v>
      </c>
      <c r="N786" s="5">
        <v>69</v>
      </c>
      <c r="O786" s="7">
        <f t="shared" si="138"/>
        <v>4.4202434336963483</v>
      </c>
      <c r="P786" s="5">
        <v>40</v>
      </c>
      <c r="Q786" s="5">
        <v>0</v>
      </c>
      <c r="R786" s="5">
        <v>69</v>
      </c>
      <c r="S786" s="5">
        <f t="shared" si="139"/>
        <v>196.10000000000002</v>
      </c>
      <c r="T786" s="5">
        <f t="shared" si="140"/>
        <v>-127.10000000000002</v>
      </c>
      <c r="U786" s="5">
        <v>1561</v>
      </c>
      <c r="V786" s="5">
        <v>40</v>
      </c>
      <c r="W786" s="7">
        <v>20</v>
      </c>
      <c r="X786" s="5">
        <f t="shared" si="146"/>
        <v>312.2</v>
      </c>
      <c r="Y786" s="5">
        <v>0</v>
      </c>
      <c r="Z786" s="6">
        <v>0.1</v>
      </c>
      <c r="AA786" s="5">
        <f t="shared" si="141"/>
        <v>156.10000000000002</v>
      </c>
      <c r="AB786" s="5">
        <v>0</v>
      </c>
      <c r="AC786" s="5">
        <v>312.2</v>
      </c>
      <c r="AD786" s="5">
        <f t="shared" si="143"/>
        <v>196.10000000000002</v>
      </c>
      <c r="AE786" s="5">
        <f t="shared" si="144"/>
        <v>116.09999999999997</v>
      </c>
      <c r="AF786" s="5" t="str">
        <f t="shared" si="145"/>
        <v>Friday</v>
      </c>
    </row>
    <row r="787" spans="1:32" x14ac:dyDescent="0.35">
      <c r="A787">
        <v>786</v>
      </c>
      <c r="B787" t="s">
        <v>1294</v>
      </c>
      <c r="C787" t="s">
        <v>473</v>
      </c>
      <c r="D787" s="2">
        <v>45317</v>
      </c>
      <c r="E787" s="4">
        <v>5.0694444444444445E-2</v>
      </c>
      <c r="F787" s="2">
        <v>45317</v>
      </c>
      <c r="G787" s="3">
        <v>0.1076388888888889</v>
      </c>
      <c r="H787" s="5">
        <v>831</v>
      </c>
      <c r="I787" s="5">
        <v>40</v>
      </c>
      <c r="J787" t="s">
        <v>11</v>
      </c>
      <c r="K787" s="1">
        <v>0</v>
      </c>
      <c r="L787" s="5">
        <f t="shared" si="142"/>
        <v>0</v>
      </c>
      <c r="M787" t="s">
        <v>1587</v>
      </c>
      <c r="N787" s="5">
        <v>97</v>
      </c>
      <c r="O787" s="7">
        <f t="shared" si="138"/>
        <v>11.672683513838749</v>
      </c>
      <c r="P787" s="5">
        <v>42</v>
      </c>
      <c r="Q787" s="5">
        <v>0</v>
      </c>
      <c r="R787" s="5">
        <v>97</v>
      </c>
      <c r="S787" s="5">
        <f t="shared" si="139"/>
        <v>82</v>
      </c>
      <c r="T787" s="5">
        <f t="shared" si="140"/>
        <v>15</v>
      </c>
      <c r="U787" s="5">
        <v>831</v>
      </c>
      <c r="V787" s="5">
        <v>42</v>
      </c>
      <c r="W787" s="7">
        <v>20</v>
      </c>
      <c r="X787" s="5">
        <f t="shared" si="146"/>
        <v>166.2</v>
      </c>
      <c r="Y787" s="5">
        <v>40</v>
      </c>
      <c r="Z787" s="6">
        <v>0</v>
      </c>
      <c r="AA787" s="5">
        <f t="shared" si="141"/>
        <v>0</v>
      </c>
      <c r="AB787" s="5">
        <v>0</v>
      </c>
      <c r="AC787" s="5">
        <v>166.2</v>
      </c>
      <c r="AD787" s="5">
        <f t="shared" si="143"/>
        <v>82</v>
      </c>
      <c r="AE787" s="5">
        <f t="shared" si="144"/>
        <v>84.199999999999989</v>
      </c>
      <c r="AF787" s="5" t="str">
        <f t="shared" si="145"/>
        <v>Friday</v>
      </c>
    </row>
    <row r="788" spans="1:32" x14ac:dyDescent="0.35">
      <c r="A788">
        <v>787</v>
      </c>
      <c r="B788" t="s">
        <v>1295</v>
      </c>
      <c r="C788" t="s">
        <v>1296</v>
      </c>
      <c r="D788" s="2">
        <v>45304</v>
      </c>
      <c r="E788" s="4">
        <v>0.91041666666666665</v>
      </c>
      <c r="F788" s="2">
        <v>45304</v>
      </c>
      <c r="G788" s="3">
        <v>0.9916666666666667</v>
      </c>
      <c r="H788" s="5">
        <v>705</v>
      </c>
      <c r="I788" s="5">
        <v>20</v>
      </c>
      <c r="J788" t="s">
        <v>14</v>
      </c>
      <c r="K788" s="1">
        <v>0.1</v>
      </c>
      <c r="L788" s="5">
        <f t="shared" si="142"/>
        <v>70.5</v>
      </c>
      <c r="M788" s="1" t="s">
        <v>1622</v>
      </c>
      <c r="N788" s="5">
        <v>179</v>
      </c>
      <c r="O788" s="7">
        <f t="shared" si="138"/>
        <v>25.390070921985814</v>
      </c>
      <c r="P788" s="5">
        <v>27</v>
      </c>
      <c r="Q788" s="5">
        <v>0</v>
      </c>
      <c r="R788" s="5">
        <v>179</v>
      </c>
      <c r="S788" s="5">
        <f t="shared" si="139"/>
        <v>117.5</v>
      </c>
      <c r="T788" s="5">
        <f t="shared" si="140"/>
        <v>61.5</v>
      </c>
      <c r="U788" s="5">
        <v>705</v>
      </c>
      <c r="V788" s="5">
        <v>27</v>
      </c>
      <c r="W788" s="7">
        <v>20</v>
      </c>
      <c r="X788" s="5">
        <f t="shared" si="146"/>
        <v>141</v>
      </c>
      <c r="Y788" s="5">
        <v>20</v>
      </c>
      <c r="Z788" s="6">
        <v>0.1</v>
      </c>
      <c r="AA788" s="5">
        <f t="shared" si="141"/>
        <v>70.5</v>
      </c>
      <c r="AB788" s="5">
        <v>0</v>
      </c>
      <c r="AC788" s="5">
        <v>141</v>
      </c>
      <c r="AD788" s="5">
        <f t="shared" si="143"/>
        <v>117.5</v>
      </c>
      <c r="AE788" s="5">
        <f t="shared" si="144"/>
        <v>23.5</v>
      </c>
      <c r="AF788" s="5" t="str">
        <f t="shared" si="145"/>
        <v>Saturday</v>
      </c>
    </row>
    <row r="789" spans="1:32" x14ac:dyDescent="0.35">
      <c r="A789">
        <v>788</v>
      </c>
      <c r="B789" t="s">
        <v>1297</v>
      </c>
      <c r="C789" t="s">
        <v>1298</v>
      </c>
      <c r="D789" s="2">
        <v>45319</v>
      </c>
      <c r="E789" s="4">
        <v>0.24305555555555555</v>
      </c>
      <c r="F789" s="2">
        <v>45319</v>
      </c>
      <c r="G789" s="3">
        <v>0.30763888888888891</v>
      </c>
      <c r="H789" s="5">
        <v>556</v>
      </c>
      <c r="I789" s="5">
        <v>40</v>
      </c>
      <c r="J789" t="s">
        <v>14</v>
      </c>
      <c r="K789" s="1">
        <v>0</v>
      </c>
      <c r="L789" s="5">
        <f t="shared" si="142"/>
        <v>0</v>
      </c>
      <c r="M789" t="s">
        <v>1587</v>
      </c>
      <c r="N789" s="5">
        <v>86</v>
      </c>
      <c r="O789" s="7">
        <f t="shared" si="138"/>
        <v>15.467625899280577</v>
      </c>
      <c r="P789" s="5">
        <v>48</v>
      </c>
      <c r="Q789" s="5">
        <v>0</v>
      </c>
      <c r="R789" s="5">
        <v>86</v>
      </c>
      <c r="S789" s="5">
        <f t="shared" si="139"/>
        <v>88</v>
      </c>
      <c r="T789" s="5">
        <f t="shared" si="140"/>
        <v>-2</v>
      </c>
      <c r="U789" s="5">
        <v>556</v>
      </c>
      <c r="V789" s="5">
        <v>48</v>
      </c>
      <c r="W789" s="7">
        <v>20</v>
      </c>
      <c r="X789" s="5">
        <f t="shared" si="146"/>
        <v>111.2</v>
      </c>
      <c r="Y789" s="5">
        <v>40</v>
      </c>
      <c r="Z789" s="6">
        <v>0</v>
      </c>
      <c r="AA789" s="5">
        <f t="shared" si="141"/>
        <v>0</v>
      </c>
      <c r="AB789" s="5">
        <v>0</v>
      </c>
      <c r="AC789" s="5">
        <v>111.2</v>
      </c>
      <c r="AD789" s="5">
        <f t="shared" si="143"/>
        <v>88</v>
      </c>
      <c r="AE789" s="5">
        <f t="shared" si="144"/>
        <v>23.200000000000003</v>
      </c>
      <c r="AF789" s="5" t="str">
        <f t="shared" si="145"/>
        <v>Sunday</v>
      </c>
    </row>
    <row r="790" spans="1:32" x14ac:dyDescent="0.35">
      <c r="A790">
        <v>789</v>
      </c>
      <c r="B790" t="s">
        <v>1299</v>
      </c>
      <c r="C790" t="s">
        <v>371</v>
      </c>
      <c r="D790" s="2">
        <v>45322</v>
      </c>
      <c r="E790" s="4">
        <v>0.44097222222222221</v>
      </c>
      <c r="F790" s="2">
        <v>45322</v>
      </c>
      <c r="G790" s="3">
        <v>0.50486111111111109</v>
      </c>
      <c r="H790" s="5">
        <v>714</v>
      </c>
      <c r="I790" s="5">
        <v>40</v>
      </c>
      <c r="J790" t="s">
        <v>17</v>
      </c>
      <c r="K790" s="1">
        <v>0</v>
      </c>
      <c r="L790" s="5">
        <f t="shared" si="142"/>
        <v>0</v>
      </c>
      <c r="M790" t="s">
        <v>1587</v>
      </c>
      <c r="N790" s="5">
        <v>178</v>
      </c>
      <c r="O790" s="7">
        <f t="shared" si="138"/>
        <v>24.929971988795518</v>
      </c>
      <c r="P790" s="5">
        <v>25</v>
      </c>
      <c r="Q790" s="5">
        <v>150</v>
      </c>
      <c r="R790" s="5">
        <v>178</v>
      </c>
      <c r="S790" s="5">
        <f t="shared" si="139"/>
        <v>215</v>
      </c>
      <c r="T790" s="5">
        <f t="shared" si="140"/>
        <v>-37</v>
      </c>
      <c r="U790" s="5">
        <v>714</v>
      </c>
      <c r="V790" s="5">
        <v>25</v>
      </c>
      <c r="W790" s="7">
        <v>20</v>
      </c>
      <c r="X790" s="5">
        <f t="shared" si="146"/>
        <v>142.80000000000001</v>
      </c>
      <c r="Y790" s="5">
        <v>40</v>
      </c>
      <c r="Z790" s="6">
        <v>0</v>
      </c>
      <c r="AA790" s="5">
        <f t="shared" si="141"/>
        <v>0</v>
      </c>
      <c r="AB790" s="5">
        <v>150</v>
      </c>
      <c r="AC790" s="5">
        <v>142.80000000000001</v>
      </c>
      <c r="AD790" s="5">
        <f t="shared" si="143"/>
        <v>215</v>
      </c>
      <c r="AE790" s="5">
        <f t="shared" si="144"/>
        <v>-72.199999999999989</v>
      </c>
      <c r="AF790" s="5" t="str">
        <f t="shared" si="145"/>
        <v>Wednesday</v>
      </c>
    </row>
    <row r="791" spans="1:32" x14ac:dyDescent="0.35">
      <c r="A791">
        <v>790</v>
      </c>
      <c r="B791" t="s">
        <v>1300</v>
      </c>
      <c r="C791" t="s">
        <v>1301</v>
      </c>
      <c r="D791" s="2">
        <v>45325</v>
      </c>
      <c r="E791" s="4">
        <v>0.47708333333333336</v>
      </c>
      <c r="F791" s="2">
        <v>45325</v>
      </c>
      <c r="G791" s="3">
        <v>0.55277777777777781</v>
      </c>
      <c r="H791" s="5">
        <v>1858</v>
      </c>
      <c r="I791" s="5">
        <v>50</v>
      </c>
      <c r="J791" t="s">
        <v>17</v>
      </c>
      <c r="K791" s="1">
        <v>0.15</v>
      </c>
      <c r="L791" s="5">
        <f t="shared" si="142"/>
        <v>278.7</v>
      </c>
      <c r="M791" t="s">
        <v>1584</v>
      </c>
      <c r="N791" s="5">
        <v>181</v>
      </c>
      <c r="O791" s="7">
        <f t="shared" si="138"/>
        <v>9.7416576964477937</v>
      </c>
      <c r="P791" s="5">
        <v>25</v>
      </c>
      <c r="Q791" s="5">
        <v>0</v>
      </c>
      <c r="R791" s="5">
        <v>181</v>
      </c>
      <c r="S791" s="5">
        <f t="shared" si="139"/>
        <v>353.7</v>
      </c>
      <c r="T791" s="5">
        <f t="shared" si="140"/>
        <v>-172.7</v>
      </c>
      <c r="U791" s="5">
        <v>1858</v>
      </c>
      <c r="V791" s="5">
        <v>25</v>
      </c>
      <c r="W791" s="7">
        <v>20</v>
      </c>
      <c r="X791" s="5">
        <f t="shared" si="146"/>
        <v>371.6</v>
      </c>
      <c r="Y791" s="5">
        <v>50</v>
      </c>
      <c r="Z791" s="6">
        <v>0.15</v>
      </c>
      <c r="AA791" s="5">
        <f t="shared" si="141"/>
        <v>278.7</v>
      </c>
      <c r="AB791" s="5">
        <v>0</v>
      </c>
      <c r="AC791" s="5">
        <v>371.6</v>
      </c>
      <c r="AD791" s="5">
        <f t="shared" si="143"/>
        <v>353.7</v>
      </c>
      <c r="AE791" s="5">
        <f t="shared" si="144"/>
        <v>17.900000000000034</v>
      </c>
      <c r="AF791" s="5" t="str">
        <f t="shared" si="145"/>
        <v>Saturday</v>
      </c>
    </row>
    <row r="792" spans="1:32" x14ac:dyDescent="0.35">
      <c r="A792">
        <v>791</v>
      </c>
      <c r="B792" t="s">
        <v>1302</v>
      </c>
      <c r="C792" t="s">
        <v>1303</v>
      </c>
      <c r="D792" s="2">
        <v>45314</v>
      </c>
      <c r="E792" s="4">
        <v>0.96388888888888891</v>
      </c>
      <c r="F792" s="2">
        <v>45314</v>
      </c>
      <c r="G792" s="3">
        <v>0.99513888888888891</v>
      </c>
      <c r="H792" s="5">
        <v>797</v>
      </c>
      <c r="I792" s="5">
        <v>0</v>
      </c>
      <c r="J792" t="s">
        <v>14</v>
      </c>
      <c r="K792" s="1">
        <v>0</v>
      </c>
      <c r="L792" s="5">
        <f t="shared" si="142"/>
        <v>0</v>
      </c>
      <c r="M792" t="s">
        <v>1587</v>
      </c>
      <c r="N792" s="5">
        <v>149</v>
      </c>
      <c r="O792" s="7">
        <f t="shared" si="138"/>
        <v>18.695106649937266</v>
      </c>
      <c r="P792" s="5">
        <v>47</v>
      </c>
      <c r="Q792" s="5">
        <v>0</v>
      </c>
      <c r="R792" s="5">
        <v>149</v>
      </c>
      <c r="S792" s="5">
        <f t="shared" si="139"/>
        <v>47</v>
      </c>
      <c r="T792" s="5">
        <f t="shared" si="140"/>
        <v>102</v>
      </c>
      <c r="U792" s="5">
        <v>797</v>
      </c>
      <c r="V792" s="5">
        <v>47</v>
      </c>
      <c r="W792" s="7">
        <v>20</v>
      </c>
      <c r="X792" s="5">
        <f t="shared" si="146"/>
        <v>159.4</v>
      </c>
      <c r="Y792" s="5">
        <v>0</v>
      </c>
      <c r="Z792" s="6">
        <v>0</v>
      </c>
      <c r="AA792" s="5">
        <f t="shared" si="141"/>
        <v>0</v>
      </c>
      <c r="AB792" s="5">
        <v>0</v>
      </c>
      <c r="AC792" s="5">
        <v>159.4</v>
      </c>
      <c r="AD792" s="5">
        <f t="shared" si="143"/>
        <v>47</v>
      </c>
      <c r="AE792" s="5">
        <f t="shared" si="144"/>
        <v>112.4</v>
      </c>
      <c r="AF792" s="5" t="str">
        <f t="shared" si="145"/>
        <v>Tuesday</v>
      </c>
    </row>
    <row r="793" spans="1:32" x14ac:dyDescent="0.35">
      <c r="A793">
        <v>792</v>
      </c>
      <c r="B793" t="s">
        <v>1304</v>
      </c>
      <c r="C793" t="s">
        <v>93</v>
      </c>
      <c r="D793" s="2">
        <v>45320</v>
      </c>
      <c r="E793" s="4">
        <v>0.27847222222222223</v>
      </c>
      <c r="F793" s="2">
        <v>45320</v>
      </c>
      <c r="G793" s="3">
        <v>0.34722222222222221</v>
      </c>
      <c r="H793" s="5">
        <v>1819</v>
      </c>
      <c r="I793" s="5">
        <v>40</v>
      </c>
      <c r="J793" t="s">
        <v>17</v>
      </c>
      <c r="K793" s="1">
        <v>0</v>
      </c>
      <c r="L793" s="5">
        <f t="shared" si="142"/>
        <v>0</v>
      </c>
      <c r="M793" t="s">
        <v>1587</v>
      </c>
      <c r="N793" s="5">
        <v>103</v>
      </c>
      <c r="O793" s="7">
        <f t="shared" si="138"/>
        <v>5.6624518966465098</v>
      </c>
      <c r="P793" s="5">
        <v>50</v>
      </c>
      <c r="Q793" s="5">
        <v>0</v>
      </c>
      <c r="R793" s="5">
        <v>103</v>
      </c>
      <c r="S793" s="5">
        <f t="shared" si="139"/>
        <v>90</v>
      </c>
      <c r="T793" s="5">
        <f t="shared" si="140"/>
        <v>13</v>
      </c>
      <c r="U793" s="5">
        <v>1819</v>
      </c>
      <c r="V793" s="5">
        <v>50</v>
      </c>
      <c r="W793" s="7">
        <v>20</v>
      </c>
      <c r="X793" s="5">
        <f t="shared" si="146"/>
        <v>363.8</v>
      </c>
      <c r="Y793" s="5">
        <v>40</v>
      </c>
      <c r="Z793" s="6">
        <v>0</v>
      </c>
      <c r="AA793" s="5">
        <f t="shared" si="141"/>
        <v>0</v>
      </c>
      <c r="AB793" s="5">
        <v>0</v>
      </c>
      <c r="AC793" s="5">
        <v>363.8</v>
      </c>
      <c r="AD793" s="5">
        <f t="shared" si="143"/>
        <v>90</v>
      </c>
      <c r="AE793" s="5">
        <f t="shared" si="144"/>
        <v>273.8</v>
      </c>
      <c r="AF793" s="5" t="str">
        <f t="shared" si="145"/>
        <v>Monday</v>
      </c>
    </row>
    <row r="794" spans="1:32" x14ac:dyDescent="0.35">
      <c r="A794">
        <v>793</v>
      </c>
      <c r="B794" t="s">
        <v>1305</v>
      </c>
      <c r="C794" t="s">
        <v>1306</v>
      </c>
      <c r="D794" s="2">
        <v>45302</v>
      </c>
      <c r="E794" s="4">
        <v>0.05</v>
      </c>
      <c r="F794" s="2">
        <v>45302</v>
      </c>
      <c r="G794" s="3">
        <v>0.11597222222222223</v>
      </c>
      <c r="H794" s="5">
        <v>1618</v>
      </c>
      <c r="I794" s="5">
        <v>0</v>
      </c>
      <c r="J794" t="s">
        <v>11</v>
      </c>
      <c r="K794" s="1">
        <v>0.15</v>
      </c>
      <c r="L794" s="5">
        <f t="shared" si="142"/>
        <v>242.7</v>
      </c>
      <c r="M794" t="s">
        <v>1584</v>
      </c>
      <c r="N794" s="5">
        <v>171</v>
      </c>
      <c r="O794" s="7">
        <f t="shared" si="138"/>
        <v>10.568603213844252</v>
      </c>
      <c r="P794" s="5">
        <v>16</v>
      </c>
      <c r="Q794" s="5">
        <v>50</v>
      </c>
      <c r="R794" s="5">
        <v>171</v>
      </c>
      <c r="S794" s="5">
        <f t="shared" si="139"/>
        <v>308.7</v>
      </c>
      <c r="T794" s="5">
        <f t="shared" si="140"/>
        <v>-137.69999999999999</v>
      </c>
      <c r="U794" s="5">
        <v>1618</v>
      </c>
      <c r="V794" s="5">
        <v>16</v>
      </c>
      <c r="W794" s="7">
        <v>20</v>
      </c>
      <c r="X794" s="5">
        <f t="shared" si="146"/>
        <v>323.60000000000002</v>
      </c>
      <c r="Y794" s="5">
        <v>0</v>
      </c>
      <c r="Z794" s="6">
        <v>0.15</v>
      </c>
      <c r="AA794" s="5">
        <f t="shared" si="141"/>
        <v>242.7</v>
      </c>
      <c r="AB794" s="5">
        <v>50</v>
      </c>
      <c r="AC794" s="5">
        <v>323.60000000000002</v>
      </c>
      <c r="AD794" s="5">
        <f t="shared" si="143"/>
        <v>308.7</v>
      </c>
      <c r="AE794" s="5">
        <f t="shared" si="144"/>
        <v>14.900000000000034</v>
      </c>
      <c r="AF794" s="5" t="str">
        <f t="shared" si="145"/>
        <v>Thursday</v>
      </c>
    </row>
    <row r="795" spans="1:32" x14ac:dyDescent="0.35">
      <c r="A795">
        <v>794</v>
      </c>
      <c r="B795" t="s">
        <v>1307</v>
      </c>
      <c r="C795" t="s">
        <v>337</v>
      </c>
      <c r="D795" s="2">
        <v>45312</v>
      </c>
      <c r="E795" s="4">
        <v>0.31874999999999998</v>
      </c>
      <c r="F795" s="2">
        <v>45312</v>
      </c>
      <c r="G795" s="3">
        <v>0.34791666666666665</v>
      </c>
      <c r="H795" s="5">
        <v>773</v>
      </c>
      <c r="I795" s="5">
        <v>50</v>
      </c>
      <c r="J795" t="s">
        <v>17</v>
      </c>
      <c r="K795" s="1">
        <v>0.5</v>
      </c>
      <c r="L795" s="5">
        <f t="shared" si="142"/>
        <v>386.5</v>
      </c>
      <c r="M795" t="s">
        <v>1588</v>
      </c>
      <c r="N795" s="5">
        <v>74</v>
      </c>
      <c r="O795" s="7">
        <f t="shared" si="138"/>
        <v>9.5730918499353166</v>
      </c>
      <c r="P795" s="5">
        <v>23</v>
      </c>
      <c r="Q795" s="5">
        <v>100</v>
      </c>
      <c r="R795" s="5">
        <v>74</v>
      </c>
      <c r="S795" s="5">
        <f t="shared" si="139"/>
        <v>559.5</v>
      </c>
      <c r="T795" s="5">
        <f t="shared" si="140"/>
        <v>-485.5</v>
      </c>
      <c r="U795" s="5">
        <v>0</v>
      </c>
      <c r="V795" s="5">
        <v>0</v>
      </c>
      <c r="W795" s="7">
        <v>20</v>
      </c>
      <c r="X795" s="5">
        <v>0</v>
      </c>
      <c r="Y795" s="5">
        <v>0</v>
      </c>
      <c r="Z795" s="6">
        <v>0</v>
      </c>
      <c r="AA795" s="5">
        <f t="shared" si="141"/>
        <v>0</v>
      </c>
      <c r="AB795" s="5">
        <v>0</v>
      </c>
      <c r="AC795" s="5">
        <v>0</v>
      </c>
      <c r="AD795" s="5">
        <f t="shared" si="143"/>
        <v>0</v>
      </c>
      <c r="AE795" s="5">
        <f t="shared" si="144"/>
        <v>0</v>
      </c>
      <c r="AF795" s="5" t="str">
        <f t="shared" si="145"/>
        <v>Sunday</v>
      </c>
    </row>
    <row r="796" spans="1:32" x14ac:dyDescent="0.35">
      <c r="A796">
        <v>795</v>
      </c>
      <c r="B796" t="s">
        <v>1308</v>
      </c>
      <c r="C796" t="s">
        <v>300</v>
      </c>
      <c r="D796" s="2">
        <v>45292</v>
      </c>
      <c r="E796" s="4">
        <v>0.34375</v>
      </c>
      <c r="F796" s="2">
        <v>45292</v>
      </c>
      <c r="G796" s="3">
        <v>0.39652777777777776</v>
      </c>
      <c r="H796" s="5">
        <v>1370</v>
      </c>
      <c r="I796" s="5">
        <v>0</v>
      </c>
      <c r="J796" t="s">
        <v>17</v>
      </c>
      <c r="K796" s="1">
        <v>0.5</v>
      </c>
      <c r="L796" s="5">
        <f t="shared" si="142"/>
        <v>685</v>
      </c>
      <c r="M796" t="s">
        <v>1588</v>
      </c>
      <c r="N796" s="5">
        <v>180</v>
      </c>
      <c r="O796" s="7">
        <f t="shared" si="138"/>
        <v>13.138686131386862</v>
      </c>
      <c r="P796" s="5">
        <v>34</v>
      </c>
      <c r="Q796" s="5">
        <v>150</v>
      </c>
      <c r="R796" s="5">
        <v>180</v>
      </c>
      <c r="S796" s="5">
        <f t="shared" si="139"/>
        <v>869</v>
      </c>
      <c r="T796" s="5">
        <f t="shared" si="140"/>
        <v>-689</v>
      </c>
      <c r="U796" s="5">
        <v>0</v>
      </c>
      <c r="V796" s="5">
        <v>0</v>
      </c>
      <c r="W796" s="7">
        <v>20</v>
      </c>
      <c r="X796" s="5">
        <v>0</v>
      </c>
      <c r="Y796" s="5">
        <v>0</v>
      </c>
      <c r="Z796" s="6">
        <v>0</v>
      </c>
      <c r="AA796" s="5">
        <f t="shared" si="141"/>
        <v>0</v>
      </c>
      <c r="AB796" s="5">
        <v>0</v>
      </c>
      <c r="AC796" s="5">
        <v>0</v>
      </c>
      <c r="AD796" s="5">
        <f t="shared" si="143"/>
        <v>0</v>
      </c>
      <c r="AE796" s="5">
        <f t="shared" si="144"/>
        <v>0</v>
      </c>
      <c r="AF796" s="5" t="str">
        <f t="shared" si="145"/>
        <v>Monday</v>
      </c>
    </row>
    <row r="797" spans="1:32" x14ac:dyDescent="0.35">
      <c r="A797">
        <v>796</v>
      </c>
      <c r="B797" t="s">
        <v>1309</v>
      </c>
      <c r="C797" t="s">
        <v>743</v>
      </c>
      <c r="D797" s="2">
        <v>45305</v>
      </c>
      <c r="E797" s="4">
        <v>0.72152777777777777</v>
      </c>
      <c r="F797" s="2">
        <v>45305</v>
      </c>
      <c r="G797" s="3">
        <v>0.74791666666666667</v>
      </c>
      <c r="H797" s="5">
        <v>642</v>
      </c>
      <c r="I797" s="5">
        <v>20</v>
      </c>
      <c r="J797" t="s">
        <v>11</v>
      </c>
      <c r="K797" s="1">
        <v>0.15</v>
      </c>
      <c r="L797" s="5">
        <f t="shared" si="142"/>
        <v>96.3</v>
      </c>
      <c r="M797" t="s">
        <v>1584</v>
      </c>
      <c r="N797" s="5">
        <v>58</v>
      </c>
      <c r="O797" s="7">
        <f t="shared" si="138"/>
        <v>9.0342679127725845</v>
      </c>
      <c r="P797" s="5">
        <v>41</v>
      </c>
      <c r="Q797" s="5">
        <v>150</v>
      </c>
      <c r="R797" s="5">
        <v>58</v>
      </c>
      <c r="S797" s="5">
        <f t="shared" si="139"/>
        <v>307.3</v>
      </c>
      <c r="T797" s="5">
        <f t="shared" si="140"/>
        <v>-249.3</v>
      </c>
      <c r="U797" s="5">
        <v>642</v>
      </c>
      <c r="V797" s="5">
        <v>41</v>
      </c>
      <c r="W797" s="7">
        <v>20</v>
      </c>
      <c r="X797" s="5">
        <f t="shared" ref="X797:X803" si="147">W797*H797/100</f>
        <v>128.4</v>
      </c>
      <c r="Y797" s="5">
        <v>20</v>
      </c>
      <c r="Z797" s="6">
        <v>0.15</v>
      </c>
      <c r="AA797" s="5">
        <f t="shared" si="141"/>
        <v>96.3</v>
      </c>
      <c r="AB797" s="5">
        <v>150</v>
      </c>
      <c r="AC797" s="5">
        <v>128.4</v>
      </c>
      <c r="AD797" s="5">
        <f t="shared" si="143"/>
        <v>307.3</v>
      </c>
      <c r="AE797" s="5">
        <f t="shared" si="144"/>
        <v>-178.9</v>
      </c>
      <c r="AF797" s="5" t="str">
        <f t="shared" si="145"/>
        <v>Sunday</v>
      </c>
    </row>
    <row r="798" spans="1:32" x14ac:dyDescent="0.35">
      <c r="A798">
        <v>797</v>
      </c>
      <c r="B798" t="s">
        <v>1310</v>
      </c>
      <c r="C798" t="s">
        <v>1015</v>
      </c>
      <c r="D798" s="2">
        <v>45293</v>
      </c>
      <c r="E798" s="4">
        <v>0.20972222222222223</v>
      </c>
      <c r="F798" s="2">
        <v>45293</v>
      </c>
      <c r="G798" s="3">
        <v>0.27361111111111114</v>
      </c>
      <c r="H798" s="5">
        <v>1687</v>
      </c>
      <c r="I798" s="5">
        <v>40</v>
      </c>
      <c r="J798" t="s">
        <v>17</v>
      </c>
      <c r="K798" s="1">
        <v>0.05</v>
      </c>
      <c r="L798" s="5">
        <f t="shared" si="142"/>
        <v>84.350000000000009</v>
      </c>
      <c r="M798" t="s">
        <v>1589</v>
      </c>
      <c r="N798" s="5">
        <v>83</v>
      </c>
      <c r="O798" s="7">
        <f t="shared" si="138"/>
        <v>4.9199762892708954</v>
      </c>
      <c r="P798" s="5">
        <v>47</v>
      </c>
      <c r="Q798" s="5">
        <v>0</v>
      </c>
      <c r="R798" s="5">
        <v>83</v>
      </c>
      <c r="S798" s="5">
        <f t="shared" si="139"/>
        <v>171.35000000000002</v>
      </c>
      <c r="T798" s="5">
        <f t="shared" si="140"/>
        <v>-88.350000000000023</v>
      </c>
      <c r="U798" s="5">
        <v>1687</v>
      </c>
      <c r="V798" s="5">
        <v>47</v>
      </c>
      <c r="W798" s="7">
        <v>20</v>
      </c>
      <c r="X798" s="5">
        <f t="shared" si="147"/>
        <v>337.4</v>
      </c>
      <c r="Y798" s="5">
        <v>40</v>
      </c>
      <c r="Z798" s="6">
        <v>0.05</v>
      </c>
      <c r="AA798" s="5">
        <f t="shared" si="141"/>
        <v>84.350000000000009</v>
      </c>
      <c r="AB798" s="5">
        <v>0</v>
      </c>
      <c r="AC798" s="5">
        <v>337.4</v>
      </c>
      <c r="AD798" s="5">
        <f t="shared" si="143"/>
        <v>171.35000000000002</v>
      </c>
      <c r="AE798" s="5">
        <f t="shared" si="144"/>
        <v>166.04999999999995</v>
      </c>
      <c r="AF798" s="5" t="str">
        <f t="shared" si="145"/>
        <v>Tuesday</v>
      </c>
    </row>
    <row r="799" spans="1:32" x14ac:dyDescent="0.35">
      <c r="A799">
        <v>798</v>
      </c>
      <c r="B799" t="s">
        <v>952</v>
      </c>
      <c r="C799" t="s">
        <v>988</v>
      </c>
      <c r="D799" s="2">
        <v>45319</v>
      </c>
      <c r="E799" s="4">
        <v>0.2986111111111111</v>
      </c>
      <c r="F799" s="2">
        <v>45319</v>
      </c>
      <c r="G799" s="3">
        <v>0.34236111111111112</v>
      </c>
      <c r="H799" s="5">
        <v>956</v>
      </c>
      <c r="I799" s="5">
        <v>0</v>
      </c>
      <c r="J799" t="s">
        <v>14</v>
      </c>
      <c r="K799" s="1">
        <v>0</v>
      </c>
      <c r="L799" s="5">
        <f t="shared" si="142"/>
        <v>0</v>
      </c>
      <c r="M799" t="s">
        <v>1587</v>
      </c>
      <c r="N799" s="5">
        <v>92</v>
      </c>
      <c r="O799" s="7">
        <f t="shared" si="138"/>
        <v>9.6234309623430967</v>
      </c>
      <c r="P799" s="5">
        <v>31</v>
      </c>
      <c r="Q799" s="5">
        <v>100</v>
      </c>
      <c r="R799" s="5">
        <v>92</v>
      </c>
      <c r="S799" s="5">
        <f t="shared" si="139"/>
        <v>131</v>
      </c>
      <c r="T799" s="5">
        <f t="shared" si="140"/>
        <v>-39</v>
      </c>
      <c r="U799" s="5">
        <v>956</v>
      </c>
      <c r="V799" s="5">
        <v>31</v>
      </c>
      <c r="W799" s="7">
        <v>20</v>
      </c>
      <c r="X799" s="5">
        <f t="shared" si="147"/>
        <v>191.2</v>
      </c>
      <c r="Y799" s="5">
        <v>0</v>
      </c>
      <c r="Z799" s="6">
        <v>0</v>
      </c>
      <c r="AA799" s="5">
        <f t="shared" si="141"/>
        <v>0</v>
      </c>
      <c r="AB799" s="5">
        <v>100</v>
      </c>
      <c r="AC799" s="5">
        <v>191.2</v>
      </c>
      <c r="AD799" s="5">
        <f t="shared" si="143"/>
        <v>131</v>
      </c>
      <c r="AE799" s="5">
        <f t="shared" si="144"/>
        <v>60.199999999999989</v>
      </c>
      <c r="AF799" s="5" t="str">
        <f t="shared" si="145"/>
        <v>Sunday</v>
      </c>
    </row>
    <row r="800" spans="1:32" x14ac:dyDescent="0.35">
      <c r="A800">
        <v>799</v>
      </c>
      <c r="B800" t="s">
        <v>1311</v>
      </c>
      <c r="C800" t="s">
        <v>881</v>
      </c>
      <c r="D800" s="2">
        <v>45301</v>
      </c>
      <c r="E800" s="4">
        <v>0.21180555555555555</v>
      </c>
      <c r="F800" s="2">
        <v>45301</v>
      </c>
      <c r="G800" s="3">
        <v>0.28819444444444442</v>
      </c>
      <c r="H800" s="5">
        <v>1711</v>
      </c>
      <c r="I800" s="5">
        <v>30</v>
      </c>
      <c r="J800" t="s">
        <v>11</v>
      </c>
      <c r="K800" s="1">
        <v>0</v>
      </c>
      <c r="L800" s="5">
        <f t="shared" si="142"/>
        <v>0</v>
      </c>
      <c r="M800" t="s">
        <v>1587</v>
      </c>
      <c r="N800" s="5">
        <v>123</v>
      </c>
      <c r="O800" s="7">
        <f t="shared" si="138"/>
        <v>7.1887784921098774</v>
      </c>
      <c r="P800" s="5">
        <v>25</v>
      </c>
      <c r="Q800" s="5">
        <v>0</v>
      </c>
      <c r="R800" s="5">
        <v>123</v>
      </c>
      <c r="S800" s="5">
        <f t="shared" si="139"/>
        <v>55</v>
      </c>
      <c r="T800" s="5">
        <f t="shared" si="140"/>
        <v>68</v>
      </c>
      <c r="U800" s="5">
        <v>1711</v>
      </c>
      <c r="V800" s="5">
        <v>25</v>
      </c>
      <c r="W800" s="7">
        <v>20</v>
      </c>
      <c r="X800" s="5">
        <f t="shared" si="147"/>
        <v>342.2</v>
      </c>
      <c r="Y800" s="5">
        <v>30</v>
      </c>
      <c r="Z800" s="6">
        <v>0</v>
      </c>
      <c r="AA800" s="5">
        <f t="shared" si="141"/>
        <v>0</v>
      </c>
      <c r="AB800" s="5">
        <v>0</v>
      </c>
      <c r="AC800" s="5">
        <v>342.2</v>
      </c>
      <c r="AD800" s="5">
        <f t="shared" si="143"/>
        <v>55</v>
      </c>
      <c r="AE800" s="5">
        <f t="shared" si="144"/>
        <v>287.2</v>
      </c>
      <c r="AF800" s="5" t="str">
        <f t="shared" si="145"/>
        <v>Wednesday</v>
      </c>
    </row>
    <row r="801" spans="1:32" x14ac:dyDescent="0.35">
      <c r="A801">
        <v>800</v>
      </c>
      <c r="B801" t="s">
        <v>1312</v>
      </c>
      <c r="C801" t="s">
        <v>502</v>
      </c>
      <c r="D801" s="2">
        <v>45310</v>
      </c>
      <c r="E801" s="4">
        <v>0.85763888888888884</v>
      </c>
      <c r="F801" s="2">
        <v>45310</v>
      </c>
      <c r="G801" s="3">
        <v>0.8979166666666667</v>
      </c>
      <c r="H801" s="5">
        <v>996</v>
      </c>
      <c r="I801" s="5">
        <v>0</v>
      </c>
      <c r="J801" t="s">
        <v>14</v>
      </c>
      <c r="K801" s="1">
        <v>0.15</v>
      </c>
      <c r="L801" s="5">
        <f t="shared" si="142"/>
        <v>149.4</v>
      </c>
      <c r="M801" t="s">
        <v>1584</v>
      </c>
      <c r="N801" s="5">
        <v>143</v>
      </c>
      <c r="O801" s="7">
        <f t="shared" si="138"/>
        <v>14.357429718875503</v>
      </c>
      <c r="P801" s="5">
        <v>38</v>
      </c>
      <c r="Q801" s="5">
        <v>0</v>
      </c>
      <c r="R801" s="5">
        <v>143</v>
      </c>
      <c r="S801" s="5">
        <f t="shared" si="139"/>
        <v>187.4</v>
      </c>
      <c r="T801" s="5">
        <f t="shared" si="140"/>
        <v>-44.400000000000006</v>
      </c>
      <c r="U801" s="5">
        <v>996</v>
      </c>
      <c r="V801" s="5">
        <v>38</v>
      </c>
      <c r="W801" s="7">
        <v>20</v>
      </c>
      <c r="X801" s="5">
        <f t="shared" si="147"/>
        <v>199.2</v>
      </c>
      <c r="Y801" s="5">
        <v>0</v>
      </c>
      <c r="Z801" s="6">
        <v>0.15</v>
      </c>
      <c r="AA801" s="5">
        <f t="shared" si="141"/>
        <v>149.4</v>
      </c>
      <c r="AB801" s="5">
        <v>0</v>
      </c>
      <c r="AC801" s="5">
        <v>199.2</v>
      </c>
      <c r="AD801" s="5">
        <f t="shared" si="143"/>
        <v>187.4</v>
      </c>
      <c r="AE801" s="5">
        <f t="shared" si="144"/>
        <v>11.799999999999983</v>
      </c>
      <c r="AF801" s="5" t="str">
        <f t="shared" si="145"/>
        <v>Friday</v>
      </c>
    </row>
    <row r="802" spans="1:32" x14ac:dyDescent="0.35">
      <c r="A802">
        <v>801</v>
      </c>
      <c r="B802" t="s">
        <v>1313</v>
      </c>
      <c r="C802" t="s">
        <v>391</v>
      </c>
      <c r="D802" s="2">
        <v>45302</v>
      </c>
      <c r="E802" s="4">
        <v>0.27777777777777779</v>
      </c>
      <c r="F802" s="2">
        <v>45302</v>
      </c>
      <c r="G802" s="3">
        <v>0.32361111111111113</v>
      </c>
      <c r="H802" s="5">
        <v>1562</v>
      </c>
      <c r="I802" s="5">
        <v>40</v>
      </c>
      <c r="J802" t="s">
        <v>11</v>
      </c>
      <c r="K802" s="1">
        <v>0.15</v>
      </c>
      <c r="L802" s="5">
        <f t="shared" si="142"/>
        <v>234.29999999999998</v>
      </c>
      <c r="M802" t="s">
        <v>1584</v>
      </c>
      <c r="N802" s="5">
        <v>71</v>
      </c>
      <c r="O802" s="7">
        <f t="shared" si="138"/>
        <v>4.5454545454545459</v>
      </c>
      <c r="P802" s="5">
        <v>25</v>
      </c>
      <c r="Q802" s="5">
        <v>0</v>
      </c>
      <c r="R802" s="5">
        <v>71</v>
      </c>
      <c r="S802" s="5">
        <f t="shared" si="139"/>
        <v>299.29999999999995</v>
      </c>
      <c r="T802" s="5">
        <f t="shared" si="140"/>
        <v>-228.29999999999995</v>
      </c>
      <c r="U802" s="5">
        <v>1562</v>
      </c>
      <c r="V802" s="5">
        <v>25</v>
      </c>
      <c r="W802" s="7">
        <v>20</v>
      </c>
      <c r="X802" s="5">
        <f t="shared" si="147"/>
        <v>312.39999999999998</v>
      </c>
      <c r="Y802" s="5">
        <v>40</v>
      </c>
      <c r="Z802" s="6">
        <v>0.15</v>
      </c>
      <c r="AA802" s="5">
        <f t="shared" si="141"/>
        <v>234.29999999999998</v>
      </c>
      <c r="AB802" s="5">
        <v>0</v>
      </c>
      <c r="AC802" s="5">
        <v>312.39999999999998</v>
      </c>
      <c r="AD802" s="5">
        <f t="shared" si="143"/>
        <v>299.29999999999995</v>
      </c>
      <c r="AE802" s="5">
        <f t="shared" si="144"/>
        <v>13.100000000000023</v>
      </c>
      <c r="AF802" s="5" t="str">
        <f t="shared" si="145"/>
        <v>Thursday</v>
      </c>
    </row>
    <row r="803" spans="1:32" x14ac:dyDescent="0.35">
      <c r="A803">
        <v>802</v>
      </c>
      <c r="B803" t="s">
        <v>1314</v>
      </c>
      <c r="C803" t="s">
        <v>555</v>
      </c>
      <c r="D803" s="2">
        <v>45326</v>
      </c>
      <c r="E803" s="4">
        <v>0.39513888888888887</v>
      </c>
      <c r="F803" s="2">
        <v>45326</v>
      </c>
      <c r="G803" s="3">
        <v>0.44513888888888886</v>
      </c>
      <c r="H803" s="5">
        <v>377</v>
      </c>
      <c r="I803" s="5">
        <v>50</v>
      </c>
      <c r="J803" t="s">
        <v>14</v>
      </c>
      <c r="K803" s="1">
        <v>0.05</v>
      </c>
      <c r="L803" s="5">
        <f t="shared" si="142"/>
        <v>18.850000000000001</v>
      </c>
      <c r="M803" t="s">
        <v>1589</v>
      </c>
      <c r="N803" s="5">
        <v>119</v>
      </c>
      <c r="O803" s="7">
        <f t="shared" si="138"/>
        <v>31.564986737400531</v>
      </c>
      <c r="P803" s="5">
        <v>21</v>
      </c>
      <c r="Q803" s="5">
        <v>0</v>
      </c>
      <c r="R803" s="5">
        <v>119</v>
      </c>
      <c r="S803" s="5">
        <f t="shared" si="139"/>
        <v>89.85</v>
      </c>
      <c r="T803" s="5">
        <f t="shared" si="140"/>
        <v>29.150000000000006</v>
      </c>
      <c r="U803" s="5">
        <v>377</v>
      </c>
      <c r="V803" s="5">
        <v>21</v>
      </c>
      <c r="W803" s="7">
        <v>20</v>
      </c>
      <c r="X803" s="5">
        <f t="shared" si="147"/>
        <v>75.400000000000006</v>
      </c>
      <c r="Y803" s="5">
        <v>50</v>
      </c>
      <c r="Z803" s="6">
        <v>0.05</v>
      </c>
      <c r="AA803" s="5">
        <f t="shared" si="141"/>
        <v>18.850000000000001</v>
      </c>
      <c r="AB803" s="5">
        <v>0</v>
      </c>
      <c r="AC803" s="5">
        <v>75.400000000000006</v>
      </c>
      <c r="AD803" s="5">
        <f t="shared" si="143"/>
        <v>89.85</v>
      </c>
      <c r="AE803" s="5">
        <f t="shared" si="144"/>
        <v>-14.449999999999989</v>
      </c>
      <c r="AF803" s="5" t="str">
        <f t="shared" si="145"/>
        <v>Sunday</v>
      </c>
    </row>
    <row r="804" spans="1:32" x14ac:dyDescent="0.35">
      <c r="A804">
        <v>803</v>
      </c>
      <c r="B804" t="s">
        <v>1315</v>
      </c>
      <c r="C804" t="s">
        <v>949</v>
      </c>
      <c r="D804" s="2">
        <v>45322</v>
      </c>
      <c r="E804" s="4">
        <v>0.81874999999999998</v>
      </c>
      <c r="F804" s="2">
        <v>45322</v>
      </c>
      <c r="G804" s="3">
        <v>0.89861111111111114</v>
      </c>
      <c r="H804" s="5">
        <v>651</v>
      </c>
      <c r="I804" s="5">
        <v>50</v>
      </c>
      <c r="J804" t="s">
        <v>14</v>
      </c>
      <c r="K804" s="1">
        <v>0.5</v>
      </c>
      <c r="L804" s="5">
        <f t="shared" si="142"/>
        <v>325.5</v>
      </c>
      <c r="M804" t="s">
        <v>1588</v>
      </c>
      <c r="N804" s="5">
        <v>179</v>
      </c>
      <c r="O804" s="7">
        <f t="shared" si="138"/>
        <v>27.496159754224269</v>
      </c>
      <c r="P804" s="5">
        <v>26</v>
      </c>
      <c r="Q804" s="5">
        <v>0</v>
      </c>
      <c r="R804" s="5">
        <v>179</v>
      </c>
      <c r="S804" s="5">
        <f t="shared" si="139"/>
        <v>401.5</v>
      </c>
      <c r="T804" s="5">
        <f t="shared" si="140"/>
        <v>-222.5</v>
      </c>
      <c r="U804" s="5">
        <v>0</v>
      </c>
      <c r="V804" s="5">
        <v>0</v>
      </c>
      <c r="W804" s="7">
        <v>20</v>
      </c>
      <c r="X804" s="5">
        <v>0</v>
      </c>
      <c r="Y804" s="5">
        <v>0</v>
      </c>
      <c r="Z804" s="6">
        <v>0</v>
      </c>
      <c r="AA804" s="5">
        <f t="shared" si="141"/>
        <v>0</v>
      </c>
      <c r="AB804" s="5">
        <v>0</v>
      </c>
      <c r="AC804" s="5">
        <v>0</v>
      </c>
      <c r="AD804" s="5">
        <f t="shared" si="143"/>
        <v>0</v>
      </c>
      <c r="AE804" s="5">
        <f t="shared" si="144"/>
        <v>0</v>
      </c>
      <c r="AF804" s="5" t="str">
        <f t="shared" si="145"/>
        <v>Wednesday</v>
      </c>
    </row>
    <row r="805" spans="1:32" x14ac:dyDescent="0.35">
      <c r="A805">
        <v>804</v>
      </c>
      <c r="B805" t="s">
        <v>1066</v>
      </c>
      <c r="C805" t="s">
        <v>781</v>
      </c>
      <c r="D805" s="2">
        <v>45313</v>
      </c>
      <c r="E805" s="4">
        <v>0.13333333333333333</v>
      </c>
      <c r="F805" s="2">
        <v>45313</v>
      </c>
      <c r="G805" s="3">
        <v>0.19791666666666666</v>
      </c>
      <c r="H805" s="5">
        <v>1736</v>
      </c>
      <c r="I805" s="5">
        <v>40</v>
      </c>
      <c r="J805" t="s">
        <v>17</v>
      </c>
      <c r="K805" s="1">
        <v>0.1</v>
      </c>
      <c r="L805" s="5">
        <f t="shared" si="142"/>
        <v>173.60000000000002</v>
      </c>
      <c r="M805" s="1" t="s">
        <v>1622</v>
      </c>
      <c r="N805" s="5">
        <v>143</v>
      </c>
      <c r="O805" s="7">
        <f t="shared" si="138"/>
        <v>8.2373271889400925</v>
      </c>
      <c r="P805" s="5">
        <v>46</v>
      </c>
      <c r="Q805" s="5">
        <v>0</v>
      </c>
      <c r="R805" s="5">
        <v>143</v>
      </c>
      <c r="S805" s="5">
        <f t="shared" si="139"/>
        <v>259.60000000000002</v>
      </c>
      <c r="T805" s="5">
        <f t="shared" si="140"/>
        <v>-116.60000000000002</v>
      </c>
      <c r="U805" s="5">
        <v>1736</v>
      </c>
      <c r="V805" s="5">
        <v>46</v>
      </c>
      <c r="W805" s="7">
        <v>20</v>
      </c>
      <c r="X805" s="5">
        <f>W805*H805/100</f>
        <v>347.2</v>
      </c>
      <c r="Y805" s="5">
        <v>40</v>
      </c>
      <c r="Z805" s="6">
        <v>0.1</v>
      </c>
      <c r="AA805" s="5">
        <f t="shared" si="141"/>
        <v>173.60000000000002</v>
      </c>
      <c r="AB805" s="5">
        <v>0</v>
      </c>
      <c r="AC805" s="5">
        <v>347.2</v>
      </c>
      <c r="AD805" s="5">
        <f t="shared" si="143"/>
        <v>259.60000000000002</v>
      </c>
      <c r="AE805" s="5">
        <f t="shared" si="144"/>
        <v>87.599999999999966</v>
      </c>
      <c r="AF805" s="5" t="str">
        <f t="shared" si="145"/>
        <v>Monday</v>
      </c>
    </row>
    <row r="806" spans="1:32" x14ac:dyDescent="0.35">
      <c r="A806">
        <v>805</v>
      </c>
      <c r="B806" t="s">
        <v>1316</v>
      </c>
      <c r="C806" t="s">
        <v>133</v>
      </c>
      <c r="D806" s="2">
        <v>45318</v>
      </c>
      <c r="E806" s="4">
        <v>0.97013888888888888</v>
      </c>
      <c r="F806" s="2">
        <v>45319</v>
      </c>
      <c r="G806" s="3">
        <v>6.9444444444444441E-3</v>
      </c>
      <c r="H806" s="5">
        <v>210</v>
      </c>
      <c r="I806" s="5">
        <v>20</v>
      </c>
      <c r="J806" t="s">
        <v>14</v>
      </c>
      <c r="K806" s="1">
        <v>0.5</v>
      </c>
      <c r="L806" s="5">
        <f t="shared" si="142"/>
        <v>105</v>
      </c>
      <c r="M806" t="s">
        <v>1588</v>
      </c>
      <c r="N806" s="5">
        <v>81</v>
      </c>
      <c r="O806" s="7">
        <f t="shared" si="138"/>
        <v>38.571428571428577</v>
      </c>
      <c r="P806" s="5">
        <v>36</v>
      </c>
      <c r="Q806" s="5">
        <v>0</v>
      </c>
      <c r="R806" s="5">
        <v>81</v>
      </c>
      <c r="S806" s="5">
        <f t="shared" si="139"/>
        <v>161</v>
      </c>
      <c r="T806" s="5">
        <f t="shared" si="140"/>
        <v>-80</v>
      </c>
      <c r="U806" s="5">
        <v>0</v>
      </c>
      <c r="V806" s="5">
        <v>0</v>
      </c>
      <c r="W806" s="7">
        <v>20</v>
      </c>
      <c r="X806" s="5">
        <v>0</v>
      </c>
      <c r="Y806" s="5">
        <v>0</v>
      </c>
      <c r="Z806" s="6">
        <v>0</v>
      </c>
      <c r="AA806" s="5">
        <f t="shared" si="141"/>
        <v>0</v>
      </c>
      <c r="AB806" s="5">
        <v>0</v>
      </c>
      <c r="AC806" s="5">
        <v>0</v>
      </c>
      <c r="AD806" s="5">
        <f t="shared" si="143"/>
        <v>0</v>
      </c>
      <c r="AE806" s="5">
        <f t="shared" si="144"/>
        <v>0</v>
      </c>
      <c r="AF806" s="5" t="str">
        <f t="shared" si="145"/>
        <v>Saturday</v>
      </c>
    </row>
    <row r="807" spans="1:32" x14ac:dyDescent="0.35">
      <c r="A807">
        <v>806</v>
      </c>
      <c r="B807" t="s">
        <v>1317</v>
      </c>
      <c r="C807" t="s">
        <v>212</v>
      </c>
      <c r="D807" s="2">
        <v>45303</v>
      </c>
      <c r="E807" s="4">
        <v>0.37222222222222223</v>
      </c>
      <c r="F807" s="2">
        <v>45303</v>
      </c>
      <c r="G807" s="3">
        <v>0.44166666666666665</v>
      </c>
      <c r="H807" s="5">
        <v>484</v>
      </c>
      <c r="I807" s="5">
        <v>20</v>
      </c>
      <c r="J807" t="s">
        <v>17</v>
      </c>
      <c r="K807" s="1">
        <v>0</v>
      </c>
      <c r="L807" s="5">
        <f t="shared" si="142"/>
        <v>0</v>
      </c>
      <c r="M807" t="s">
        <v>1587</v>
      </c>
      <c r="N807" s="5">
        <v>155</v>
      </c>
      <c r="O807" s="7">
        <f t="shared" si="138"/>
        <v>32.02479338842975</v>
      </c>
      <c r="P807" s="5">
        <v>34</v>
      </c>
      <c r="Q807" s="5">
        <v>150</v>
      </c>
      <c r="R807" s="5">
        <v>155</v>
      </c>
      <c r="S807" s="5">
        <f t="shared" si="139"/>
        <v>204</v>
      </c>
      <c r="T807" s="5">
        <f t="shared" si="140"/>
        <v>-49</v>
      </c>
      <c r="U807" s="5">
        <v>484</v>
      </c>
      <c r="V807" s="5">
        <v>34</v>
      </c>
      <c r="W807" s="7">
        <v>20</v>
      </c>
      <c r="X807" s="5">
        <f>W807*H807/100</f>
        <v>96.8</v>
      </c>
      <c r="Y807" s="5">
        <v>20</v>
      </c>
      <c r="Z807" s="6">
        <v>0</v>
      </c>
      <c r="AA807" s="5">
        <f t="shared" si="141"/>
        <v>0</v>
      </c>
      <c r="AB807" s="5">
        <v>150</v>
      </c>
      <c r="AC807" s="5">
        <v>96.8</v>
      </c>
      <c r="AD807" s="5">
        <f t="shared" si="143"/>
        <v>204</v>
      </c>
      <c r="AE807" s="5">
        <f t="shared" si="144"/>
        <v>-107.2</v>
      </c>
      <c r="AF807" s="5" t="str">
        <f t="shared" si="145"/>
        <v>Friday</v>
      </c>
    </row>
    <row r="808" spans="1:32" x14ac:dyDescent="0.35">
      <c r="A808">
        <v>807</v>
      </c>
      <c r="B808" t="s">
        <v>1318</v>
      </c>
      <c r="C808" t="s">
        <v>619</v>
      </c>
      <c r="D808" s="2">
        <v>45321</v>
      </c>
      <c r="E808" s="4">
        <v>8.5416666666666669E-2</v>
      </c>
      <c r="F808" s="2">
        <v>45321</v>
      </c>
      <c r="G808" s="3">
        <v>0.12916666666666668</v>
      </c>
      <c r="H808" s="5">
        <v>1956</v>
      </c>
      <c r="I808" s="5">
        <v>50</v>
      </c>
      <c r="J808" t="s">
        <v>11</v>
      </c>
      <c r="K808" s="1">
        <v>0.15</v>
      </c>
      <c r="L808" s="5">
        <f t="shared" si="142"/>
        <v>293.39999999999998</v>
      </c>
      <c r="M808" t="s">
        <v>1584</v>
      </c>
      <c r="N808" s="5">
        <v>193</v>
      </c>
      <c r="O808" s="7">
        <f t="shared" si="138"/>
        <v>9.8670756646216766</v>
      </c>
      <c r="P808" s="5">
        <v>22</v>
      </c>
      <c r="Q808" s="5">
        <v>0</v>
      </c>
      <c r="R808" s="5">
        <v>193</v>
      </c>
      <c r="S808" s="5">
        <f t="shared" si="139"/>
        <v>365.4</v>
      </c>
      <c r="T808" s="5">
        <f t="shared" si="140"/>
        <v>-172.39999999999998</v>
      </c>
      <c r="U808" s="5">
        <v>1956</v>
      </c>
      <c r="V808" s="5">
        <v>22</v>
      </c>
      <c r="W808" s="7">
        <v>20</v>
      </c>
      <c r="X808" s="5">
        <f>W808*H808/100</f>
        <v>391.2</v>
      </c>
      <c r="Y808" s="5">
        <v>50</v>
      </c>
      <c r="Z808" s="6">
        <v>0.15</v>
      </c>
      <c r="AA808" s="5">
        <f t="shared" si="141"/>
        <v>293.39999999999998</v>
      </c>
      <c r="AB808" s="5">
        <v>0</v>
      </c>
      <c r="AC808" s="5">
        <v>391.2</v>
      </c>
      <c r="AD808" s="5">
        <f t="shared" si="143"/>
        <v>365.4</v>
      </c>
      <c r="AE808" s="5">
        <f t="shared" si="144"/>
        <v>25.800000000000011</v>
      </c>
      <c r="AF808" s="5" t="str">
        <f t="shared" si="145"/>
        <v>Tuesday</v>
      </c>
    </row>
    <row r="809" spans="1:32" x14ac:dyDescent="0.35">
      <c r="A809">
        <v>808</v>
      </c>
      <c r="B809" t="s">
        <v>1319</v>
      </c>
      <c r="C809" t="s">
        <v>1110</v>
      </c>
      <c r="D809" s="2">
        <v>45316</v>
      </c>
      <c r="E809" s="4">
        <v>0.91041666666666665</v>
      </c>
      <c r="F809" s="2">
        <v>45316</v>
      </c>
      <c r="G809" s="3">
        <v>0.96388888888888891</v>
      </c>
      <c r="H809" s="5">
        <v>860</v>
      </c>
      <c r="I809" s="5">
        <v>50</v>
      </c>
      <c r="J809" t="s">
        <v>14</v>
      </c>
      <c r="K809" s="1">
        <v>0.05</v>
      </c>
      <c r="L809" s="5">
        <f t="shared" si="142"/>
        <v>43</v>
      </c>
      <c r="M809" t="s">
        <v>1589</v>
      </c>
      <c r="N809" s="5">
        <v>50</v>
      </c>
      <c r="O809" s="7">
        <f t="shared" si="138"/>
        <v>5.8139534883720927</v>
      </c>
      <c r="P809" s="5">
        <v>17</v>
      </c>
      <c r="Q809" s="5">
        <v>50</v>
      </c>
      <c r="R809" s="5">
        <v>50</v>
      </c>
      <c r="S809" s="5">
        <f t="shared" si="139"/>
        <v>160</v>
      </c>
      <c r="T809" s="5">
        <f t="shared" si="140"/>
        <v>-110</v>
      </c>
      <c r="U809" s="5">
        <v>860</v>
      </c>
      <c r="V809" s="5">
        <v>17</v>
      </c>
      <c r="W809" s="7">
        <v>20</v>
      </c>
      <c r="X809" s="5">
        <f>W809*H809/100</f>
        <v>172</v>
      </c>
      <c r="Y809" s="5">
        <v>50</v>
      </c>
      <c r="Z809" s="6">
        <v>0.05</v>
      </c>
      <c r="AA809" s="5">
        <f t="shared" si="141"/>
        <v>43</v>
      </c>
      <c r="AB809" s="5">
        <v>50</v>
      </c>
      <c r="AC809" s="5">
        <v>172</v>
      </c>
      <c r="AD809" s="5">
        <f t="shared" si="143"/>
        <v>160</v>
      </c>
      <c r="AE809" s="5">
        <f t="shared" si="144"/>
        <v>12</v>
      </c>
      <c r="AF809" s="5" t="str">
        <f t="shared" si="145"/>
        <v>Thursday</v>
      </c>
    </row>
    <row r="810" spans="1:32" x14ac:dyDescent="0.35">
      <c r="A810">
        <v>809</v>
      </c>
      <c r="B810" t="s">
        <v>1320</v>
      </c>
      <c r="C810" t="s">
        <v>1059</v>
      </c>
      <c r="D810" s="2">
        <v>45321</v>
      </c>
      <c r="E810" s="4">
        <v>0.39791666666666664</v>
      </c>
      <c r="F810" s="2">
        <v>45321</v>
      </c>
      <c r="G810" s="3">
        <v>0.42638888888888887</v>
      </c>
      <c r="H810" s="5">
        <v>1314</v>
      </c>
      <c r="I810" s="5">
        <v>40</v>
      </c>
      <c r="J810" t="s">
        <v>14</v>
      </c>
      <c r="K810" s="1">
        <v>0.5</v>
      </c>
      <c r="L810" s="5">
        <f t="shared" si="142"/>
        <v>657</v>
      </c>
      <c r="M810" t="s">
        <v>1588</v>
      </c>
      <c r="N810" s="5">
        <v>121</v>
      </c>
      <c r="O810" s="7">
        <f t="shared" si="138"/>
        <v>9.2085235920852355</v>
      </c>
      <c r="P810" s="5">
        <v>14</v>
      </c>
      <c r="Q810" s="5">
        <v>100</v>
      </c>
      <c r="R810" s="5">
        <v>121</v>
      </c>
      <c r="S810" s="5">
        <f t="shared" si="139"/>
        <v>811</v>
      </c>
      <c r="T810" s="5">
        <f t="shared" si="140"/>
        <v>-690</v>
      </c>
      <c r="U810" s="5">
        <v>0</v>
      </c>
      <c r="V810" s="5">
        <v>0</v>
      </c>
      <c r="W810" s="7">
        <v>20</v>
      </c>
      <c r="X810" s="5">
        <v>0</v>
      </c>
      <c r="Y810" s="5">
        <v>0</v>
      </c>
      <c r="Z810" s="6">
        <v>0</v>
      </c>
      <c r="AA810" s="5">
        <f t="shared" si="141"/>
        <v>0</v>
      </c>
      <c r="AB810" s="5">
        <v>0</v>
      </c>
      <c r="AC810" s="5">
        <v>0</v>
      </c>
      <c r="AD810" s="5">
        <f t="shared" si="143"/>
        <v>0</v>
      </c>
      <c r="AE810" s="5">
        <f t="shared" si="144"/>
        <v>0</v>
      </c>
      <c r="AF810" s="5" t="str">
        <f t="shared" si="145"/>
        <v>Tuesday</v>
      </c>
    </row>
    <row r="811" spans="1:32" x14ac:dyDescent="0.35">
      <c r="A811">
        <v>810</v>
      </c>
      <c r="B811" t="s">
        <v>1321</v>
      </c>
      <c r="C811" t="s">
        <v>1322</v>
      </c>
      <c r="D811" s="2">
        <v>45321</v>
      </c>
      <c r="E811" s="4">
        <v>0.77638888888888891</v>
      </c>
      <c r="F811" s="2">
        <v>45321</v>
      </c>
      <c r="G811" s="3">
        <v>0.8125</v>
      </c>
      <c r="H811" s="5">
        <v>1613</v>
      </c>
      <c r="I811" s="5">
        <v>20</v>
      </c>
      <c r="J811" t="s">
        <v>11</v>
      </c>
      <c r="K811" s="1">
        <v>0.05</v>
      </c>
      <c r="L811" s="5">
        <f t="shared" si="142"/>
        <v>80.650000000000006</v>
      </c>
      <c r="M811" t="s">
        <v>1589</v>
      </c>
      <c r="N811" s="5">
        <v>99</v>
      </c>
      <c r="O811" s="7">
        <f t="shared" si="138"/>
        <v>6.1376317420954747</v>
      </c>
      <c r="P811" s="5">
        <v>21</v>
      </c>
      <c r="Q811" s="5">
        <v>0</v>
      </c>
      <c r="R811" s="5">
        <v>99</v>
      </c>
      <c r="S811" s="5">
        <f t="shared" si="139"/>
        <v>121.65</v>
      </c>
      <c r="T811" s="5">
        <f t="shared" si="140"/>
        <v>-22.650000000000006</v>
      </c>
      <c r="U811" s="5">
        <v>1613</v>
      </c>
      <c r="V811" s="5">
        <v>21</v>
      </c>
      <c r="W811" s="7">
        <v>20</v>
      </c>
      <c r="X811" s="5">
        <f>W811*H811/100</f>
        <v>322.60000000000002</v>
      </c>
      <c r="Y811" s="5">
        <v>20</v>
      </c>
      <c r="Z811" s="6">
        <v>0.05</v>
      </c>
      <c r="AA811" s="5">
        <f t="shared" si="141"/>
        <v>80.650000000000006</v>
      </c>
      <c r="AB811" s="5">
        <v>0</v>
      </c>
      <c r="AC811" s="5">
        <v>322.60000000000002</v>
      </c>
      <c r="AD811" s="5">
        <f t="shared" si="143"/>
        <v>121.65</v>
      </c>
      <c r="AE811" s="5">
        <f t="shared" si="144"/>
        <v>200.95000000000002</v>
      </c>
      <c r="AF811" s="5" t="str">
        <f t="shared" si="145"/>
        <v>Tuesday</v>
      </c>
    </row>
    <row r="812" spans="1:32" x14ac:dyDescent="0.35">
      <c r="A812">
        <v>811</v>
      </c>
      <c r="B812" t="s">
        <v>1323</v>
      </c>
      <c r="C812" t="s">
        <v>1324</v>
      </c>
      <c r="D812" s="2">
        <v>45319</v>
      </c>
      <c r="E812" s="4">
        <v>0.75555555555555554</v>
      </c>
      <c r="F812" s="2">
        <v>45319</v>
      </c>
      <c r="G812" s="3">
        <v>0.8305555555555556</v>
      </c>
      <c r="H812" s="5">
        <v>793</v>
      </c>
      <c r="I812" s="5">
        <v>50</v>
      </c>
      <c r="J812" t="s">
        <v>11</v>
      </c>
      <c r="K812" s="1">
        <v>0.5</v>
      </c>
      <c r="L812" s="5">
        <f t="shared" si="142"/>
        <v>396.5</v>
      </c>
      <c r="M812" t="s">
        <v>1588</v>
      </c>
      <c r="N812" s="5">
        <v>190</v>
      </c>
      <c r="O812" s="7">
        <f t="shared" si="138"/>
        <v>23.959646910466585</v>
      </c>
      <c r="P812" s="5">
        <v>50</v>
      </c>
      <c r="Q812" s="5">
        <v>0</v>
      </c>
      <c r="R812" s="5">
        <v>190</v>
      </c>
      <c r="S812" s="5">
        <f t="shared" si="139"/>
        <v>496.5</v>
      </c>
      <c r="T812" s="5">
        <f t="shared" si="140"/>
        <v>-306.5</v>
      </c>
      <c r="U812" s="5">
        <v>0</v>
      </c>
      <c r="V812" s="5">
        <v>0</v>
      </c>
      <c r="W812" s="7">
        <v>20</v>
      </c>
      <c r="X812" s="5">
        <v>0</v>
      </c>
      <c r="Y812" s="5">
        <v>0</v>
      </c>
      <c r="Z812" s="6">
        <v>0</v>
      </c>
      <c r="AA812" s="5">
        <f t="shared" si="141"/>
        <v>0</v>
      </c>
      <c r="AB812" s="5">
        <v>0</v>
      </c>
      <c r="AC812" s="5">
        <v>0</v>
      </c>
      <c r="AD812" s="5">
        <f t="shared" si="143"/>
        <v>0</v>
      </c>
      <c r="AE812" s="5">
        <f t="shared" si="144"/>
        <v>0</v>
      </c>
      <c r="AF812" s="5" t="str">
        <f t="shared" si="145"/>
        <v>Sunday</v>
      </c>
    </row>
    <row r="813" spans="1:32" x14ac:dyDescent="0.35">
      <c r="A813">
        <v>812</v>
      </c>
      <c r="B813" t="s">
        <v>1023</v>
      </c>
      <c r="C813" t="s">
        <v>1325</v>
      </c>
      <c r="D813" s="2">
        <v>45319</v>
      </c>
      <c r="E813" s="4">
        <v>0.10625</v>
      </c>
      <c r="F813" s="2">
        <v>45319</v>
      </c>
      <c r="G813" s="3">
        <v>0.13541666666666666</v>
      </c>
      <c r="H813" s="5">
        <v>1549</v>
      </c>
      <c r="I813" s="5">
        <v>20</v>
      </c>
      <c r="J813" t="s">
        <v>14</v>
      </c>
      <c r="K813" s="1">
        <v>0</v>
      </c>
      <c r="L813" s="5">
        <f t="shared" si="142"/>
        <v>0</v>
      </c>
      <c r="M813" t="s">
        <v>1587</v>
      </c>
      <c r="N813" s="5">
        <v>64</v>
      </c>
      <c r="O813" s="7">
        <f t="shared" si="138"/>
        <v>4.1316978695932853</v>
      </c>
      <c r="P813" s="5">
        <v>12</v>
      </c>
      <c r="Q813" s="5">
        <v>0</v>
      </c>
      <c r="R813" s="5">
        <v>64</v>
      </c>
      <c r="S813" s="5">
        <f t="shared" si="139"/>
        <v>32</v>
      </c>
      <c r="T813" s="5">
        <f t="shared" si="140"/>
        <v>32</v>
      </c>
      <c r="U813" s="5">
        <v>1549</v>
      </c>
      <c r="V813" s="5">
        <v>12</v>
      </c>
      <c r="W813" s="7">
        <v>20</v>
      </c>
      <c r="X813" s="5">
        <f t="shared" ref="X813:X819" si="148">W813*H813/100</f>
        <v>309.8</v>
      </c>
      <c r="Y813" s="5">
        <v>20</v>
      </c>
      <c r="Z813" s="6">
        <v>0</v>
      </c>
      <c r="AA813" s="5">
        <f t="shared" si="141"/>
        <v>0</v>
      </c>
      <c r="AB813" s="5">
        <v>0</v>
      </c>
      <c r="AC813" s="5">
        <v>309.8</v>
      </c>
      <c r="AD813" s="5">
        <f t="shared" si="143"/>
        <v>32</v>
      </c>
      <c r="AE813" s="5">
        <f t="shared" si="144"/>
        <v>277.8</v>
      </c>
      <c r="AF813" s="5" t="str">
        <f t="shared" si="145"/>
        <v>Sunday</v>
      </c>
    </row>
    <row r="814" spans="1:32" x14ac:dyDescent="0.35">
      <c r="A814">
        <v>813</v>
      </c>
      <c r="B814" t="s">
        <v>1326</v>
      </c>
      <c r="C814" t="s">
        <v>1293</v>
      </c>
      <c r="D814" s="2">
        <v>45321</v>
      </c>
      <c r="E814" s="4">
        <v>0.55208333333333337</v>
      </c>
      <c r="F814" s="2">
        <v>45321</v>
      </c>
      <c r="G814" s="3">
        <v>0.63263888888888886</v>
      </c>
      <c r="H814" s="5">
        <v>504</v>
      </c>
      <c r="I814" s="5">
        <v>50</v>
      </c>
      <c r="J814" t="s">
        <v>11</v>
      </c>
      <c r="K814" s="1">
        <v>0.1</v>
      </c>
      <c r="L814" s="5">
        <f t="shared" si="142"/>
        <v>50.400000000000006</v>
      </c>
      <c r="M814" s="1" t="s">
        <v>1622</v>
      </c>
      <c r="N814" s="5">
        <v>102</v>
      </c>
      <c r="O814" s="7">
        <f t="shared" si="138"/>
        <v>20.238095238095237</v>
      </c>
      <c r="P814" s="5">
        <v>44</v>
      </c>
      <c r="Q814" s="5">
        <v>150</v>
      </c>
      <c r="R814" s="5">
        <v>102</v>
      </c>
      <c r="S814" s="5">
        <f t="shared" si="139"/>
        <v>294.39999999999998</v>
      </c>
      <c r="T814" s="5">
        <f t="shared" si="140"/>
        <v>-192.39999999999998</v>
      </c>
      <c r="U814" s="5">
        <v>504</v>
      </c>
      <c r="V814" s="5">
        <v>44</v>
      </c>
      <c r="W814" s="7">
        <v>20</v>
      </c>
      <c r="X814" s="5">
        <f t="shared" si="148"/>
        <v>100.8</v>
      </c>
      <c r="Y814" s="5">
        <v>50</v>
      </c>
      <c r="Z814" s="6">
        <v>0.1</v>
      </c>
      <c r="AA814" s="5">
        <f t="shared" si="141"/>
        <v>50.400000000000006</v>
      </c>
      <c r="AB814" s="5">
        <v>150</v>
      </c>
      <c r="AC814" s="5">
        <v>100.8</v>
      </c>
      <c r="AD814" s="5">
        <f t="shared" si="143"/>
        <v>294.39999999999998</v>
      </c>
      <c r="AE814" s="5">
        <f t="shared" si="144"/>
        <v>-193.59999999999997</v>
      </c>
      <c r="AF814" s="5" t="str">
        <f t="shared" si="145"/>
        <v>Tuesday</v>
      </c>
    </row>
    <row r="815" spans="1:32" x14ac:dyDescent="0.35">
      <c r="A815">
        <v>814</v>
      </c>
      <c r="B815" t="s">
        <v>1327</v>
      </c>
      <c r="C815" t="s">
        <v>1328</v>
      </c>
      <c r="D815" s="2">
        <v>45298</v>
      </c>
      <c r="E815" s="4">
        <v>0.31944444444444442</v>
      </c>
      <c r="F815" s="2">
        <v>45298</v>
      </c>
      <c r="G815" s="3">
        <v>0.37083333333333335</v>
      </c>
      <c r="H815" s="5">
        <v>1458</v>
      </c>
      <c r="I815" s="5">
        <v>0</v>
      </c>
      <c r="J815" t="s">
        <v>17</v>
      </c>
      <c r="K815" s="1">
        <v>0.05</v>
      </c>
      <c r="L815" s="5">
        <f t="shared" si="142"/>
        <v>72.900000000000006</v>
      </c>
      <c r="M815" t="s">
        <v>1589</v>
      </c>
      <c r="N815" s="5">
        <v>57</v>
      </c>
      <c r="O815" s="7">
        <f t="shared" si="138"/>
        <v>3.9094650205761319</v>
      </c>
      <c r="P815" s="5">
        <v>42</v>
      </c>
      <c r="Q815" s="5">
        <v>50</v>
      </c>
      <c r="R815" s="5">
        <v>57</v>
      </c>
      <c r="S815" s="5">
        <f t="shared" si="139"/>
        <v>164.9</v>
      </c>
      <c r="T815" s="5">
        <f t="shared" si="140"/>
        <v>-107.9</v>
      </c>
      <c r="U815" s="5">
        <v>1458</v>
      </c>
      <c r="V815" s="5">
        <v>42</v>
      </c>
      <c r="W815" s="7">
        <v>20</v>
      </c>
      <c r="X815" s="5">
        <f t="shared" si="148"/>
        <v>291.60000000000002</v>
      </c>
      <c r="Y815" s="5">
        <v>0</v>
      </c>
      <c r="Z815" s="6">
        <v>0.05</v>
      </c>
      <c r="AA815" s="5">
        <f t="shared" si="141"/>
        <v>72.900000000000006</v>
      </c>
      <c r="AB815" s="5">
        <v>50</v>
      </c>
      <c r="AC815" s="5">
        <v>291.60000000000002</v>
      </c>
      <c r="AD815" s="5">
        <f t="shared" si="143"/>
        <v>164.9</v>
      </c>
      <c r="AE815" s="5">
        <f t="shared" si="144"/>
        <v>126.70000000000002</v>
      </c>
      <c r="AF815" s="5" t="str">
        <f t="shared" si="145"/>
        <v>Sunday</v>
      </c>
    </row>
    <row r="816" spans="1:32" x14ac:dyDescent="0.35">
      <c r="A816">
        <v>815</v>
      </c>
      <c r="B816" t="s">
        <v>1329</v>
      </c>
      <c r="C816" t="s">
        <v>912</v>
      </c>
      <c r="D816" s="2">
        <v>45305</v>
      </c>
      <c r="E816" s="4">
        <v>0.2361111111111111</v>
      </c>
      <c r="F816" s="2">
        <v>45305</v>
      </c>
      <c r="G816" s="3">
        <v>0.30138888888888887</v>
      </c>
      <c r="H816" s="5">
        <v>1332</v>
      </c>
      <c r="I816" s="5">
        <v>30</v>
      </c>
      <c r="J816" t="s">
        <v>11</v>
      </c>
      <c r="K816" s="1">
        <v>0.05</v>
      </c>
      <c r="L816" s="5">
        <f t="shared" si="142"/>
        <v>66.600000000000009</v>
      </c>
      <c r="M816" t="s">
        <v>1589</v>
      </c>
      <c r="N816" s="5">
        <v>123</v>
      </c>
      <c r="O816" s="7">
        <f t="shared" si="138"/>
        <v>9.2342342342342345</v>
      </c>
      <c r="P816" s="5">
        <v>31</v>
      </c>
      <c r="Q816" s="5">
        <v>0</v>
      </c>
      <c r="R816" s="5">
        <v>123</v>
      </c>
      <c r="S816" s="5">
        <f t="shared" si="139"/>
        <v>127.60000000000001</v>
      </c>
      <c r="T816" s="5">
        <f t="shared" si="140"/>
        <v>-4.6000000000000085</v>
      </c>
      <c r="U816" s="5">
        <v>1332</v>
      </c>
      <c r="V816" s="5">
        <v>31</v>
      </c>
      <c r="W816" s="7">
        <v>20</v>
      </c>
      <c r="X816" s="5">
        <f t="shared" si="148"/>
        <v>266.39999999999998</v>
      </c>
      <c r="Y816" s="5">
        <v>30</v>
      </c>
      <c r="Z816" s="6">
        <v>0.05</v>
      </c>
      <c r="AA816" s="5">
        <f t="shared" si="141"/>
        <v>66.600000000000009</v>
      </c>
      <c r="AB816" s="5">
        <v>0</v>
      </c>
      <c r="AC816" s="5">
        <v>266.39999999999998</v>
      </c>
      <c r="AD816" s="5">
        <f t="shared" si="143"/>
        <v>127.60000000000001</v>
      </c>
      <c r="AE816" s="5">
        <f t="shared" si="144"/>
        <v>138.79999999999995</v>
      </c>
      <c r="AF816" s="5" t="str">
        <f t="shared" si="145"/>
        <v>Sunday</v>
      </c>
    </row>
    <row r="817" spans="1:32" x14ac:dyDescent="0.35">
      <c r="A817">
        <v>816</v>
      </c>
      <c r="B817" t="s">
        <v>94</v>
      </c>
      <c r="C817" t="s">
        <v>700</v>
      </c>
      <c r="D817" s="2">
        <v>45308</v>
      </c>
      <c r="E817" s="4">
        <v>0.59027777777777779</v>
      </c>
      <c r="F817" s="2">
        <v>45308</v>
      </c>
      <c r="G817" s="3">
        <v>0.6430555555555556</v>
      </c>
      <c r="H817" s="5">
        <v>121</v>
      </c>
      <c r="I817" s="5">
        <v>0</v>
      </c>
      <c r="J817" t="s">
        <v>11</v>
      </c>
      <c r="K817" s="1">
        <v>0.1</v>
      </c>
      <c r="L817" s="5">
        <f t="shared" si="142"/>
        <v>12.100000000000001</v>
      </c>
      <c r="M817" s="1" t="s">
        <v>1622</v>
      </c>
      <c r="N817" s="5">
        <v>95</v>
      </c>
      <c r="O817" s="7">
        <f t="shared" si="138"/>
        <v>78.512396694214885</v>
      </c>
      <c r="P817" s="5">
        <v>18</v>
      </c>
      <c r="Q817" s="5">
        <v>0</v>
      </c>
      <c r="R817" s="5">
        <v>95</v>
      </c>
      <c r="S817" s="5">
        <f t="shared" si="139"/>
        <v>30.1</v>
      </c>
      <c r="T817" s="5">
        <f t="shared" si="140"/>
        <v>64.900000000000006</v>
      </c>
      <c r="U817" s="5">
        <v>121</v>
      </c>
      <c r="V817" s="5">
        <v>18</v>
      </c>
      <c r="W817" s="7">
        <v>20</v>
      </c>
      <c r="X817" s="5">
        <f t="shared" si="148"/>
        <v>24.2</v>
      </c>
      <c r="Y817" s="5">
        <v>0</v>
      </c>
      <c r="Z817" s="6">
        <v>0.1</v>
      </c>
      <c r="AA817" s="5">
        <f t="shared" si="141"/>
        <v>12.100000000000001</v>
      </c>
      <c r="AB817" s="5">
        <v>0</v>
      </c>
      <c r="AC817" s="5">
        <v>24.2</v>
      </c>
      <c r="AD817" s="5">
        <f t="shared" si="143"/>
        <v>30.1</v>
      </c>
      <c r="AE817" s="5">
        <f t="shared" si="144"/>
        <v>-5.9000000000000021</v>
      </c>
      <c r="AF817" s="5" t="str">
        <f t="shared" si="145"/>
        <v>Wednesday</v>
      </c>
    </row>
    <row r="818" spans="1:32" x14ac:dyDescent="0.35">
      <c r="A818">
        <v>817</v>
      </c>
      <c r="B818" t="s">
        <v>1330</v>
      </c>
      <c r="C818" t="s">
        <v>1331</v>
      </c>
      <c r="D818" s="2">
        <v>45310</v>
      </c>
      <c r="E818" s="4">
        <v>0.9916666666666667</v>
      </c>
      <c r="F818" s="2">
        <v>45311</v>
      </c>
      <c r="G818" s="3">
        <v>5.2083333333333336E-2</v>
      </c>
      <c r="H818" s="5">
        <v>777</v>
      </c>
      <c r="I818" s="5">
        <v>50</v>
      </c>
      <c r="J818" t="s">
        <v>14</v>
      </c>
      <c r="K818" s="1">
        <v>0.05</v>
      </c>
      <c r="L818" s="5">
        <f t="shared" si="142"/>
        <v>38.85</v>
      </c>
      <c r="M818" t="s">
        <v>1589</v>
      </c>
      <c r="N818" s="5">
        <v>118</v>
      </c>
      <c r="O818" s="7">
        <f t="shared" si="138"/>
        <v>15.186615186615187</v>
      </c>
      <c r="P818" s="5">
        <v>50</v>
      </c>
      <c r="Q818" s="5">
        <v>150</v>
      </c>
      <c r="R818" s="5">
        <v>118</v>
      </c>
      <c r="S818" s="5">
        <f t="shared" si="139"/>
        <v>288.85000000000002</v>
      </c>
      <c r="T818" s="5">
        <f t="shared" si="140"/>
        <v>-170.85000000000002</v>
      </c>
      <c r="U818" s="5">
        <v>777</v>
      </c>
      <c r="V818" s="5">
        <v>50</v>
      </c>
      <c r="W818" s="7">
        <v>20</v>
      </c>
      <c r="X818" s="5">
        <f t="shared" si="148"/>
        <v>155.4</v>
      </c>
      <c r="Y818" s="5">
        <v>50</v>
      </c>
      <c r="Z818" s="6">
        <v>0.05</v>
      </c>
      <c r="AA818" s="5">
        <f t="shared" si="141"/>
        <v>38.85</v>
      </c>
      <c r="AB818" s="5">
        <v>150</v>
      </c>
      <c r="AC818" s="5">
        <v>155.4</v>
      </c>
      <c r="AD818" s="5">
        <f t="shared" si="143"/>
        <v>288.85000000000002</v>
      </c>
      <c r="AE818" s="5">
        <f t="shared" si="144"/>
        <v>-133.45000000000002</v>
      </c>
      <c r="AF818" s="5" t="str">
        <f t="shared" si="145"/>
        <v>Friday</v>
      </c>
    </row>
    <row r="819" spans="1:32" x14ac:dyDescent="0.35">
      <c r="A819">
        <v>818</v>
      </c>
      <c r="B819" t="s">
        <v>1332</v>
      </c>
      <c r="C819" t="s">
        <v>1004</v>
      </c>
      <c r="D819" s="2">
        <v>45311</v>
      </c>
      <c r="E819" s="4">
        <v>0.75694444444444442</v>
      </c>
      <c r="F819" s="2">
        <v>45311</v>
      </c>
      <c r="G819" s="3">
        <v>0.78055555555555556</v>
      </c>
      <c r="H819" s="5">
        <v>710</v>
      </c>
      <c r="I819" s="5">
        <v>30</v>
      </c>
      <c r="J819" t="s">
        <v>17</v>
      </c>
      <c r="K819" s="1">
        <v>0.05</v>
      </c>
      <c r="L819" s="5">
        <f t="shared" si="142"/>
        <v>35.5</v>
      </c>
      <c r="M819" t="s">
        <v>1589</v>
      </c>
      <c r="N819" s="5">
        <v>163</v>
      </c>
      <c r="O819" s="7">
        <f t="shared" si="138"/>
        <v>22.95774647887324</v>
      </c>
      <c r="P819" s="5">
        <v>27</v>
      </c>
      <c r="Q819" s="5">
        <v>50</v>
      </c>
      <c r="R819" s="5">
        <v>163</v>
      </c>
      <c r="S819" s="5">
        <f t="shared" si="139"/>
        <v>142.5</v>
      </c>
      <c r="T819" s="5">
        <f t="shared" si="140"/>
        <v>20.5</v>
      </c>
      <c r="U819" s="5">
        <v>710</v>
      </c>
      <c r="V819" s="5">
        <v>27</v>
      </c>
      <c r="W819" s="7">
        <v>20</v>
      </c>
      <c r="X819" s="5">
        <f t="shared" si="148"/>
        <v>142</v>
      </c>
      <c r="Y819" s="5">
        <v>30</v>
      </c>
      <c r="Z819" s="6">
        <v>0.05</v>
      </c>
      <c r="AA819" s="5">
        <f t="shared" si="141"/>
        <v>35.5</v>
      </c>
      <c r="AB819" s="5">
        <v>50</v>
      </c>
      <c r="AC819" s="5">
        <v>142</v>
      </c>
      <c r="AD819" s="5">
        <f t="shared" si="143"/>
        <v>142.5</v>
      </c>
      <c r="AE819" s="5">
        <f t="shared" si="144"/>
        <v>-0.5</v>
      </c>
      <c r="AF819" s="5" t="str">
        <f t="shared" si="145"/>
        <v>Saturday</v>
      </c>
    </row>
    <row r="820" spans="1:32" x14ac:dyDescent="0.35">
      <c r="A820">
        <v>819</v>
      </c>
      <c r="B820" t="s">
        <v>1333</v>
      </c>
      <c r="C820" t="s">
        <v>1334</v>
      </c>
      <c r="D820" s="2">
        <v>45299</v>
      </c>
      <c r="E820" s="4">
        <v>0.98055555555555551</v>
      </c>
      <c r="F820" s="2">
        <v>45300</v>
      </c>
      <c r="G820" s="3">
        <v>5.4166666666666669E-2</v>
      </c>
      <c r="H820" s="5">
        <v>1331</v>
      </c>
      <c r="I820" s="5">
        <v>30</v>
      </c>
      <c r="J820" t="s">
        <v>11</v>
      </c>
      <c r="K820" s="1">
        <v>0.5</v>
      </c>
      <c r="L820" s="5">
        <f t="shared" si="142"/>
        <v>665.5</v>
      </c>
      <c r="M820" t="s">
        <v>1588</v>
      </c>
      <c r="N820" s="5">
        <v>196</v>
      </c>
      <c r="O820" s="7">
        <f t="shared" si="138"/>
        <v>14.725770097670923</v>
      </c>
      <c r="P820" s="5">
        <v>38</v>
      </c>
      <c r="Q820" s="5">
        <v>50</v>
      </c>
      <c r="R820" s="5">
        <v>196</v>
      </c>
      <c r="S820" s="5">
        <f t="shared" si="139"/>
        <v>783.5</v>
      </c>
      <c r="T820" s="5">
        <f t="shared" si="140"/>
        <v>-587.5</v>
      </c>
      <c r="U820" s="5">
        <v>0</v>
      </c>
      <c r="V820" s="5">
        <v>0</v>
      </c>
      <c r="W820" s="7">
        <v>20</v>
      </c>
      <c r="X820" s="5">
        <v>0</v>
      </c>
      <c r="Y820" s="5">
        <v>0</v>
      </c>
      <c r="Z820" s="6">
        <v>0</v>
      </c>
      <c r="AA820" s="5">
        <f t="shared" si="141"/>
        <v>0</v>
      </c>
      <c r="AB820" s="5">
        <v>0</v>
      </c>
      <c r="AC820" s="5">
        <v>0</v>
      </c>
      <c r="AD820" s="5">
        <f t="shared" si="143"/>
        <v>0</v>
      </c>
      <c r="AE820" s="5">
        <f t="shared" si="144"/>
        <v>0</v>
      </c>
      <c r="AF820" s="5" t="str">
        <f t="shared" si="145"/>
        <v>Monday</v>
      </c>
    </row>
    <row r="821" spans="1:32" x14ac:dyDescent="0.35">
      <c r="A821">
        <v>820</v>
      </c>
      <c r="B821" t="s">
        <v>1335</v>
      </c>
      <c r="C821" t="s">
        <v>260</v>
      </c>
      <c r="D821" s="2">
        <v>45324</v>
      </c>
      <c r="E821" s="4">
        <v>0.28263888888888888</v>
      </c>
      <c r="F821" s="2">
        <v>45324</v>
      </c>
      <c r="G821" s="3">
        <v>0.30625000000000002</v>
      </c>
      <c r="H821" s="5">
        <v>107</v>
      </c>
      <c r="I821" s="5">
        <v>50</v>
      </c>
      <c r="J821" t="s">
        <v>17</v>
      </c>
      <c r="K821" s="1">
        <v>0.5</v>
      </c>
      <c r="L821" s="5">
        <f t="shared" si="142"/>
        <v>53.5</v>
      </c>
      <c r="M821" t="s">
        <v>1588</v>
      </c>
      <c r="N821" s="5">
        <v>172</v>
      </c>
      <c r="O821" s="7">
        <f t="shared" si="138"/>
        <v>160.74766355140187</v>
      </c>
      <c r="P821" s="5">
        <v>48</v>
      </c>
      <c r="Q821" s="5">
        <v>0</v>
      </c>
      <c r="R821" s="5">
        <v>172</v>
      </c>
      <c r="S821" s="5">
        <f t="shared" si="139"/>
        <v>151.5</v>
      </c>
      <c r="T821" s="5">
        <f t="shared" si="140"/>
        <v>20.5</v>
      </c>
      <c r="U821" s="5">
        <v>0</v>
      </c>
      <c r="V821" s="5">
        <v>0</v>
      </c>
      <c r="W821" s="7">
        <v>20</v>
      </c>
      <c r="X821" s="5">
        <v>0</v>
      </c>
      <c r="Y821" s="5">
        <v>0</v>
      </c>
      <c r="Z821" s="6">
        <v>0</v>
      </c>
      <c r="AA821" s="5">
        <f t="shared" si="141"/>
        <v>0</v>
      </c>
      <c r="AB821" s="5">
        <v>0</v>
      </c>
      <c r="AC821" s="5">
        <v>0</v>
      </c>
      <c r="AD821" s="5">
        <f t="shared" si="143"/>
        <v>0</v>
      </c>
      <c r="AE821" s="5">
        <f t="shared" si="144"/>
        <v>0</v>
      </c>
      <c r="AF821" s="5" t="str">
        <f t="shared" si="145"/>
        <v>Friday</v>
      </c>
    </row>
    <row r="822" spans="1:32" x14ac:dyDescent="0.35">
      <c r="A822">
        <v>821</v>
      </c>
      <c r="B822" t="s">
        <v>1336</v>
      </c>
      <c r="C822" t="s">
        <v>1067</v>
      </c>
      <c r="D822" s="2">
        <v>45325</v>
      </c>
      <c r="E822" s="4">
        <v>7.013888888888889E-2</v>
      </c>
      <c r="F822" s="2">
        <v>45325</v>
      </c>
      <c r="G822" s="3">
        <v>0.13194444444444445</v>
      </c>
      <c r="H822" s="5">
        <v>801</v>
      </c>
      <c r="I822" s="5">
        <v>50</v>
      </c>
      <c r="J822" t="s">
        <v>17</v>
      </c>
      <c r="K822" s="1">
        <v>0.1</v>
      </c>
      <c r="L822" s="5">
        <f t="shared" si="142"/>
        <v>80.100000000000009</v>
      </c>
      <c r="M822" s="1" t="s">
        <v>1622</v>
      </c>
      <c r="N822" s="5">
        <v>188</v>
      </c>
      <c r="O822" s="7">
        <f t="shared" si="138"/>
        <v>23.470661672908864</v>
      </c>
      <c r="P822" s="5">
        <v>36</v>
      </c>
      <c r="Q822" s="5">
        <v>50</v>
      </c>
      <c r="R822" s="5">
        <v>188</v>
      </c>
      <c r="S822" s="5">
        <f t="shared" si="139"/>
        <v>216.10000000000002</v>
      </c>
      <c r="T822" s="5">
        <f t="shared" si="140"/>
        <v>-28.100000000000023</v>
      </c>
      <c r="U822" s="5">
        <v>801</v>
      </c>
      <c r="V822" s="5">
        <v>36</v>
      </c>
      <c r="W822" s="7">
        <v>20</v>
      </c>
      <c r="X822" s="5">
        <f t="shared" ref="X822:X827" si="149">W822*H822/100</f>
        <v>160.19999999999999</v>
      </c>
      <c r="Y822" s="5">
        <v>50</v>
      </c>
      <c r="Z822" s="6">
        <v>0.1</v>
      </c>
      <c r="AA822" s="5">
        <f t="shared" si="141"/>
        <v>80.100000000000009</v>
      </c>
      <c r="AB822" s="5">
        <v>50</v>
      </c>
      <c r="AC822" s="5">
        <v>160.19999999999999</v>
      </c>
      <c r="AD822" s="5">
        <f t="shared" si="143"/>
        <v>216.10000000000002</v>
      </c>
      <c r="AE822" s="5">
        <f t="shared" si="144"/>
        <v>-55.900000000000034</v>
      </c>
      <c r="AF822" s="5" t="str">
        <f t="shared" si="145"/>
        <v>Saturday</v>
      </c>
    </row>
    <row r="823" spans="1:32" x14ac:dyDescent="0.35">
      <c r="A823">
        <v>822</v>
      </c>
      <c r="B823" t="s">
        <v>1137</v>
      </c>
      <c r="C823" t="s">
        <v>1337</v>
      </c>
      <c r="D823" s="2">
        <v>45329</v>
      </c>
      <c r="E823" s="4">
        <v>0.33541666666666664</v>
      </c>
      <c r="F823" s="2">
        <v>45329</v>
      </c>
      <c r="G823" s="3">
        <v>0.37013888888888891</v>
      </c>
      <c r="H823" s="5">
        <v>1810</v>
      </c>
      <c r="I823" s="5">
        <v>20</v>
      </c>
      <c r="J823" t="s">
        <v>17</v>
      </c>
      <c r="K823" s="1">
        <v>0</v>
      </c>
      <c r="L823" s="5">
        <f t="shared" si="142"/>
        <v>0</v>
      </c>
      <c r="M823" t="s">
        <v>1587</v>
      </c>
      <c r="N823" s="5">
        <v>166</v>
      </c>
      <c r="O823" s="7">
        <f t="shared" si="138"/>
        <v>9.1712707182320443</v>
      </c>
      <c r="P823" s="5">
        <v>45</v>
      </c>
      <c r="Q823" s="5">
        <v>0</v>
      </c>
      <c r="R823" s="5">
        <v>166</v>
      </c>
      <c r="S823" s="5">
        <f t="shared" si="139"/>
        <v>65</v>
      </c>
      <c r="T823" s="5">
        <f t="shared" si="140"/>
        <v>101</v>
      </c>
      <c r="U823" s="5">
        <v>1810</v>
      </c>
      <c r="V823" s="5">
        <v>45</v>
      </c>
      <c r="W823" s="7">
        <v>20</v>
      </c>
      <c r="X823" s="5">
        <f t="shared" si="149"/>
        <v>362</v>
      </c>
      <c r="Y823" s="5">
        <v>20</v>
      </c>
      <c r="Z823" s="6">
        <v>0</v>
      </c>
      <c r="AA823" s="5">
        <f t="shared" si="141"/>
        <v>0</v>
      </c>
      <c r="AB823" s="5">
        <v>0</v>
      </c>
      <c r="AC823" s="5">
        <v>362</v>
      </c>
      <c r="AD823" s="5">
        <f t="shared" si="143"/>
        <v>65</v>
      </c>
      <c r="AE823" s="5">
        <f t="shared" si="144"/>
        <v>297</v>
      </c>
      <c r="AF823" s="5" t="str">
        <f t="shared" si="145"/>
        <v>Wednesday</v>
      </c>
    </row>
    <row r="824" spans="1:32" x14ac:dyDescent="0.35">
      <c r="A824">
        <v>823</v>
      </c>
      <c r="B824" t="s">
        <v>1338</v>
      </c>
      <c r="C824" t="s">
        <v>1339</v>
      </c>
      <c r="D824" s="2">
        <v>45327</v>
      </c>
      <c r="E824" s="4">
        <v>0.8125</v>
      </c>
      <c r="F824" s="2">
        <v>45327</v>
      </c>
      <c r="G824" s="3">
        <v>0.84930555555555554</v>
      </c>
      <c r="H824" s="5">
        <v>1908</v>
      </c>
      <c r="I824" s="5">
        <v>50</v>
      </c>
      <c r="J824" t="s">
        <v>14</v>
      </c>
      <c r="K824" s="1">
        <v>0.05</v>
      </c>
      <c r="L824" s="5">
        <f t="shared" si="142"/>
        <v>95.4</v>
      </c>
      <c r="M824" t="s">
        <v>1589</v>
      </c>
      <c r="N824" s="5">
        <v>92</v>
      </c>
      <c r="O824" s="7">
        <f t="shared" si="138"/>
        <v>4.8218029350104823</v>
      </c>
      <c r="P824" s="5">
        <v>26</v>
      </c>
      <c r="Q824" s="5">
        <v>0</v>
      </c>
      <c r="R824" s="5">
        <v>92</v>
      </c>
      <c r="S824" s="5">
        <f t="shared" si="139"/>
        <v>171.4</v>
      </c>
      <c r="T824" s="5">
        <f t="shared" si="140"/>
        <v>-79.400000000000006</v>
      </c>
      <c r="U824" s="5">
        <v>1908</v>
      </c>
      <c r="V824" s="5">
        <v>26</v>
      </c>
      <c r="W824" s="7">
        <v>20</v>
      </c>
      <c r="X824" s="5">
        <f t="shared" si="149"/>
        <v>381.6</v>
      </c>
      <c r="Y824" s="5">
        <v>50</v>
      </c>
      <c r="Z824" s="6">
        <v>0.05</v>
      </c>
      <c r="AA824" s="5">
        <f t="shared" si="141"/>
        <v>95.4</v>
      </c>
      <c r="AB824" s="5">
        <v>0</v>
      </c>
      <c r="AC824" s="5">
        <v>381.6</v>
      </c>
      <c r="AD824" s="5">
        <f t="shared" si="143"/>
        <v>171.4</v>
      </c>
      <c r="AE824" s="5">
        <f t="shared" si="144"/>
        <v>210.20000000000002</v>
      </c>
      <c r="AF824" s="5" t="str">
        <f t="shared" si="145"/>
        <v>Monday</v>
      </c>
    </row>
    <row r="825" spans="1:32" x14ac:dyDescent="0.35">
      <c r="A825">
        <v>824</v>
      </c>
      <c r="B825" t="s">
        <v>1340</v>
      </c>
      <c r="C825" t="s">
        <v>1285</v>
      </c>
      <c r="D825" s="2">
        <v>45318</v>
      </c>
      <c r="E825" s="4">
        <v>8.4722222222222227E-2</v>
      </c>
      <c r="F825" s="2">
        <v>45318</v>
      </c>
      <c r="G825" s="3">
        <v>0.11736111111111111</v>
      </c>
      <c r="H825" s="5">
        <v>628</v>
      </c>
      <c r="I825" s="5">
        <v>40</v>
      </c>
      <c r="J825" t="s">
        <v>11</v>
      </c>
      <c r="K825" s="1">
        <v>0</v>
      </c>
      <c r="L825" s="5">
        <f t="shared" si="142"/>
        <v>0</v>
      </c>
      <c r="M825" t="s">
        <v>1587</v>
      </c>
      <c r="N825" s="5">
        <v>69</v>
      </c>
      <c r="O825" s="7">
        <f t="shared" si="138"/>
        <v>10.987261146496815</v>
      </c>
      <c r="P825" s="5">
        <v>43</v>
      </c>
      <c r="Q825" s="5">
        <v>0</v>
      </c>
      <c r="R825" s="5">
        <v>69</v>
      </c>
      <c r="S825" s="5">
        <f t="shared" si="139"/>
        <v>83</v>
      </c>
      <c r="T825" s="5">
        <f t="shared" si="140"/>
        <v>-14</v>
      </c>
      <c r="U825" s="5">
        <v>628</v>
      </c>
      <c r="V825" s="5">
        <v>43</v>
      </c>
      <c r="W825" s="7">
        <v>20</v>
      </c>
      <c r="X825" s="5">
        <f t="shared" si="149"/>
        <v>125.6</v>
      </c>
      <c r="Y825" s="5">
        <v>40</v>
      </c>
      <c r="Z825" s="6">
        <v>0</v>
      </c>
      <c r="AA825" s="5">
        <f t="shared" si="141"/>
        <v>0</v>
      </c>
      <c r="AB825" s="5">
        <v>0</v>
      </c>
      <c r="AC825" s="5">
        <v>125.6</v>
      </c>
      <c r="AD825" s="5">
        <f t="shared" si="143"/>
        <v>83</v>
      </c>
      <c r="AE825" s="5">
        <f t="shared" si="144"/>
        <v>42.599999999999994</v>
      </c>
      <c r="AF825" s="5" t="str">
        <f t="shared" si="145"/>
        <v>Saturday</v>
      </c>
    </row>
    <row r="826" spans="1:32" x14ac:dyDescent="0.35">
      <c r="A826">
        <v>825</v>
      </c>
      <c r="B826" t="s">
        <v>1341</v>
      </c>
      <c r="C826" t="s">
        <v>16</v>
      </c>
      <c r="D826" s="2">
        <v>45311</v>
      </c>
      <c r="E826" s="4">
        <v>9.375E-2</v>
      </c>
      <c r="F826" s="2">
        <v>45311</v>
      </c>
      <c r="G826" s="3">
        <v>0.12847222222222221</v>
      </c>
      <c r="H826" s="5">
        <v>701</v>
      </c>
      <c r="I826" s="5">
        <v>50</v>
      </c>
      <c r="J826" t="s">
        <v>14</v>
      </c>
      <c r="K826" s="1">
        <v>0.1</v>
      </c>
      <c r="L826" s="5">
        <f t="shared" si="142"/>
        <v>70.100000000000009</v>
      </c>
      <c r="M826" s="1" t="s">
        <v>1622</v>
      </c>
      <c r="N826" s="5">
        <v>197</v>
      </c>
      <c r="O826" s="7">
        <f t="shared" si="138"/>
        <v>28.102710413694719</v>
      </c>
      <c r="P826" s="5">
        <v>12</v>
      </c>
      <c r="Q826" s="5">
        <v>0</v>
      </c>
      <c r="R826" s="5">
        <v>197</v>
      </c>
      <c r="S826" s="5">
        <f t="shared" si="139"/>
        <v>132.10000000000002</v>
      </c>
      <c r="T826" s="5">
        <f t="shared" si="140"/>
        <v>64.899999999999977</v>
      </c>
      <c r="U826" s="5">
        <v>701</v>
      </c>
      <c r="V826" s="5">
        <v>12</v>
      </c>
      <c r="W826" s="7">
        <v>20</v>
      </c>
      <c r="X826" s="5">
        <f t="shared" si="149"/>
        <v>140.19999999999999</v>
      </c>
      <c r="Y826" s="5">
        <v>50</v>
      </c>
      <c r="Z826" s="6">
        <v>0.1</v>
      </c>
      <c r="AA826" s="5">
        <f t="shared" si="141"/>
        <v>70.100000000000009</v>
      </c>
      <c r="AB826" s="5">
        <v>0</v>
      </c>
      <c r="AC826" s="5">
        <v>140.19999999999999</v>
      </c>
      <c r="AD826" s="5">
        <f t="shared" si="143"/>
        <v>132.10000000000002</v>
      </c>
      <c r="AE826" s="5">
        <f t="shared" si="144"/>
        <v>8.0999999999999659</v>
      </c>
      <c r="AF826" s="5" t="str">
        <f t="shared" si="145"/>
        <v>Saturday</v>
      </c>
    </row>
    <row r="827" spans="1:32" x14ac:dyDescent="0.35">
      <c r="A827">
        <v>826</v>
      </c>
      <c r="B827" t="s">
        <v>1342</v>
      </c>
      <c r="C827" t="s">
        <v>1343</v>
      </c>
      <c r="D827" s="2">
        <v>45304</v>
      </c>
      <c r="E827" s="4">
        <v>0.9194444444444444</v>
      </c>
      <c r="F827" s="2">
        <v>45304</v>
      </c>
      <c r="G827" s="3">
        <v>0.9770833333333333</v>
      </c>
      <c r="H827" s="5">
        <v>1776</v>
      </c>
      <c r="I827" s="5">
        <v>40</v>
      </c>
      <c r="J827" t="s">
        <v>11</v>
      </c>
      <c r="K827" s="1">
        <v>0.1</v>
      </c>
      <c r="L827" s="5">
        <f t="shared" si="142"/>
        <v>177.60000000000002</v>
      </c>
      <c r="M827" s="1" t="s">
        <v>1622</v>
      </c>
      <c r="N827" s="5">
        <v>70</v>
      </c>
      <c r="O827" s="7">
        <f t="shared" si="138"/>
        <v>3.9414414414414414</v>
      </c>
      <c r="P827" s="5">
        <v>14</v>
      </c>
      <c r="Q827" s="5">
        <v>0</v>
      </c>
      <c r="R827" s="5">
        <v>70</v>
      </c>
      <c r="S827" s="5">
        <f t="shared" si="139"/>
        <v>231.60000000000002</v>
      </c>
      <c r="T827" s="5">
        <f t="shared" si="140"/>
        <v>-161.60000000000002</v>
      </c>
      <c r="U827" s="5">
        <v>1776</v>
      </c>
      <c r="V827" s="5">
        <v>14</v>
      </c>
      <c r="W827" s="7">
        <v>20</v>
      </c>
      <c r="X827" s="5">
        <f t="shared" si="149"/>
        <v>355.2</v>
      </c>
      <c r="Y827" s="5">
        <v>40</v>
      </c>
      <c r="Z827" s="6">
        <v>0.1</v>
      </c>
      <c r="AA827" s="5">
        <f t="shared" si="141"/>
        <v>177.60000000000002</v>
      </c>
      <c r="AB827" s="5">
        <v>0</v>
      </c>
      <c r="AC827" s="5">
        <v>355.2</v>
      </c>
      <c r="AD827" s="5">
        <f t="shared" si="143"/>
        <v>231.60000000000002</v>
      </c>
      <c r="AE827" s="5">
        <f t="shared" si="144"/>
        <v>123.59999999999997</v>
      </c>
      <c r="AF827" s="5" t="str">
        <f t="shared" si="145"/>
        <v>Saturday</v>
      </c>
    </row>
    <row r="828" spans="1:32" x14ac:dyDescent="0.35">
      <c r="A828">
        <v>827</v>
      </c>
      <c r="B828" t="s">
        <v>1344</v>
      </c>
      <c r="C828" t="s">
        <v>1221</v>
      </c>
      <c r="D828" s="2">
        <v>45321</v>
      </c>
      <c r="E828" s="4">
        <v>0.26180555555555557</v>
      </c>
      <c r="F828" s="2">
        <v>45321</v>
      </c>
      <c r="G828" s="3">
        <v>0.28888888888888886</v>
      </c>
      <c r="H828" s="5">
        <v>756</v>
      </c>
      <c r="I828" s="5">
        <v>50</v>
      </c>
      <c r="J828" t="s">
        <v>11</v>
      </c>
      <c r="K828" s="1">
        <v>0.5</v>
      </c>
      <c r="L828" s="5">
        <f t="shared" si="142"/>
        <v>378</v>
      </c>
      <c r="M828" t="s">
        <v>1588</v>
      </c>
      <c r="N828" s="5">
        <v>131</v>
      </c>
      <c r="O828" s="7">
        <f t="shared" si="138"/>
        <v>17.328042328042329</v>
      </c>
      <c r="P828" s="5">
        <v>23</v>
      </c>
      <c r="Q828" s="5">
        <v>0</v>
      </c>
      <c r="R828" s="5">
        <v>131</v>
      </c>
      <c r="S828" s="5">
        <f t="shared" si="139"/>
        <v>451</v>
      </c>
      <c r="T828" s="5">
        <f t="shared" si="140"/>
        <v>-320</v>
      </c>
      <c r="U828" s="5">
        <v>0</v>
      </c>
      <c r="V828" s="5">
        <v>0</v>
      </c>
      <c r="W828" s="7">
        <v>20</v>
      </c>
      <c r="X828" s="5">
        <v>0</v>
      </c>
      <c r="Y828" s="5">
        <v>0</v>
      </c>
      <c r="Z828" s="6">
        <v>0</v>
      </c>
      <c r="AA828" s="5">
        <f t="shared" si="141"/>
        <v>0</v>
      </c>
      <c r="AB828" s="5">
        <v>0</v>
      </c>
      <c r="AC828" s="5">
        <v>0</v>
      </c>
      <c r="AD828" s="5">
        <f t="shared" si="143"/>
        <v>0</v>
      </c>
      <c r="AE828" s="5">
        <f t="shared" si="144"/>
        <v>0</v>
      </c>
      <c r="AF828" s="5" t="str">
        <f t="shared" si="145"/>
        <v>Tuesday</v>
      </c>
    </row>
    <row r="829" spans="1:32" x14ac:dyDescent="0.35">
      <c r="A829">
        <v>828</v>
      </c>
      <c r="B829" t="s">
        <v>1345</v>
      </c>
      <c r="C829" t="s">
        <v>1346</v>
      </c>
      <c r="D829" s="2">
        <v>45322</v>
      </c>
      <c r="E829" s="4">
        <v>0.30972222222222223</v>
      </c>
      <c r="F829" s="2">
        <v>45322</v>
      </c>
      <c r="G829" s="3">
        <v>0.34652777777777777</v>
      </c>
      <c r="H829" s="5">
        <v>265</v>
      </c>
      <c r="I829" s="5">
        <v>20</v>
      </c>
      <c r="J829" t="s">
        <v>14</v>
      </c>
      <c r="K829" s="1">
        <v>0.05</v>
      </c>
      <c r="L829" s="5">
        <f t="shared" si="142"/>
        <v>13.25</v>
      </c>
      <c r="M829" t="s">
        <v>1589</v>
      </c>
      <c r="N829" s="5">
        <v>106</v>
      </c>
      <c r="O829" s="7">
        <f t="shared" si="138"/>
        <v>40</v>
      </c>
      <c r="P829" s="5">
        <v>12</v>
      </c>
      <c r="Q829" s="5">
        <v>0</v>
      </c>
      <c r="R829" s="5">
        <v>106</v>
      </c>
      <c r="S829" s="5">
        <f t="shared" si="139"/>
        <v>45.25</v>
      </c>
      <c r="T829" s="5">
        <f t="shared" si="140"/>
        <v>60.75</v>
      </c>
      <c r="U829" s="5">
        <v>265</v>
      </c>
      <c r="V829" s="5">
        <v>12</v>
      </c>
      <c r="W829" s="7">
        <v>20</v>
      </c>
      <c r="X829" s="5">
        <f>W829*H829/100</f>
        <v>53</v>
      </c>
      <c r="Y829" s="5">
        <v>20</v>
      </c>
      <c r="Z829" s="6">
        <v>0.05</v>
      </c>
      <c r="AA829" s="5">
        <f t="shared" si="141"/>
        <v>13.25</v>
      </c>
      <c r="AB829" s="5">
        <v>0</v>
      </c>
      <c r="AC829" s="5">
        <v>53</v>
      </c>
      <c r="AD829" s="5">
        <f t="shared" si="143"/>
        <v>45.25</v>
      </c>
      <c r="AE829" s="5">
        <f t="shared" si="144"/>
        <v>7.75</v>
      </c>
      <c r="AF829" s="5" t="str">
        <f t="shared" si="145"/>
        <v>Wednesday</v>
      </c>
    </row>
    <row r="830" spans="1:32" x14ac:dyDescent="0.35">
      <c r="A830">
        <v>829</v>
      </c>
      <c r="B830" t="s">
        <v>1347</v>
      </c>
      <c r="C830" t="s">
        <v>1348</v>
      </c>
      <c r="D830" s="2">
        <v>45317</v>
      </c>
      <c r="E830" s="4">
        <v>0.62916666666666665</v>
      </c>
      <c r="F830" s="2">
        <v>45317</v>
      </c>
      <c r="G830" s="3">
        <v>0.70833333333333337</v>
      </c>
      <c r="H830" s="5">
        <v>948</v>
      </c>
      <c r="I830" s="5">
        <v>40</v>
      </c>
      <c r="J830" t="s">
        <v>17</v>
      </c>
      <c r="K830" s="1">
        <v>0.15</v>
      </c>
      <c r="L830" s="5">
        <f t="shared" si="142"/>
        <v>142.19999999999999</v>
      </c>
      <c r="M830" t="s">
        <v>1584</v>
      </c>
      <c r="N830" s="5">
        <v>123</v>
      </c>
      <c r="O830" s="7">
        <f t="shared" si="138"/>
        <v>12.974683544303797</v>
      </c>
      <c r="P830" s="5">
        <v>32</v>
      </c>
      <c r="Q830" s="5">
        <v>50</v>
      </c>
      <c r="R830" s="5">
        <v>123</v>
      </c>
      <c r="S830" s="5">
        <f t="shared" si="139"/>
        <v>264.2</v>
      </c>
      <c r="T830" s="5">
        <f t="shared" si="140"/>
        <v>-141.19999999999999</v>
      </c>
      <c r="U830" s="5">
        <v>948</v>
      </c>
      <c r="V830" s="5">
        <v>32</v>
      </c>
      <c r="W830" s="7">
        <v>20</v>
      </c>
      <c r="X830" s="5">
        <f>W830*H830/100</f>
        <v>189.6</v>
      </c>
      <c r="Y830" s="5">
        <v>40</v>
      </c>
      <c r="Z830" s="6">
        <v>0.15</v>
      </c>
      <c r="AA830" s="5">
        <f t="shared" si="141"/>
        <v>142.19999999999999</v>
      </c>
      <c r="AB830" s="5">
        <v>50</v>
      </c>
      <c r="AC830" s="5">
        <v>189.6</v>
      </c>
      <c r="AD830" s="5">
        <f t="shared" si="143"/>
        <v>264.2</v>
      </c>
      <c r="AE830" s="5">
        <f t="shared" si="144"/>
        <v>-74.599999999999994</v>
      </c>
      <c r="AF830" s="5" t="str">
        <f t="shared" si="145"/>
        <v>Friday</v>
      </c>
    </row>
    <row r="831" spans="1:32" x14ac:dyDescent="0.35">
      <c r="A831">
        <v>830</v>
      </c>
      <c r="B831" t="s">
        <v>1349</v>
      </c>
      <c r="C831" t="s">
        <v>1042</v>
      </c>
      <c r="D831" s="2">
        <v>45327</v>
      </c>
      <c r="E831" s="4">
        <v>0.87430555555555556</v>
      </c>
      <c r="F831" s="2">
        <v>45327</v>
      </c>
      <c r="G831" s="3">
        <v>0.95625000000000004</v>
      </c>
      <c r="H831" s="5">
        <v>595</v>
      </c>
      <c r="I831" s="5">
        <v>0</v>
      </c>
      <c r="J831" t="s">
        <v>17</v>
      </c>
      <c r="K831" s="1">
        <v>0.1</v>
      </c>
      <c r="L831" s="5">
        <f t="shared" si="142"/>
        <v>59.5</v>
      </c>
      <c r="M831" s="1" t="s">
        <v>1622</v>
      </c>
      <c r="N831" s="5">
        <v>147</v>
      </c>
      <c r="O831" s="7">
        <f t="shared" si="138"/>
        <v>24.705882352941178</v>
      </c>
      <c r="P831" s="5">
        <v>48</v>
      </c>
      <c r="Q831" s="5">
        <v>0</v>
      </c>
      <c r="R831" s="5">
        <v>147</v>
      </c>
      <c r="S831" s="5">
        <f t="shared" si="139"/>
        <v>107.5</v>
      </c>
      <c r="T831" s="5">
        <f t="shared" si="140"/>
        <v>39.5</v>
      </c>
      <c r="U831" s="5">
        <v>595</v>
      </c>
      <c r="V831" s="5">
        <v>48</v>
      </c>
      <c r="W831" s="7">
        <v>20</v>
      </c>
      <c r="X831" s="5">
        <f>W831*H831/100</f>
        <v>119</v>
      </c>
      <c r="Y831" s="5">
        <v>0</v>
      </c>
      <c r="Z831" s="6">
        <v>0.1</v>
      </c>
      <c r="AA831" s="5">
        <f t="shared" si="141"/>
        <v>59.5</v>
      </c>
      <c r="AB831" s="5">
        <v>0</v>
      </c>
      <c r="AC831" s="5">
        <v>119</v>
      </c>
      <c r="AD831" s="5">
        <f t="shared" si="143"/>
        <v>107.5</v>
      </c>
      <c r="AE831" s="5">
        <f t="shared" si="144"/>
        <v>11.5</v>
      </c>
      <c r="AF831" s="5" t="str">
        <f t="shared" si="145"/>
        <v>Monday</v>
      </c>
    </row>
    <row r="832" spans="1:32" x14ac:dyDescent="0.35">
      <c r="A832">
        <v>831</v>
      </c>
      <c r="B832" t="s">
        <v>1350</v>
      </c>
      <c r="C832" t="s">
        <v>1351</v>
      </c>
      <c r="D832" s="2">
        <v>45309</v>
      </c>
      <c r="E832" s="4">
        <v>0.2388888888888889</v>
      </c>
      <c r="F832" s="2">
        <v>45309</v>
      </c>
      <c r="G832" s="3">
        <v>0.30069444444444443</v>
      </c>
      <c r="H832" s="5">
        <v>689</v>
      </c>
      <c r="I832" s="5">
        <v>40</v>
      </c>
      <c r="J832" t="s">
        <v>11</v>
      </c>
      <c r="K832" s="1">
        <v>0.05</v>
      </c>
      <c r="L832" s="5">
        <f t="shared" si="142"/>
        <v>34.450000000000003</v>
      </c>
      <c r="M832" t="s">
        <v>1589</v>
      </c>
      <c r="N832" s="5">
        <v>159</v>
      </c>
      <c r="O832" s="7">
        <f t="shared" si="138"/>
        <v>23.076923076923077</v>
      </c>
      <c r="P832" s="5">
        <v>39</v>
      </c>
      <c r="Q832" s="5">
        <v>0</v>
      </c>
      <c r="R832" s="5">
        <v>159</v>
      </c>
      <c r="S832" s="5">
        <f t="shared" si="139"/>
        <v>113.45</v>
      </c>
      <c r="T832" s="5">
        <f t="shared" si="140"/>
        <v>45.55</v>
      </c>
      <c r="U832" s="5">
        <v>689</v>
      </c>
      <c r="V832" s="5">
        <v>39</v>
      </c>
      <c r="W832" s="7">
        <v>20</v>
      </c>
      <c r="X832" s="5">
        <f>W832*H832/100</f>
        <v>137.80000000000001</v>
      </c>
      <c r="Y832" s="5">
        <v>40</v>
      </c>
      <c r="Z832" s="6">
        <v>0.05</v>
      </c>
      <c r="AA832" s="5">
        <f t="shared" si="141"/>
        <v>34.450000000000003</v>
      </c>
      <c r="AB832" s="5">
        <v>0</v>
      </c>
      <c r="AC832" s="5">
        <v>137.80000000000001</v>
      </c>
      <c r="AD832" s="5">
        <f t="shared" si="143"/>
        <v>113.45</v>
      </c>
      <c r="AE832" s="5">
        <f t="shared" si="144"/>
        <v>24.350000000000009</v>
      </c>
      <c r="AF832" s="5" t="str">
        <f t="shared" si="145"/>
        <v>Thursday</v>
      </c>
    </row>
    <row r="833" spans="1:32" x14ac:dyDescent="0.35">
      <c r="A833">
        <v>832</v>
      </c>
      <c r="B833" t="s">
        <v>1352</v>
      </c>
      <c r="C833" t="s">
        <v>1134</v>
      </c>
      <c r="D833" s="2">
        <v>45311</v>
      </c>
      <c r="E833" s="4">
        <v>0.46319444444444446</v>
      </c>
      <c r="F833" s="2">
        <v>45311</v>
      </c>
      <c r="G833" s="3">
        <v>0.5229166666666667</v>
      </c>
      <c r="H833" s="5">
        <v>528</v>
      </c>
      <c r="I833" s="5">
        <v>20</v>
      </c>
      <c r="J833" t="s">
        <v>14</v>
      </c>
      <c r="K833" s="1">
        <v>0</v>
      </c>
      <c r="L833" s="5">
        <f t="shared" si="142"/>
        <v>0</v>
      </c>
      <c r="M833" t="s">
        <v>1587</v>
      </c>
      <c r="N833" s="5">
        <v>164</v>
      </c>
      <c r="O833" s="7">
        <f t="shared" si="138"/>
        <v>31.060606060606062</v>
      </c>
      <c r="P833" s="5">
        <v>32</v>
      </c>
      <c r="Q833" s="5">
        <v>0</v>
      </c>
      <c r="R833" s="5">
        <v>164</v>
      </c>
      <c r="S833" s="5">
        <f t="shared" si="139"/>
        <v>52</v>
      </c>
      <c r="T833" s="5">
        <f t="shared" si="140"/>
        <v>112</v>
      </c>
      <c r="U833" s="5">
        <v>528</v>
      </c>
      <c r="V833" s="5">
        <v>32</v>
      </c>
      <c r="W833" s="7">
        <v>20</v>
      </c>
      <c r="X833" s="5">
        <f>W833*H833/100</f>
        <v>105.6</v>
      </c>
      <c r="Y833" s="5">
        <v>20</v>
      </c>
      <c r="Z833" s="6">
        <v>0</v>
      </c>
      <c r="AA833" s="5">
        <f t="shared" si="141"/>
        <v>0</v>
      </c>
      <c r="AB833" s="5">
        <v>0</v>
      </c>
      <c r="AC833" s="5">
        <v>105.6</v>
      </c>
      <c r="AD833" s="5">
        <f t="shared" si="143"/>
        <v>52</v>
      </c>
      <c r="AE833" s="5">
        <f t="shared" si="144"/>
        <v>53.599999999999994</v>
      </c>
      <c r="AF833" s="5" t="str">
        <f t="shared" si="145"/>
        <v>Saturday</v>
      </c>
    </row>
    <row r="834" spans="1:32" x14ac:dyDescent="0.35">
      <c r="A834">
        <v>833</v>
      </c>
      <c r="B834" t="s">
        <v>1353</v>
      </c>
      <c r="C834" t="s">
        <v>1354</v>
      </c>
      <c r="D834" s="2">
        <v>45304</v>
      </c>
      <c r="E834" s="4">
        <v>0.35625000000000001</v>
      </c>
      <c r="F834" s="2">
        <v>45304</v>
      </c>
      <c r="G834" s="3">
        <v>0.3923611111111111</v>
      </c>
      <c r="H834" s="5">
        <v>873</v>
      </c>
      <c r="I834" s="5">
        <v>40</v>
      </c>
      <c r="J834" t="s">
        <v>17</v>
      </c>
      <c r="K834" s="1">
        <v>0.5</v>
      </c>
      <c r="L834" s="5">
        <f t="shared" si="142"/>
        <v>436.5</v>
      </c>
      <c r="M834" t="s">
        <v>1588</v>
      </c>
      <c r="N834" s="5">
        <v>91</v>
      </c>
      <c r="O834" s="7">
        <f t="shared" ref="O834:O897" si="150">N834/H834*100</f>
        <v>10.423825887743414</v>
      </c>
      <c r="P834" s="5">
        <v>36</v>
      </c>
      <c r="Q834" s="5">
        <v>0</v>
      </c>
      <c r="R834" s="5">
        <v>91</v>
      </c>
      <c r="S834" s="5">
        <f t="shared" ref="S834:S897" si="151">L834+P834+Q834+I834</f>
        <v>512.5</v>
      </c>
      <c r="T834" s="5">
        <f t="shared" ref="T834:T897" si="152">R834-S834</f>
        <v>-421.5</v>
      </c>
      <c r="U834" s="5">
        <v>0</v>
      </c>
      <c r="V834" s="5">
        <v>0</v>
      </c>
      <c r="W834" s="7">
        <v>20</v>
      </c>
      <c r="X834" s="5">
        <v>0</v>
      </c>
      <c r="Y834" s="5">
        <v>0</v>
      </c>
      <c r="Z834" s="6">
        <v>0</v>
      </c>
      <c r="AA834" s="5">
        <f t="shared" ref="AA834:AA897" si="153">Z834*H834</f>
        <v>0</v>
      </c>
      <c r="AB834" s="5">
        <v>0</v>
      </c>
      <c r="AC834" s="5">
        <v>0</v>
      </c>
      <c r="AD834" s="5">
        <f t="shared" si="143"/>
        <v>0</v>
      </c>
      <c r="AE834" s="5">
        <f t="shared" si="144"/>
        <v>0</v>
      </c>
      <c r="AF834" s="5" t="str">
        <f t="shared" si="145"/>
        <v>Saturday</v>
      </c>
    </row>
    <row r="835" spans="1:32" x14ac:dyDescent="0.35">
      <c r="A835">
        <v>834</v>
      </c>
      <c r="B835" t="s">
        <v>1355</v>
      </c>
      <c r="C835" t="s">
        <v>1356</v>
      </c>
      <c r="D835" s="2">
        <v>45297</v>
      </c>
      <c r="E835" s="4">
        <v>0.97638888888888886</v>
      </c>
      <c r="F835" s="2">
        <v>45298</v>
      </c>
      <c r="G835" s="3">
        <v>1.1805555555555555E-2</v>
      </c>
      <c r="H835" s="5">
        <v>262</v>
      </c>
      <c r="I835" s="5">
        <v>50</v>
      </c>
      <c r="J835" t="s">
        <v>17</v>
      </c>
      <c r="K835" s="1">
        <v>0</v>
      </c>
      <c r="L835" s="5">
        <f t="shared" ref="L835:L898" si="154">K835*H835</f>
        <v>0</v>
      </c>
      <c r="M835" t="s">
        <v>1587</v>
      </c>
      <c r="N835" s="5">
        <v>117</v>
      </c>
      <c r="O835" s="7">
        <f t="shared" si="150"/>
        <v>44.656488549618324</v>
      </c>
      <c r="P835" s="5">
        <v>19</v>
      </c>
      <c r="Q835" s="5">
        <v>0</v>
      </c>
      <c r="R835" s="5">
        <v>117</v>
      </c>
      <c r="S835" s="5">
        <f t="shared" si="151"/>
        <v>69</v>
      </c>
      <c r="T835" s="5">
        <f t="shared" si="152"/>
        <v>48</v>
      </c>
      <c r="U835" s="5">
        <v>262</v>
      </c>
      <c r="V835" s="5">
        <v>19</v>
      </c>
      <c r="W835" s="7">
        <v>20</v>
      </c>
      <c r="X835" s="5">
        <f t="shared" ref="X835:X841" si="155">W835*H835/100</f>
        <v>52.4</v>
      </c>
      <c r="Y835" s="5">
        <v>50</v>
      </c>
      <c r="Z835" s="6">
        <v>0</v>
      </c>
      <c r="AA835" s="5">
        <f t="shared" si="153"/>
        <v>0</v>
      </c>
      <c r="AB835" s="5">
        <v>0</v>
      </c>
      <c r="AC835" s="5">
        <v>52.4</v>
      </c>
      <c r="AD835" s="5">
        <f t="shared" ref="AD835:AD898" si="156">V835+Y835+AA835+AB835</f>
        <v>69</v>
      </c>
      <c r="AE835" s="5">
        <f t="shared" ref="AE835:AE898" si="157">AC835-AD835</f>
        <v>-16.600000000000001</v>
      </c>
      <c r="AF835" s="5" t="str">
        <f t="shared" ref="AF835:AF898" si="158">TEXT(D835,"dddd")</f>
        <v>Saturday</v>
      </c>
    </row>
    <row r="836" spans="1:32" x14ac:dyDescent="0.35">
      <c r="A836">
        <v>835</v>
      </c>
      <c r="B836" t="s">
        <v>1357</v>
      </c>
      <c r="C836" t="s">
        <v>1358</v>
      </c>
      <c r="D836" s="2">
        <v>45299</v>
      </c>
      <c r="E836" s="4">
        <v>0.70972222222222225</v>
      </c>
      <c r="F836" s="2">
        <v>45299</v>
      </c>
      <c r="G836" s="3">
        <v>0.77708333333333335</v>
      </c>
      <c r="H836" s="5">
        <v>465</v>
      </c>
      <c r="I836" s="5">
        <v>50</v>
      </c>
      <c r="J836" t="s">
        <v>11</v>
      </c>
      <c r="K836" s="1">
        <v>0.1</v>
      </c>
      <c r="L836" s="5">
        <f t="shared" si="154"/>
        <v>46.5</v>
      </c>
      <c r="M836" s="1" t="s">
        <v>1622</v>
      </c>
      <c r="N836" s="5">
        <v>119</v>
      </c>
      <c r="O836" s="7">
        <f t="shared" si="150"/>
        <v>25.591397849462368</v>
      </c>
      <c r="P836" s="5">
        <v>34</v>
      </c>
      <c r="Q836" s="5">
        <v>0</v>
      </c>
      <c r="R836" s="5">
        <v>119</v>
      </c>
      <c r="S836" s="5">
        <f t="shared" si="151"/>
        <v>130.5</v>
      </c>
      <c r="T836" s="5">
        <f t="shared" si="152"/>
        <v>-11.5</v>
      </c>
      <c r="U836" s="5">
        <v>465</v>
      </c>
      <c r="V836" s="5">
        <v>34</v>
      </c>
      <c r="W836" s="7">
        <v>20</v>
      </c>
      <c r="X836" s="5">
        <f t="shared" si="155"/>
        <v>93</v>
      </c>
      <c r="Y836" s="5">
        <v>50</v>
      </c>
      <c r="Z836" s="6">
        <v>0.1</v>
      </c>
      <c r="AA836" s="5">
        <f t="shared" si="153"/>
        <v>46.5</v>
      </c>
      <c r="AB836" s="5">
        <v>0</v>
      </c>
      <c r="AC836" s="5">
        <v>93</v>
      </c>
      <c r="AD836" s="5">
        <f t="shared" si="156"/>
        <v>130.5</v>
      </c>
      <c r="AE836" s="5">
        <f t="shared" si="157"/>
        <v>-37.5</v>
      </c>
      <c r="AF836" s="5" t="str">
        <f t="shared" si="158"/>
        <v>Monday</v>
      </c>
    </row>
    <row r="837" spans="1:32" x14ac:dyDescent="0.35">
      <c r="A837">
        <v>836</v>
      </c>
      <c r="B837" t="s">
        <v>1359</v>
      </c>
      <c r="C837" t="s">
        <v>1360</v>
      </c>
      <c r="D837" s="2">
        <v>45324</v>
      </c>
      <c r="E837" s="4">
        <v>0.2722222222222222</v>
      </c>
      <c r="F837" s="2">
        <v>45324</v>
      </c>
      <c r="G837" s="3">
        <v>0.31597222222222221</v>
      </c>
      <c r="H837" s="5">
        <v>1649</v>
      </c>
      <c r="I837" s="5">
        <v>20</v>
      </c>
      <c r="J837" t="s">
        <v>11</v>
      </c>
      <c r="K837" s="1">
        <v>0.1</v>
      </c>
      <c r="L837" s="5">
        <f t="shared" si="154"/>
        <v>164.9</v>
      </c>
      <c r="M837" s="1" t="s">
        <v>1622</v>
      </c>
      <c r="N837" s="5">
        <v>127</v>
      </c>
      <c r="O837" s="7">
        <f t="shared" si="150"/>
        <v>7.7016373559733173</v>
      </c>
      <c r="P837" s="5">
        <v>22</v>
      </c>
      <c r="Q837" s="5">
        <v>50</v>
      </c>
      <c r="R837" s="5">
        <v>127</v>
      </c>
      <c r="S837" s="5">
        <f t="shared" si="151"/>
        <v>256.89999999999998</v>
      </c>
      <c r="T837" s="5">
        <f t="shared" si="152"/>
        <v>-129.89999999999998</v>
      </c>
      <c r="U837" s="5">
        <v>1649</v>
      </c>
      <c r="V837" s="5">
        <v>22</v>
      </c>
      <c r="W837" s="7">
        <v>20</v>
      </c>
      <c r="X837" s="5">
        <f t="shared" si="155"/>
        <v>329.8</v>
      </c>
      <c r="Y837" s="5">
        <v>20</v>
      </c>
      <c r="Z837" s="6">
        <v>0.1</v>
      </c>
      <c r="AA837" s="5">
        <f t="shared" si="153"/>
        <v>164.9</v>
      </c>
      <c r="AB837" s="5">
        <v>50</v>
      </c>
      <c r="AC837" s="5">
        <v>329.8</v>
      </c>
      <c r="AD837" s="5">
        <f t="shared" si="156"/>
        <v>256.89999999999998</v>
      </c>
      <c r="AE837" s="5">
        <f t="shared" si="157"/>
        <v>72.900000000000034</v>
      </c>
      <c r="AF837" s="5" t="str">
        <f t="shared" si="158"/>
        <v>Friday</v>
      </c>
    </row>
    <row r="838" spans="1:32" x14ac:dyDescent="0.35">
      <c r="A838">
        <v>837</v>
      </c>
      <c r="B838" t="s">
        <v>1361</v>
      </c>
      <c r="C838" t="s">
        <v>1362</v>
      </c>
      <c r="D838" s="2">
        <v>45322</v>
      </c>
      <c r="E838" s="4">
        <v>0.65069444444444446</v>
      </c>
      <c r="F838" s="2">
        <v>45322</v>
      </c>
      <c r="G838" s="3">
        <v>0.71944444444444444</v>
      </c>
      <c r="H838" s="5">
        <v>1362</v>
      </c>
      <c r="I838" s="5">
        <v>30</v>
      </c>
      <c r="J838" t="s">
        <v>14</v>
      </c>
      <c r="K838" s="1">
        <v>0</v>
      </c>
      <c r="L838" s="5">
        <f t="shared" si="154"/>
        <v>0</v>
      </c>
      <c r="M838" t="s">
        <v>1587</v>
      </c>
      <c r="N838" s="5">
        <v>139</v>
      </c>
      <c r="O838" s="7">
        <f t="shared" si="150"/>
        <v>10.205580029368576</v>
      </c>
      <c r="P838" s="5">
        <v>25</v>
      </c>
      <c r="Q838" s="5">
        <v>0</v>
      </c>
      <c r="R838" s="5">
        <v>139</v>
      </c>
      <c r="S838" s="5">
        <f t="shared" si="151"/>
        <v>55</v>
      </c>
      <c r="T838" s="5">
        <f t="shared" si="152"/>
        <v>84</v>
      </c>
      <c r="U838" s="5">
        <v>1362</v>
      </c>
      <c r="V838" s="5">
        <v>25</v>
      </c>
      <c r="W838" s="7">
        <v>20</v>
      </c>
      <c r="X838" s="5">
        <f t="shared" si="155"/>
        <v>272.39999999999998</v>
      </c>
      <c r="Y838" s="5">
        <v>30</v>
      </c>
      <c r="Z838" s="6">
        <v>0</v>
      </c>
      <c r="AA838" s="5">
        <f t="shared" si="153"/>
        <v>0</v>
      </c>
      <c r="AB838" s="5">
        <v>0</v>
      </c>
      <c r="AC838" s="5">
        <v>272.39999999999998</v>
      </c>
      <c r="AD838" s="5">
        <f t="shared" si="156"/>
        <v>55</v>
      </c>
      <c r="AE838" s="5">
        <f t="shared" si="157"/>
        <v>217.39999999999998</v>
      </c>
      <c r="AF838" s="5" t="str">
        <f t="shared" si="158"/>
        <v>Wednesday</v>
      </c>
    </row>
    <row r="839" spans="1:32" x14ac:dyDescent="0.35">
      <c r="A839">
        <v>838</v>
      </c>
      <c r="B839" t="s">
        <v>1363</v>
      </c>
      <c r="C839" t="s">
        <v>1364</v>
      </c>
      <c r="D839" s="2">
        <v>45306</v>
      </c>
      <c r="E839" s="4">
        <v>0.38750000000000001</v>
      </c>
      <c r="F839" s="2">
        <v>45306</v>
      </c>
      <c r="G839" s="3">
        <v>0.42708333333333331</v>
      </c>
      <c r="H839" s="5">
        <v>171</v>
      </c>
      <c r="I839" s="5">
        <v>50</v>
      </c>
      <c r="J839" t="s">
        <v>11</v>
      </c>
      <c r="K839" s="1">
        <v>0.1</v>
      </c>
      <c r="L839" s="5">
        <f t="shared" si="154"/>
        <v>17.100000000000001</v>
      </c>
      <c r="M839" s="1" t="s">
        <v>1622</v>
      </c>
      <c r="N839" s="5">
        <v>160</v>
      </c>
      <c r="O839" s="7">
        <f t="shared" si="150"/>
        <v>93.567251461988292</v>
      </c>
      <c r="P839" s="5">
        <v>50</v>
      </c>
      <c r="Q839" s="5">
        <v>0</v>
      </c>
      <c r="R839" s="5">
        <v>160</v>
      </c>
      <c r="S839" s="5">
        <f t="shared" si="151"/>
        <v>117.1</v>
      </c>
      <c r="T839" s="5">
        <f t="shared" si="152"/>
        <v>42.900000000000006</v>
      </c>
      <c r="U839" s="5">
        <v>171</v>
      </c>
      <c r="V839" s="5">
        <v>50</v>
      </c>
      <c r="W839" s="7">
        <v>20</v>
      </c>
      <c r="X839" s="5">
        <f t="shared" si="155"/>
        <v>34.200000000000003</v>
      </c>
      <c r="Y839" s="5">
        <v>50</v>
      </c>
      <c r="Z839" s="6">
        <v>0.1</v>
      </c>
      <c r="AA839" s="5">
        <f t="shared" si="153"/>
        <v>17.100000000000001</v>
      </c>
      <c r="AB839" s="5">
        <v>0</v>
      </c>
      <c r="AC839" s="5">
        <v>34.200000000000003</v>
      </c>
      <c r="AD839" s="5">
        <f t="shared" si="156"/>
        <v>117.1</v>
      </c>
      <c r="AE839" s="5">
        <f t="shared" si="157"/>
        <v>-82.899999999999991</v>
      </c>
      <c r="AF839" s="5" t="str">
        <f t="shared" si="158"/>
        <v>Monday</v>
      </c>
    </row>
    <row r="840" spans="1:32" x14ac:dyDescent="0.35">
      <c r="A840">
        <v>839</v>
      </c>
      <c r="B840" t="s">
        <v>1365</v>
      </c>
      <c r="C840" t="s">
        <v>864</v>
      </c>
      <c r="D840" s="2">
        <v>45308</v>
      </c>
      <c r="E840" s="4">
        <v>0.50972222222222219</v>
      </c>
      <c r="F840" s="2">
        <v>45308</v>
      </c>
      <c r="G840" s="3">
        <v>0.55694444444444446</v>
      </c>
      <c r="H840" s="5">
        <v>1568</v>
      </c>
      <c r="I840" s="5">
        <v>0</v>
      </c>
      <c r="J840" t="s">
        <v>17</v>
      </c>
      <c r="K840" s="1">
        <v>0.05</v>
      </c>
      <c r="L840" s="5">
        <f t="shared" si="154"/>
        <v>78.400000000000006</v>
      </c>
      <c r="M840" t="s">
        <v>1589</v>
      </c>
      <c r="N840" s="5">
        <v>161</v>
      </c>
      <c r="O840" s="7">
        <f t="shared" si="150"/>
        <v>10.267857142857142</v>
      </c>
      <c r="P840" s="5">
        <v>43</v>
      </c>
      <c r="Q840" s="5">
        <v>0</v>
      </c>
      <c r="R840" s="5">
        <v>161</v>
      </c>
      <c r="S840" s="5">
        <f t="shared" si="151"/>
        <v>121.4</v>
      </c>
      <c r="T840" s="5">
        <f t="shared" si="152"/>
        <v>39.599999999999994</v>
      </c>
      <c r="U840" s="5">
        <v>1568</v>
      </c>
      <c r="V840" s="5">
        <v>43</v>
      </c>
      <c r="W840" s="7">
        <v>20</v>
      </c>
      <c r="X840" s="5">
        <f t="shared" si="155"/>
        <v>313.60000000000002</v>
      </c>
      <c r="Y840" s="5">
        <v>0</v>
      </c>
      <c r="Z840" s="6">
        <v>0.05</v>
      </c>
      <c r="AA840" s="5">
        <f t="shared" si="153"/>
        <v>78.400000000000006</v>
      </c>
      <c r="AB840" s="5">
        <v>0</v>
      </c>
      <c r="AC840" s="5">
        <v>313.60000000000002</v>
      </c>
      <c r="AD840" s="5">
        <f t="shared" si="156"/>
        <v>121.4</v>
      </c>
      <c r="AE840" s="5">
        <f t="shared" si="157"/>
        <v>192.20000000000002</v>
      </c>
      <c r="AF840" s="5" t="str">
        <f t="shared" si="158"/>
        <v>Wednesday</v>
      </c>
    </row>
    <row r="841" spans="1:32" x14ac:dyDescent="0.35">
      <c r="A841">
        <v>840</v>
      </c>
      <c r="B841" t="s">
        <v>1366</v>
      </c>
      <c r="C841" t="s">
        <v>1367</v>
      </c>
      <c r="D841" s="2">
        <v>45317</v>
      </c>
      <c r="E841" s="4">
        <v>0.9506944444444444</v>
      </c>
      <c r="F841" s="2">
        <v>45318</v>
      </c>
      <c r="G841" s="3">
        <v>0</v>
      </c>
      <c r="H841" s="5">
        <v>754</v>
      </c>
      <c r="I841" s="5">
        <v>20</v>
      </c>
      <c r="J841" t="s">
        <v>17</v>
      </c>
      <c r="K841" s="1">
        <v>0.1</v>
      </c>
      <c r="L841" s="5">
        <f t="shared" si="154"/>
        <v>75.400000000000006</v>
      </c>
      <c r="M841" s="1" t="s">
        <v>1622</v>
      </c>
      <c r="N841" s="5">
        <v>152</v>
      </c>
      <c r="O841" s="7">
        <f t="shared" si="150"/>
        <v>20.159151193633953</v>
      </c>
      <c r="P841" s="5">
        <v>46</v>
      </c>
      <c r="Q841" s="5">
        <v>0</v>
      </c>
      <c r="R841" s="5">
        <v>152</v>
      </c>
      <c r="S841" s="5">
        <f t="shared" si="151"/>
        <v>141.4</v>
      </c>
      <c r="T841" s="5">
        <f t="shared" si="152"/>
        <v>10.599999999999994</v>
      </c>
      <c r="U841" s="5">
        <v>754</v>
      </c>
      <c r="V841" s="5">
        <v>46</v>
      </c>
      <c r="W841" s="7">
        <v>20</v>
      </c>
      <c r="X841" s="5">
        <f t="shared" si="155"/>
        <v>150.80000000000001</v>
      </c>
      <c r="Y841" s="5">
        <v>20</v>
      </c>
      <c r="Z841" s="6">
        <v>0.1</v>
      </c>
      <c r="AA841" s="5">
        <f t="shared" si="153"/>
        <v>75.400000000000006</v>
      </c>
      <c r="AB841" s="5">
        <v>0</v>
      </c>
      <c r="AC841" s="5">
        <v>150.80000000000001</v>
      </c>
      <c r="AD841" s="5">
        <f t="shared" si="156"/>
        <v>141.4</v>
      </c>
      <c r="AE841" s="5">
        <f t="shared" si="157"/>
        <v>9.4000000000000057</v>
      </c>
      <c r="AF841" s="5" t="str">
        <f t="shared" si="158"/>
        <v>Friday</v>
      </c>
    </row>
    <row r="842" spans="1:32" x14ac:dyDescent="0.35">
      <c r="A842">
        <v>841</v>
      </c>
      <c r="B842" t="s">
        <v>1368</v>
      </c>
      <c r="C842" t="s">
        <v>1369</v>
      </c>
      <c r="D842" s="2">
        <v>45295</v>
      </c>
      <c r="E842" s="4">
        <v>0.2638888888888889</v>
      </c>
      <c r="F842" s="2">
        <v>45295</v>
      </c>
      <c r="G842" s="3">
        <v>0.3</v>
      </c>
      <c r="H842" s="5">
        <v>1945</v>
      </c>
      <c r="I842" s="5">
        <v>40</v>
      </c>
      <c r="J842" t="s">
        <v>17</v>
      </c>
      <c r="K842" s="1">
        <v>0.5</v>
      </c>
      <c r="L842" s="5">
        <f t="shared" si="154"/>
        <v>972.5</v>
      </c>
      <c r="M842" t="s">
        <v>1588</v>
      </c>
      <c r="N842" s="5">
        <v>194</v>
      </c>
      <c r="O842" s="7">
        <f t="shared" si="150"/>
        <v>9.974293059125964</v>
      </c>
      <c r="P842" s="5">
        <v>31</v>
      </c>
      <c r="Q842" s="5">
        <v>100</v>
      </c>
      <c r="R842" s="5">
        <v>194</v>
      </c>
      <c r="S842" s="5">
        <f t="shared" si="151"/>
        <v>1143.5</v>
      </c>
      <c r="T842" s="5">
        <f t="shared" si="152"/>
        <v>-949.5</v>
      </c>
      <c r="U842" s="5">
        <v>0</v>
      </c>
      <c r="V842" s="5">
        <v>0</v>
      </c>
      <c r="W842" s="7">
        <v>20</v>
      </c>
      <c r="X842" s="5">
        <v>0</v>
      </c>
      <c r="Y842" s="5">
        <v>0</v>
      </c>
      <c r="Z842" s="6">
        <v>0</v>
      </c>
      <c r="AA842" s="5">
        <f t="shared" si="153"/>
        <v>0</v>
      </c>
      <c r="AB842" s="5">
        <v>0</v>
      </c>
      <c r="AC842" s="5">
        <v>0</v>
      </c>
      <c r="AD842" s="5">
        <f t="shared" si="156"/>
        <v>0</v>
      </c>
      <c r="AE842" s="5">
        <f t="shared" si="157"/>
        <v>0</v>
      </c>
      <c r="AF842" s="5" t="str">
        <f t="shared" si="158"/>
        <v>Thursday</v>
      </c>
    </row>
    <row r="843" spans="1:32" x14ac:dyDescent="0.35">
      <c r="A843">
        <v>842</v>
      </c>
      <c r="B843" t="s">
        <v>1113</v>
      </c>
      <c r="C843" t="s">
        <v>810</v>
      </c>
      <c r="D843" s="2">
        <v>45329</v>
      </c>
      <c r="E843" s="4">
        <v>0.44374999999999998</v>
      </c>
      <c r="F843" s="2">
        <v>45329</v>
      </c>
      <c r="G843" s="3">
        <v>0.51249999999999996</v>
      </c>
      <c r="H843" s="5">
        <v>1632</v>
      </c>
      <c r="I843" s="5">
        <v>40</v>
      </c>
      <c r="J843" t="s">
        <v>17</v>
      </c>
      <c r="K843" s="1">
        <v>0.05</v>
      </c>
      <c r="L843" s="5">
        <f t="shared" si="154"/>
        <v>81.600000000000009</v>
      </c>
      <c r="M843" t="s">
        <v>1589</v>
      </c>
      <c r="N843" s="5">
        <v>68</v>
      </c>
      <c r="O843" s="7">
        <f t="shared" si="150"/>
        <v>4.1666666666666661</v>
      </c>
      <c r="P843" s="5">
        <v>26</v>
      </c>
      <c r="Q843" s="5">
        <v>150</v>
      </c>
      <c r="R843" s="5">
        <v>68</v>
      </c>
      <c r="S843" s="5">
        <f t="shared" si="151"/>
        <v>297.60000000000002</v>
      </c>
      <c r="T843" s="5">
        <f t="shared" si="152"/>
        <v>-229.60000000000002</v>
      </c>
      <c r="U843" s="5">
        <v>1632</v>
      </c>
      <c r="V843" s="5">
        <v>26</v>
      </c>
      <c r="W843" s="7">
        <v>20</v>
      </c>
      <c r="X843" s="5">
        <f>W843*H843/100</f>
        <v>326.39999999999998</v>
      </c>
      <c r="Y843" s="5">
        <v>40</v>
      </c>
      <c r="Z843" s="6">
        <v>0.05</v>
      </c>
      <c r="AA843" s="5">
        <f t="shared" si="153"/>
        <v>81.600000000000009</v>
      </c>
      <c r="AB843" s="5">
        <v>150</v>
      </c>
      <c r="AC843" s="5">
        <v>326.39999999999998</v>
      </c>
      <c r="AD843" s="5">
        <f t="shared" si="156"/>
        <v>297.60000000000002</v>
      </c>
      <c r="AE843" s="5">
        <f t="shared" si="157"/>
        <v>28.799999999999955</v>
      </c>
      <c r="AF843" s="5" t="str">
        <f t="shared" si="158"/>
        <v>Wednesday</v>
      </c>
    </row>
    <row r="844" spans="1:32" x14ac:dyDescent="0.35">
      <c r="A844">
        <v>843</v>
      </c>
      <c r="B844" t="s">
        <v>1370</v>
      </c>
      <c r="C844" t="s">
        <v>439</v>
      </c>
      <c r="D844" s="2">
        <v>45324</v>
      </c>
      <c r="E844" s="4">
        <v>3.5416666666666666E-2</v>
      </c>
      <c r="F844" s="2">
        <v>45324</v>
      </c>
      <c r="G844" s="3">
        <v>0.1111111111111111</v>
      </c>
      <c r="H844" s="5">
        <v>1918</v>
      </c>
      <c r="I844" s="5">
        <v>0</v>
      </c>
      <c r="J844" t="s">
        <v>14</v>
      </c>
      <c r="K844" s="1">
        <v>0.15</v>
      </c>
      <c r="L844" s="5">
        <f t="shared" si="154"/>
        <v>287.7</v>
      </c>
      <c r="M844" t="s">
        <v>1584</v>
      </c>
      <c r="N844" s="5">
        <v>119</v>
      </c>
      <c r="O844" s="7">
        <f t="shared" si="150"/>
        <v>6.2043795620437958</v>
      </c>
      <c r="P844" s="5">
        <v>32</v>
      </c>
      <c r="Q844" s="5">
        <v>150</v>
      </c>
      <c r="R844" s="5">
        <v>119</v>
      </c>
      <c r="S844" s="5">
        <f t="shared" si="151"/>
        <v>469.7</v>
      </c>
      <c r="T844" s="5">
        <f t="shared" si="152"/>
        <v>-350.7</v>
      </c>
      <c r="U844" s="5">
        <v>1918</v>
      </c>
      <c r="V844" s="5">
        <v>32</v>
      </c>
      <c r="W844" s="7">
        <v>20</v>
      </c>
      <c r="X844" s="5">
        <f>W844*H844/100</f>
        <v>383.6</v>
      </c>
      <c r="Y844" s="5">
        <v>0</v>
      </c>
      <c r="Z844" s="6">
        <v>0.15</v>
      </c>
      <c r="AA844" s="5">
        <f t="shared" si="153"/>
        <v>287.7</v>
      </c>
      <c r="AB844" s="5">
        <v>150</v>
      </c>
      <c r="AC844" s="5">
        <v>383.6</v>
      </c>
      <c r="AD844" s="5">
        <f t="shared" si="156"/>
        <v>469.7</v>
      </c>
      <c r="AE844" s="5">
        <f t="shared" si="157"/>
        <v>-86.099999999999966</v>
      </c>
      <c r="AF844" s="5" t="str">
        <f t="shared" si="158"/>
        <v>Friday</v>
      </c>
    </row>
    <row r="845" spans="1:32" x14ac:dyDescent="0.35">
      <c r="A845">
        <v>844</v>
      </c>
      <c r="B845" t="s">
        <v>1371</v>
      </c>
      <c r="C845" t="s">
        <v>246</v>
      </c>
      <c r="D845" s="2">
        <v>45329</v>
      </c>
      <c r="E845" s="4">
        <v>0.76666666666666672</v>
      </c>
      <c r="F845" s="2">
        <v>45329</v>
      </c>
      <c r="G845" s="3">
        <v>0.78819444444444442</v>
      </c>
      <c r="H845" s="5">
        <v>368</v>
      </c>
      <c r="I845" s="5">
        <v>50</v>
      </c>
      <c r="J845" t="s">
        <v>14</v>
      </c>
      <c r="K845" s="1">
        <v>0.1</v>
      </c>
      <c r="L845" s="5">
        <f t="shared" si="154"/>
        <v>36.800000000000004</v>
      </c>
      <c r="M845" s="1" t="s">
        <v>1622</v>
      </c>
      <c r="N845" s="5">
        <v>112</v>
      </c>
      <c r="O845" s="7">
        <f t="shared" si="150"/>
        <v>30.434782608695656</v>
      </c>
      <c r="P845" s="5">
        <v>45</v>
      </c>
      <c r="Q845" s="5">
        <v>0</v>
      </c>
      <c r="R845" s="5">
        <v>112</v>
      </c>
      <c r="S845" s="5">
        <f t="shared" si="151"/>
        <v>131.80000000000001</v>
      </c>
      <c r="T845" s="5">
        <f t="shared" si="152"/>
        <v>-19.800000000000011</v>
      </c>
      <c r="U845" s="5">
        <v>368</v>
      </c>
      <c r="V845" s="5">
        <v>45</v>
      </c>
      <c r="W845" s="7">
        <v>20</v>
      </c>
      <c r="X845" s="5">
        <f>W845*H845/100</f>
        <v>73.599999999999994</v>
      </c>
      <c r="Y845" s="5">
        <v>50</v>
      </c>
      <c r="Z845" s="6">
        <v>0.1</v>
      </c>
      <c r="AA845" s="5">
        <f t="shared" si="153"/>
        <v>36.800000000000004</v>
      </c>
      <c r="AB845" s="5">
        <v>0</v>
      </c>
      <c r="AC845" s="5">
        <v>73.599999999999994</v>
      </c>
      <c r="AD845" s="5">
        <f t="shared" si="156"/>
        <v>131.80000000000001</v>
      </c>
      <c r="AE845" s="5">
        <f t="shared" si="157"/>
        <v>-58.200000000000017</v>
      </c>
      <c r="AF845" s="5" t="str">
        <f t="shared" si="158"/>
        <v>Wednesday</v>
      </c>
    </row>
    <row r="846" spans="1:32" x14ac:dyDescent="0.35">
      <c r="A846">
        <v>845</v>
      </c>
      <c r="B846" t="s">
        <v>1372</v>
      </c>
      <c r="C846" t="s">
        <v>583</v>
      </c>
      <c r="D846" s="2">
        <v>45312</v>
      </c>
      <c r="E846" s="4">
        <v>0.14652777777777778</v>
      </c>
      <c r="F846" s="2">
        <v>45312</v>
      </c>
      <c r="G846" s="3">
        <v>0.18333333333333332</v>
      </c>
      <c r="H846" s="5">
        <v>1876</v>
      </c>
      <c r="I846" s="5">
        <v>20</v>
      </c>
      <c r="J846" t="s">
        <v>11</v>
      </c>
      <c r="K846" s="1">
        <v>0.1</v>
      </c>
      <c r="L846" s="5">
        <f t="shared" si="154"/>
        <v>187.60000000000002</v>
      </c>
      <c r="M846" s="1" t="s">
        <v>1622</v>
      </c>
      <c r="N846" s="5">
        <v>124</v>
      </c>
      <c r="O846" s="7">
        <f t="shared" si="150"/>
        <v>6.6098081023454158</v>
      </c>
      <c r="P846" s="5">
        <v>18</v>
      </c>
      <c r="Q846" s="5">
        <v>0</v>
      </c>
      <c r="R846" s="5">
        <v>124</v>
      </c>
      <c r="S846" s="5">
        <f t="shared" si="151"/>
        <v>225.60000000000002</v>
      </c>
      <c r="T846" s="5">
        <f t="shared" si="152"/>
        <v>-101.60000000000002</v>
      </c>
      <c r="U846" s="5">
        <v>1876</v>
      </c>
      <c r="V846" s="5">
        <v>18</v>
      </c>
      <c r="W846" s="7">
        <v>20</v>
      </c>
      <c r="X846" s="5">
        <f>W846*H846/100</f>
        <v>375.2</v>
      </c>
      <c r="Y846" s="5">
        <v>20</v>
      </c>
      <c r="Z846" s="6">
        <v>0.1</v>
      </c>
      <c r="AA846" s="5">
        <f t="shared" si="153"/>
        <v>187.60000000000002</v>
      </c>
      <c r="AB846" s="5">
        <v>0</v>
      </c>
      <c r="AC846" s="5">
        <v>375.2</v>
      </c>
      <c r="AD846" s="5">
        <f t="shared" si="156"/>
        <v>225.60000000000002</v>
      </c>
      <c r="AE846" s="5">
        <f t="shared" si="157"/>
        <v>149.59999999999997</v>
      </c>
      <c r="AF846" s="5" t="str">
        <f t="shared" si="158"/>
        <v>Sunday</v>
      </c>
    </row>
    <row r="847" spans="1:32" x14ac:dyDescent="0.35">
      <c r="A847">
        <v>846</v>
      </c>
      <c r="B847" t="s">
        <v>1373</v>
      </c>
      <c r="C847" t="s">
        <v>672</v>
      </c>
      <c r="D847" s="2">
        <v>45314</v>
      </c>
      <c r="E847" s="4">
        <v>0.39652777777777776</v>
      </c>
      <c r="F847" s="2">
        <v>45314</v>
      </c>
      <c r="G847" s="3">
        <v>0.4284722222222222</v>
      </c>
      <c r="H847" s="5">
        <v>514</v>
      </c>
      <c r="I847" s="5">
        <v>0</v>
      </c>
      <c r="J847" t="s">
        <v>11</v>
      </c>
      <c r="K847" s="1">
        <v>0.5</v>
      </c>
      <c r="L847" s="5">
        <f t="shared" si="154"/>
        <v>257</v>
      </c>
      <c r="M847" t="s">
        <v>1588</v>
      </c>
      <c r="N847" s="5">
        <v>153</v>
      </c>
      <c r="O847" s="7">
        <f t="shared" si="150"/>
        <v>29.766536964980546</v>
      </c>
      <c r="P847" s="5">
        <v>11</v>
      </c>
      <c r="Q847" s="5">
        <v>0</v>
      </c>
      <c r="R847" s="5">
        <v>153</v>
      </c>
      <c r="S847" s="5">
        <f t="shared" si="151"/>
        <v>268</v>
      </c>
      <c r="T847" s="5">
        <f t="shared" si="152"/>
        <v>-115</v>
      </c>
      <c r="U847" s="5">
        <v>0</v>
      </c>
      <c r="V847" s="5">
        <v>0</v>
      </c>
      <c r="W847" s="7">
        <v>20</v>
      </c>
      <c r="X847" s="5">
        <v>0</v>
      </c>
      <c r="Y847" s="5">
        <v>0</v>
      </c>
      <c r="Z847" s="6">
        <v>0</v>
      </c>
      <c r="AA847" s="5">
        <f t="shared" si="153"/>
        <v>0</v>
      </c>
      <c r="AB847" s="5">
        <v>0</v>
      </c>
      <c r="AC847" s="5">
        <v>0</v>
      </c>
      <c r="AD847" s="5">
        <f t="shared" si="156"/>
        <v>0</v>
      </c>
      <c r="AE847" s="5">
        <f t="shared" si="157"/>
        <v>0</v>
      </c>
      <c r="AF847" s="5" t="str">
        <f t="shared" si="158"/>
        <v>Tuesday</v>
      </c>
    </row>
    <row r="848" spans="1:32" x14ac:dyDescent="0.35">
      <c r="A848">
        <v>847</v>
      </c>
      <c r="B848" t="s">
        <v>1374</v>
      </c>
      <c r="C848" t="s">
        <v>1306</v>
      </c>
      <c r="D848" s="2">
        <v>45300</v>
      </c>
      <c r="E848" s="4">
        <v>0.62430555555555556</v>
      </c>
      <c r="F848" s="2">
        <v>45300</v>
      </c>
      <c r="G848" s="3">
        <v>0.68958333333333333</v>
      </c>
      <c r="H848" s="5">
        <v>1368</v>
      </c>
      <c r="I848" s="5">
        <v>50</v>
      </c>
      <c r="J848" t="s">
        <v>11</v>
      </c>
      <c r="K848" s="1">
        <v>0.5</v>
      </c>
      <c r="L848" s="5">
        <f t="shared" si="154"/>
        <v>684</v>
      </c>
      <c r="M848" t="s">
        <v>1588</v>
      </c>
      <c r="N848" s="5">
        <v>124</v>
      </c>
      <c r="O848" s="7">
        <f t="shared" si="150"/>
        <v>9.064327485380117</v>
      </c>
      <c r="P848" s="5">
        <v>41</v>
      </c>
      <c r="Q848" s="5">
        <v>0</v>
      </c>
      <c r="R848" s="5">
        <v>124</v>
      </c>
      <c r="S848" s="5">
        <f t="shared" si="151"/>
        <v>775</v>
      </c>
      <c r="T848" s="5">
        <f t="shared" si="152"/>
        <v>-651</v>
      </c>
      <c r="U848" s="5">
        <v>0</v>
      </c>
      <c r="V848" s="5">
        <v>0</v>
      </c>
      <c r="W848" s="7">
        <v>20</v>
      </c>
      <c r="X848" s="5">
        <v>0</v>
      </c>
      <c r="Y848" s="5">
        <v>0</v>
      </c>
      <c r="Z848" s="6">
        <v>0</v>
      </c>
      <c r="AA848" s="5">
        <f t="shared" si="153"/>
        <v>0</v>
      </c>
      <c r="AB848" s="5">
        <v>0</v>
      </c>
      <c r="AC848" s="5">
        <v>0</v>
      </c>
      <c r="AD848" s="5">
        <f t="shared" si="156"/>
        <v>0</v>
      </c>
      <c r="AE848" s="5">
        <f t="shared" si="157"/>
        <v>0</v>
      </c>
      <c r="AF848" s="5" t="str">
        <f t="shared" si="158"/>
        <v>Tuesday</v>
      </c>
    </row>
    <row r="849" spans="1:32" x14ac:dyDescent="0.35">
      <c r="A849">
        <v>848</v>
      </c>
      <c r="B849" t="s">
        <v>1375</v>
      </c>
      <c r="C849" t="s">
        <v>1376</v>
      </c>
      <c r="D849" s="2">
        <v>45321</v>
      </c>
      <c r="E849" s="4">
        <v>0.45208333333333334</v>
      </c>
      <c r="F849" s="2">
        <v>45321</v>
      </c>
      <c r="G849" s="3">
        <v>0.52083333333333337</v>
      </c>
      <c r="H849" s="5">
        <v>1115</v>
      </c>
      <c r="I849" s="5">
        <v>20</v>
      </c>
      <c r="J849" t="s">
        <v>14</v>
      </c>
      <c r="K849" s="1">
        <v>0</v>
      </c>
      <c r="L849" s="5">
        <f t="shared" si="154"/>
        <v>0</v>
      </c>
      <c r="M849" t="s">
        <v>1587</v>
      </c>
      <c r="N849" s="5">
        <v>177</v>
      </c>
      <c r="O849" s="7">
        <f t="shared" si="150"/>
        <v>15.874439461883409</v>
      </c>
      <c r="P849" s="5">
        <v>31</v>
      </c>
      <c r="Q849" s="5">
        <v>0</v>
      </c>
      <c r="R849" s="5">
        <v>177</v>
      </c>
      <c r="S849" s="5">
        <f t="shared" si="151"/>
        <v>51</v>
      </c>
      <c r="T849" s="5">
        <f t="shared" si="152"/>
        <v>126</v>
      </c>
      <c r="U849" s="5">
        <v>1115</v>
      </c>
      <c r="V849" s="5">
        <v>31</v>
      </c>
      <c r="W849" s="7">
        <v>20</v>
      </c>
      <c r="X849" s="5">
        <f>W849*H849/100</f>
        <v>223</v>
      </c>
      <c r="Y849" s="5">
        <v>20</v>
      </c>
      <c r="Z849" s="6">
        <v>0</v>
      </c>
      <c r="AA849" s="5">
        <f t="shared" si="153"/>
        <v>0</v>
      </c>
      <c r="AB849" s="5">
        <v>0</v>
      </c>
      <c r="AC849" s="5">
        <v>223</v>
      </c>
      <c r="AD849" s="5">
        <f t="shared" si="156"/>
        <v>51</v>
      </c>
      <c r="AE849" s="5">
        <f t="shared" si="157"/>
        <v>172</v>
      </c>
      <c r="AF849" s="5" t="str">
        <f t="shared" si="158"/>
        <v>Tuesday</v>
      </c>
    </row>
    <row r="850" spans="1:32" x14ac:dyDescent="0.35">
      <c r="A850">
        <v>849</v>
      </c>
      <c r="B850" t="s">
        <v>1377</v>
      </c>
      <c r="C850" t="s">
        <v>1089</v>
      </c>
      <c r="D850" s="2">
        <v>45325</v>
      </c>
      <c r="E850" s="4">
        <v>0.51458333333333328</v>
      </c>
      <c r="F850" s="2">
        <v>45325</v>
      </c>
      <c r="G850" s="3">
        <v>0.58263888888888893</v>
      </c>
      <c r="H850" s="5">
        <v>774</v>
      </c>
      <c r="I850" s="5">
        <v>40</v>
      </c>
      <c r="J850" t="s">
        <v>17</v>
      </c>
      <c r="K850" s="1">
        <v>0</v>
      </c>
      <c r="L850" s="5">
        <f t="shared" si="154"/>
        <v>0</v>
      </c>
      <c r="M850" t="s">
        <v>1587</v>
      </c>
      <c r="N850" s="5">
        <v>105</v>
      </c>
      <c r="O850" s="7">
        <f t="shared" si="150"/>
        <v>13.565891472868216</v>
      </c>
      <c r="P850" s="5">
        <v>22</v>
      </c>
      <c r="Q850" s="5">
        <v>0</v>
      </c>
      <c r="R850" s="5">
        <v>105</v>
      </c>
      <c r="S850" s="5">
        <f t="shared" si="151"/>
        <v>62</v>
      </c>
      <c r="T850" s="5">
        <f t="shared" si="152"/>
        <v>43</v>
      </c>
      <c r="U850" s="5">
        <v>774</v>
      </c>
      <c r="V850" s="5">
        <v>22</v>
      </c>
      <c r="W850" s="7">
        <v>20</v>
      </c>
      <c r="X850" s="5">
        <f>W850*H850/100</f>
        <v>154.80000000000001</v>
      </c>
      <c r="Y850" s="5">
        <v>40</v>
      </c>
      <c r="Z850" s="6">
        <v>0</v>
      </c>
      <c r="AA850" s="5">
        <f t="shared" si="153"/>
        <v>0</v>
      </c>
      <c r="AB850" s="5">
        <v>0</v>
      </c>
      <c r="AC850" s="5">
        <v>154.80000000000001</v>
      </c>
      <c r="AD850" s="5">
        <f t="shared" si="156"/>
        <v>62</v>
      </c>
      <c r="AE850" s="5">
        <f t="shared" si="157"/>
        <v>92.800000000000011</v>
      </c>
      <c r="AF850" s="5" t="str">
        <f t="shared" si="158"/>
        <v>Saturday</v>
      </c>
    </row>
    <row r="851" spans="1:32" x14ac:dyDescent="0.35">
      <c r="A851">
        <v>850</v>
      </c>
      <c r="B851" t="s">
        <v>1378</v>
      </c>
      <c r="C851" t="s">
        <v>85</v>
      </c>
      <c r="D851" s="2">
        <v>45296</v>
      </c>
      <c r="E851" s="4">
        <v>0.8256944444444444</v>
      </c>
      <c r="F851" s="2">
        <v>45296</v>
      </c>
      <c r="G851" s="3">
        <v>0.88749999999999996</v>
      </c>
      <c r="H851" s="5">
        <v>1183</v>
      </c>
      <c r="I851" s="5">
        <v>20</v>
      </c>
      <c r="J851" t="s">
        <v>11</v>
      </c>
      <c r="K851" s="1">
        <v>0</v>
      </c>
      <c r="L851" s="5">
        <f t="shared" si="154"/>
        <v>0</v>
      </c>
      <c r="M851" t="s">
        <v>1587</v>
      </c>
      <c r="N851" s="5">
        <v>71</v>
      </c>
      <c r="O851" s="7">
        <f t="shared" si="150"/>
        <v>6.0016906170752327</v>
      </c>
      <c r="P851" s="5">
        <v>17</v>
      </c>
      <c r="Q851" s="5">
        <v>0</v>
      </c>
      <c r="R851" s="5">
        <v>71</v>
      </c>
      <c r="S851" s="5">
        <f t="shared" si="151"/>
        <v>37</v>
      </c>
      <c r="T851" s="5">
        <f t="shared" si="152"/>
        <v>34</v>
      </c>
      <c r="U851" s="5">
        <v>1183</v>
      </c>
      <c r="V851" s="5">
        <v>17</v>
      </c>
      <c r="W851" s="7">
        <v>20</v>
      </c>
      <c r="X851" s="5">
        <f>W851*H851/100</f>
        <v>236.6</v>
      </c>
      <c r="Y851" s="5">
        <v>20</v>
      </c>
      <c r="Z851" s="6">
        <v>0</v>
      </c>
      <c r="AA851" s="5">
        <f t="shared" si="153"/>
        <v>0</v>
      </c>
      <c r="AB851" s="5">
        <v>0</v>
      </c>
      <c r="AC851" s="5">
        <v>236.6</v>
      </c>
      <c r="AD851" s="5">
        <f t="shared" si="156"/>
        <v>37</v>
      </c>
      <c r="AE851" s="5">
        <f t="shared" si="157"/>
        <v>199.6</v>
      </c>
      <c r="AF851" s="5" t="str">
        <f t="shared" si="158"/>
        <v>Friday</v>
      </c>
    </row>
    <row r="852" spans="1:32" x14ac:dyDescent="0.35">
      <c r="A852">
        <v>851</v>
      </c>
      <c r="B852" t="s">
        <v>1379</v>
      </c>
      <c r="C852" t="s">
        <v>573</v>
      </c>
      <c r="D852" s="2">
        <v>45303</v>
      </c>
      <c r="E852" s="4">
        <v>0.95902777777777781</v>
      </c>
      <c r="F852" s="2">
        <v>45304</v>
      </c>
      <c r="G852" s="3">
        <v>1.3888888888888888E-2</v>
      </c>
      <c r="H852" s="5">
        <v>105</v>
      </c>
      <c r="I852" s="5">
        <v>30</v>
      </c>
      <c r="J852" t="s">
        <v>17</v>
      </c>
      <c r="K852" s="1">
        <v>0.5</v>
      </c>
      <c r="L852" s="5">
        <f t="shared" si="154"/>
        <v>52.5</v>
      </c>
      <c r="M852" t="s">
        <v>1588</v>
      </c>
      <c r="N852" s="5">
        <v>138</v>
      </c>
      <c r="O852" s="7">
        <f t="shared" si="150"/>
        <v>131.42857142857142</v>
      </c>
      <c r="P852" s="5">
        <v>10</v>
      </c>
      <c r="Q852" s="5">
        <v>0</v>
      </c>
      <c r="R852" s="5">
        <v>138</v>
      </c>
      <c r="S852" s="5">
        <f t="shared" si="151"/>
        <v>92.5</v>
      </c>
      <c r="T852" s="5">
        <f t="shared" si="152"/>
        <v>45.5</v>
      </c>
      <c r="U852" s="5">
        <v>0</v>
      </c>
      <c r="V852" s="5">
        <v>0</v>
      </c>
      <c r="W852" s="7">
        <v>20</v>
      </c>
      <c r="X852" s="5">
        <v>0</v>
      </c>
      <c r="Y852" s="5">
        <v>0</v>
      </c>
      <c r="Z852" s="6">
        <v>0</v>
      </c>
      <c r="AA852" s="5">
        <f t="shared" si="153"/>
        <v>0</v>
      </c>
      <c r="AB852" s="5">
        <v>0</v>
      </c>
      <c r="AC852" s="5">
        <v>0</v>
      </c>
      <c r="AD852" s="5">
        <f t="shared" si="156"/>
        <v>0</v>
      </c>
      <c r="AE852" s="5">
        <f t="shared" si="157"/>
        <v>0</v>
      </c>
      <c r="AF852" s="5" t="str">
        <f t="shared" si="158"/>
        <v>Friday</v>
      </c>
    </row>
    <row r="853" spans="1:32" x14ac:dyDescent="0.35">
      <c r="A853">
        <v>852</v>
      </c>
      <c r="B853" t="s">
        <v>1380</v>
      </c>
      <c r="C853" t="s">
        <v>832</v>
      </c>
      <c r="D853" s="2">
        <v>45326</v>
      </c>
      <c r="E853" s="4">
        <v>0.33055555555555555</v>
      </c>
      <c r="F853" s="2">
        <v>45326</v>
      </c>
      <c r="G853" s="3">
        <v>0.35902777777777778</v>
      </c>
      <c r="H853" s="5">
        <v>1832</v>
      </c>
      <c r="I853" s="5">
        <v>20</v>
      </c>
      <c r="J853" t="s">
        <v>11</v>
      </c>
      <c r="K853" s="1">
        <v>0</v>
      </c>
      <c r="L853" s="5">
        <f t="shared" si="154"/>
        <v>0</v>
      </c>
      <c r="M853" t="s">
        <v>1587</v>
      </c>
      <c r="N853" s="5">
        <v>68</v>
      </c>
      <c r="O853" s="7">
        <f t="shared" si="150"/>
        <v>3.7117903930131009</v>
      </c>
      <c r="P853" s="5">
        <v>26</v>
      </c>
      <c r="Q853" s="5">
        <v>0</v>
      </c>
      <c r="R853" s="5">
        <v>68</v>
      </c>
      <c r="S853" s="5">
        <f t="shared" si="151"/>
        <v>46</v>
      </c>
      <c r="T853" s="5">
        <f t="shared" si="152"/>
        <v>22</v>
      </c>
      <c r="U853" s="5">
        <v>1832</v>
      </c>
      <c r="V853" s="5">
        <v>26</v>
      </c>
      <c r="W853" s="7">
        <v>20</v>
      </c>
      <c r="X853" s="5">
        <f>W853*H853/100</f>
        <v>366.4</v>
      </c>
      <c r="Y853" s="5">
        <v>20</v>
      </c>
      <c r="Z853" s="6">
        <v>0</v>
      </c>
      <c r="AA853" s="5">
        <f t="shared" si="153"/>
        <v>0</v>
      </c>
      <c r="AB853" s="5">
        <v>0</v>
      </c>
      <c r="AC853" s="5">
        <v>366.4</v>
      </c>
      <c r="AD853" s="5">
        <f t="shared" si="156"/>
        <v>46</v>
      </c>
      <c r="AE853" s="5">
        <f t="shared" si="157"/>
        <v>320.39999999999998</v>
      </c>
      <c r="AF853" s="5" t="str">
        <f t="shared" si="158"/>
        <v>Sunday</v>
      </c>
    </row>
    <row r="854" spans="1:32" x14ac:dyDescent="0.35">
      <c r="A854">
        <v>853</v>
      </c>
      <c r="B854" t="s">
        <v>1381</v>
      </c>
      <c r="C854" t="s">
        <v>1382</v>
      </c>
      <c r="D854" s="2">
        <v>45299</v>
      </c>
      <c r="E854" s="4">
        <v>0.23055555555555557</v>
      </c>
      <c r="F854" s="2">
        <v>45299</v>
      </c>
      <c r="G854" s="3">
        <v>0.28333333333333333</v>
      </c>
      <c r="H854" s="5">
        <v>1081</v>
      </c>
      <c r="I854" s="5">
        <v>30</v>
      </c>
      <c r="J854" t="s">
        <v>11</v>
      </c>
      <c r="K854" s="1">
        <v>0</v>
      </c>
      <c r="L854" s="5">
        <f t="shared" si="154"/>
        <v>0</v>
      </c>
      <c r="M854" t="s">
        <v>1587</v>
      </c>
      <c r="N854" s="5">
        <v>75</v>
      </c>
      <c r="O854" s="7">
        <f t="shared" si="150"/>
        <v>6.9380203515263634</v>
      </c>
      <c r="P854" s="5">
        <v>21</v>
      </c>
      <c r="Q854" s="5">
        <v>0</v>
      </c>
      <c r="R854" s="5">
        <v>75</v>
      </c>
      <c r="S854" s="5">
        <f t="shared" si="151"/>
        <v>51</v>
      </c>
      <c r="T854" s="5">
        <f t="shared" si="152"/>
        <v>24</v>
      </c>
      <c r="U854" s="5">
        <v>1081</v>
      </c>
      <c r="V854" s="5">
        <v>21</v>
      </c>
      <c r="W854" s="7">
        <v>20</v>
      </c>
      <c r="X854" s="5">
        <f>W854*H854/100</f>
        <v>216.2</v>
      </c>
      <c r="Y854" s="5">
        <v>30</v>
      </c>
      <c r="Z854" s="6">
        <v>0</v>
      </c>
      <c r="AA854" s="5">
        <f t="shared" si="153"/>
        <v>0</v>
      </c>
      <c r="AB854" s="5">
        <v>0</v>
      </c>
      <c r="AC854" s="5">
        <v>216.2</v>
      </c>
      <c r="AD854" s="5">
        <f t="shared" si="156"/>
        <v>51</v>
      </c>
      <c r="AE854" s="5">
        <f t="shared" si="157"/>
        <v>165.2</v>
      </c>
      <c r="AF854" s="5" t="str">
        <f t="shared" si="158"/>
        <v>Monday</v>
      </c>
    </row>
    <row r="855" spans="1:32" x14ac:dyDescent="0.35">
      <c r="A855">
        <v>854</v>
      </c>
      <c r="B855" t="s">
        <v>1383</v>
      </c>
      <c r="C855" t="s">
        <v>500</v>
      </c>
      <c r="D855" s="2">
        <v>45322</v>
      </c>
      <c r="E855" s="4">
        <v>0.33541666666666664</v>
      </c>
      <c r="F855" s="2">
        <v>45322</v>
      </c>
      <c r="G855" s="3">
        <v>0.40208333333333335</v>
      </c>
      <c r="H855" s="5">
        <v>669</v>
      </c>
      <c r="I855" s="5">
        <v>20</v>
      </c>
      <c r="J855" t="s">
        <v>11</v>
      </c>
      <c r="K855" s="1">
        <v>0.15</v>
      </c>
      <c r="L855" s="5">
        <f t="shared" si="154"/>
        <v>100.35</v>
      </c>
      <c r="M855" t="s">
        <v>1584</v>
      </c>
      <c r="N855" s="5">
        <v>72</v>
      </c>
      <c r="O855" s="7">
        <f t="shared" si="150"/>
        <v>10.762331838565023</v>
      </c>
      <c r="P855" s="5">
        <v>13</v>
      </c>
      <c r="Q855" s="5">
        <v>0</v>
      </c>
      <c r="R855" s="5">
        <v>72</v>
      </c>
      <c r="S855" s="5">
        <f t="shared" si="151"/>
        <v>133.35</v>
      </c>
      <c r="T855" s="5">
        <f t="shared" si="152"/>
        <v>-61.349999999999994</v>
      </c>
      <c r="U855" s="5">
        <v>669</v>
      </c>
      <c r="V855" s="5">
        <v>13</v>
      </c>
      <c r="W855" s="7">
        <v>20</v>
      </c>
      <c r="X855" s="5">
        <f>W855*H855/100</f>
        <v>133.80000000000001</v>
      </c>
      <c r="Y855" s="5">
        <v>20</v>
      </c>
      <c r="Z855" s="6">
        <v>0.15</v>
      </c>
      <c r="AA855" s="5">
        <f t="shared" si="153"/>
        <v>100.35</v>
      </c>
      <c r="AB855" s="5">
        <v>0</v>
      </c>
      <c r="AC855" s="5">
        <v>133.80000000000001</v>
      </c>
      <c r="AD855" s="5">
        <f t="shared" si="156"/>
        <v>133.35</v>
      </c>
      <c r="AE855" s="5">
        <f t="shared" si="157"/>
        <v>0.45000000000001705</v>
      </c>
      <c r="AF855" s="5" t="str">
        <f t="shared" si="158"/>
        <v>Wednesday</v>
      </c>
    </row>
    <row r="856" spans="1:32" x14ac:dyDescent="0.35">
      <c r="A856">
        <v>855</v>
      </c>
      <c r="B856" t="s">
        <v>1384</v>
      </c>
      <c r="C856" t="s">
        <v>1148</v>
      </c>
      <c r="D856" s="2">
        <v>45310</v>
      </c>
      <c r="E856" s="4">
        <v>0.31527777777777777</v>
      </c>
      <c r="F856" s="2">
        <v>45310</v>
      </c>
      <c r="G856" s="3">
        <v>0.38055555555555554</v>
      </c>
      <c r="H856" s="5">
        <v>1940</v>
      </c>
      <c r="I856" s="5">
        <v>30</v>
      </c>
      <c r="J856" t="s">
        <v>11</v>
      </c>
      <c r="K856" s="1">
        <v>0</v>
      </c>
      <c r="L856" s="5">
        <f t="shared" si="154"/>
        <v>0</v>
      </c>
      <c r="M856" t="s">
        <v>1587</v>
      </c>
      <c r="N856" s="5">
        <v>96</v>
      </c>
      <c r="O856" s="7">
        <f t="shared" si="150"/>
        <v>4.9484536082474229</v>
      </c>
      <c r="P856" s="5">
        <v>22</v>
      </c>
      <c r="Q856" s="5">
        <v>50</v>
      </c>
      <c r="R856" s="5">
        <v>96</v>
      </c>
      <c r="S856" s="5">
        <f t="shared" si="151"/>
        <v>102</v>
      </c>
      <c r="T856" s="5">
        <f t="shared" si="152"/>
        <v>-6</v>
      </c>
      <c r="U856" s="5">
        <v>1940</v>
      </c>
      <c r="V856" s="5">
        <v>22</v>
      </c>
      <c r="W856" s="7">
        <v>20</v>
      </c>
      <c r="X856" s="5">
        <f>W856*H856/100</f>
        <v>388</v>
      </c>
      <c r="Y856" s="5">
        <v>30</v>
      </c>
      <c r="Z856" s="6">
        <v>0</v>
      </c>
      <c r="AA856" s="5">
        <f t="shared" si="153"/>
        <v>0</v>
      </c>
      <c r="AB856" s="5">
        <v>50</v>
      </c>
      <c r="AC856" s="5">
        <v>388</v>
      </c>
      <c r="AD856" s="5">
        <f t="shared" si="156"/>
        <v>102</v>
      </c>
      <c r="AE856" s="5">
        <f t="shared" si="157"/>
        <v>286</v>
      </c>
      <c r="AF856" s="5" t="str">
        <f t="shared" si="158"/>
        <v>Friday</v>
      </c>
    </row>
    <row r="857" spans="1:32" x14ac:dyDescent="0.35">
      <c r="A857">
        <v>856</v>
      </c>
      <c r="B857" t="s">
        <v>1385</v>
      </c>
      <c r="C857" t="s">
        <v>500</v>
      </c>
      <c r="D857" s="2">
        <v>45311</v>
      </c>
      <c r="E857" s="4">
        <v>0.44861111111111113</v>
      </c>
      <c r="F857" s="2">
        <v>45311</v>
      </c>
      <c r="G857" s="3">
        <v>0.48749999999999999</v>
      </c>
      <c r="H857" s="5">
        <v>506</v>
      </c>
      <c r="I857" s="5">
        <v>40</v>
      </c>
      <c r="J857" t="s">
        <v>11</v>
      </c>
      <c r="K857" s="1">
        <v>0.1</v>
      </c>
      <c r="L857" s="5">
        <f t="shared" si="154"/>
        <v>50.6</v>
      </c>
      <c r="M857" s="1" t="s">
        <v>1622</v>
      </c>
      <c r="N857" s="5">
        <v>62</v>
      </c>
      <c r="O857" s="7">
        <f t="shared" si="150"/>
        <v>12.252964426877471</v>
      </c>
      <c r="P857" s="5">
        <v>40</v>
      </c>
      <c r="Q857" s="5">
        <v>0</v>
      </c>
      <c r="R857" s="5">
        <v>62</v>
      </c>
      <c r="S857" s="5">
        <f t="shared" si="151"/>
        <v>130.6</v>
      </c>
      <c r="T857" s="5">
        <f t="shared" si="152"/>
        <v>-68.599999999999994</v>
      </c>
      <c r="U857" s="5">
        <v>506</v>
      </c>
      <c r="V857" s="5">
        <v>40</v>
      </c>
      <c r="W857" s="7">
        <v>20</v>
      </c>
      <c r="X857" s="5">
        <f>W857*H857/100</f>
        <v>101.2</v>
      </c>
      <c r="Y857" s="5">
        <v>40</v>
      </c>
      <c r="Z857" s="6">
        <v>0.1</v>
      </c>
      <c r="AA857" s="5">
        <f t="shared" si="153"/>
        <v>50.6</v>
      </c>
      <c r="AB857" s="5">
        <v>0</v>
      </c>
      <c r="AC857" s="5">
        <v>101.2</v>
      </c>
      <c r="AD857" s="5">
        <f t="shared" si="156"/>
        <v>130.6</v>
      </c>
      <c r="AE857" s="5">
        <f t="shared" si="157"/>
        <v>-29.399999999999991</v>
      </c>
      <c r="AF857" s="5" t="str">
        <f t="shared" si="158"/>
        <v>Saturday</v>
      </c>
    </row>
    <row r="858" spans="1:32" x14ac:dyDescent="0.35">
      <c r="A858">
        <v>857</v>
      </c>
      <c r="B858" t="s">
        <v>1386</v>
      </c>
      <c r="C858" t="s">
        <v>1387</v>
      </c>
      <c r="D858" s="2">
        <v>45298</v>
      </c>
      <c r="E858" s="4">
        <v>0.27986111111111112</v>
      </c>
      <c r="F858" s="2">
        <v>45298</v>
      </c>
      <c r="G858" s="3">
        <v>0.33333333333333331</v>
      </c>
      <c r="H858" s="5">
        <v>1340</v>
      </c>
      <c r="I858" s="5">
        <v>50</v>
      </c>
      <c r="J858" t="s">
        <v>17</v>
      </c>
      <c r="K858" s="1">
        <v>0.5</v>
      </c>
      <c r="L858" s="5">
        <f t="shared" si="154"/>
        <v>670</v>
      </c>
      <c r="M858" t="s">
        <v>1588</v>
      </c>
      <c r="N858" s="5">
        <v>115</v>
      </c>
      <c r="O858" s="7">
        <f t="shared" si="150"/>
        <v>8.5820895522388057</v>
      </c>
      <c r="P858" s="5">
        <v>50</v>
      </c>
      <c r="Q858" s="5">
        <v>0</v>
      </c>
      <c r="R858" s="5">
        <v>115</v>
      </c>
      <c r="S858" s="5">
        <f t="shared" si="151"/>
        <v>770</v>
      </c>
      <c r="T858" s="5">
        <f t="shared" si="152"/>
        <v>-655</v>
      </c>
      <c r="U858" s="5">
        <v>0</v>
      </c>
      <c r="V858" s="5">
        <v>0</v>
      </c>
      <c r="W858" s="7">
        <v>20</v>
      </c>
      <c r="X858" s="5">
        <v>0</v>
      </c>
      <c r="Y858" s="5">
        <v>0</v>
      </c>
      <c r="Z858" s="6">
        <v>0</v>
      </c>
      <c r="AA858" s="5">
        <f t="shared" si="153"/>
        <v>0</v>
      </c>
      <c r="AB858" s="5">
        <v>0</v>
      </c>
      <c r="AC858" s="5">
        <v>0</v>
      </c>
      <c r="AD858" s="5">
        <f t="shared" si="156"/>
        <v>0</v>
      </c>
      <c r="AE858" s="5">
        <f t="shared" si="157"/>
        <v>0</v>
      </c>
      <c r="AF858" s="5" t="str">
        <f t="shared" si="158"/>
        <v>Sunday</v>
      </c>
    </row>
    <row r="859" spans="1:32" x14ac:dyDescent="0.35">
      <c r="A859">
        <v>858</v>
      </c>
      <c r="B859" t="s">
        <v>1388</v>
      </c>
      <c r="C859" t="s">
        <v>664</v>
      </c>
      <c r="D859" s="2">
        <v>45314</v>
      </c>
      <c r="E859" s="4">
        <v>0.54791666666666672</v>
      </c>
      <c r="F859" s="2">
        <v>45314</v>
      </c>
      <c r="G859" s="3">
        <v>0.62916666666666665</v>
      </c>
      <c r="H859" s="5">
        <v>125</v>
      </c>
      <c r="I859" s="5">
        <v>30</v>
      </c>
      <c r="J859" t="s">
        <v>11</v>
      </c>
      <c r="K859" s="1">
        <v>0.05</v>
      </c>
      <c r="L859" s="5">
        <f t="shared" si="154"/>
        <v>6.25</v>
      </c>
      <c r="M859" t="s">
        <v>1589</v>
      </c>
      <c r="N859" s="5">
        <v>193</v>
      </c>
      <c r="O859" s="7">
        <f t="shared" si="150"/>
        <v>154.4</v>
      </c>
      <c r="P859" s="5">
        <v>16</v>
      </c>
      <c r="Q859" s="5">
        <v>0</v>
      </c>
      <c r="R859" s="5">
        <v>193</v>
      </c>
      <c r="S859" s="5">
        <f t="shared" si="151"/>
        <v>52.25</v>
      </c>
      <c r="T859" s="5">
        <f t="shared" si="152"/>
        <v>140.75</v>
      </c>
      <c r="U859" s="5">
        <v>125</v>
      </c>
      <c r="V859" s="5">
        <v>16</v>
      </c>
      <c r="W859" s="7">
        <v>20</v>
      </c>
      <c r="X859" s="5">
        <f>W859*H859/100</f>
        <v>25</v>
      </c>
      <c r="Y859" s="5">
        <v>30</v>
      </c>
      <c r="Z859" s="6">
        <v>0.05</v>
      </c>
      <c r="AA859" s="5">
        <f t="shared" si="153"/>
        <v>6.25</v>
      </c>
      <c r="AB859" s="5">
        <v>0</v>
      </c>
      <c r="AC859" s="5">
        <v>25</v>
      </c>
      <c r="AD859" s="5">
        <f t="shared" si="156"/>
        <v>52.25</v>
      </c>
      <c r="AE859" s="5">
        <f t="shared" si="157"/>
        <v>-27.25</v>
      </c>
      <c r="AF859" s="5" t="str">
        <f t="shared" si="158"/>
        <v>Tuesday</v>
      </c>
    </row>
    <row r="860" spans="1:32" x14ac:dyDescent="0.35">
      <c r="A860">
        <v>859</v>
      </c>
      <c r="B860" t="s">
        <v>1389</v>
      </c>
      <c r="C860" t="s">
        <v>1390</v>
      </c>
      <c r="D860" s="2">
        <v>45312</v>
      </c>
      <c r="E860" s="4">
        <v>0.49166666666666664</v>
      </c>
      <c r="F860" s="2">
        <v>45312</v>
      </c>
      <c r="G860" s="3">
        <v>0.55486111111111114</v>
      </c>
      <c r="H860" s="5">
        <v>1938</v>
      </c>
      <c r="I860" s="5">
        <v>30</v>
      </c>
      <c r="J860" t="s">
        <v>17</v>
      </c>
      <c r="K860" s="1">
        <v>0.15</v>
      </c>
      <c r="L860" s="5">
        <f t="shared" si="154"/>
        <v>290.7</v>
      </c>
      <c r="M860" t="s">
        <v>1584</v>
      </c>
      <c r="N860" s="5">
        <v>122</v>
      </c>
      <c r="O860" s="7">
        <f t="shared" si="150"/>
        <v>6.29514963880289</v>
      </c>
      <c r="P860" s="5">
        <v>32</v>
      </c>
      <c r="Q860" s="5">
        <v>0</v>
      </c>
      <c r="R860" s="5">
        <v>122</v>
      </c>
      <c r="S860" s="5">
        <f t="shared" si="151"/>
        <v>352.7</v>
      </c>
      <c r="T860" s="5">
        <f t="shared" si="152"/>
        <v>-230.7</v>
      </c>
      <c r="U860" s="5">
        <v>1938</v>
      </c>
      <c r="V860" s="5">
        <v>32</v>
      </c>
      <c r="W860" s="7">
        <v>20</v>
      </c>
      <c r="X860" s="5">
        <f>W860*H860/100</f>
        <v>387.6</v>
      </c>
      <c r="Y860" s="5">
        <v>30</v>
      </c>
      <c r="Z860" s="6">
        <v>0.15</v>
      </c>
      <c r="AA860" s="5">
        <f t="shared" si="153"/>
        <v>290.7</v>
      </c>
      <c r="AB860" s="5">
        <v>0</v>
      </c>
      <c r="AC860" s="5">
        <v>387.6</v>
      </c>
      <c r="AD860" s="5">
        <f t="shared" si="156"/>
        <v>352.7</v>
      </c>
      <c r="AE860" s="5">
        <f t="shared" si="157"/>
        <v>34.900000000000034</v>
      </c>
      <c r="AF860" s="5" t="str">
        <f t="shared" si="158"/>
        <v>Sunday</v>
      </c>
    </row>
    <row r="861" spans="1:32" x14ac:dyDescent="0.35">
      <c r="A861">
        <v>860</v>
      </c>
      <c r="B861" t="s">
        <v>1391</v>
      </c>
      <c r="C861" t="s">
        <v>127</v>
      </c>
      <c r="D861" s="2">
        <v>45305</v>
      </c>
      <c r="E861" s="4">
        <v>0.46597222222222223</v>
      </c>
      <c r="F861" s="2">
        <v>45305</v>
      </c>
      <c r="G861" s="3">
        <v>0.51666666666666672</v>
      </c>
      <c r="H861" s="5">
        <v>1128</v>
      </c>
      <c r="I861" s="5">
        <v>40</v>
      </c>
      <c r="J861" t="s">
        <v>14</v>
      </c>
      <c r="K861" s="1">
        <v>0.5</v>
      </c>
      <c r="L861" s="5">
        <f t="shared" si="154"/>
        <v>564</v>
      </c>
      <c r="M861" t="s">
        <v>1588</v>
      </c>
      <c r="N861" s="5">
        <v>126</v>
      </c>
      <c r="O861" s="7">
        <f t="shared" si="150"/>
        <v>11.170212765957446</v>
      </c>
      <c r="P861" s="5">
        <v>33</v>
      </c>
      <c r="Q861" s="5">
        <v>0</v>
      </c>
      <c r="R861" s="5">
        <v>126</v>
      </c>
      <c r="S861" s="5">
        <f t="shared" si="151"/>
        <v>637</v>
      </c>
      <c r="T861" s="5">
        <f t="shared" si="152"/>
        <v>-511</v>
      </c>
      <c r="U861" s="5">
        <v>0</v>
      </c>
      <c r="V861" s="5">
        <v>0</v>
      </c>
      <c r="W861" s="7">
        <v>20</v>
      </c>
      <c r="X861" s="5">
        <v>0</v>
      </c>
      <c r="Y861" s="5">
        <v>0</v>
      </c>
      <c r="Z861" s="6">
        <v>0</v>
      </c>
      <c r="AA861" s="5">
        <f t="shared" si="153"/>
        <v>0</v>
      </c>
      <c r="AB861" s="5">
        <v>0</v>
      </c>
      <c r="AC861" s="5">
        <v>0</v>
      </c>
      <c r="AD861" s="5">
        <f t="shared" si="156"/>
        <v>0</v>
      </c>
      <c r="AE861" s="5">
        <f t="shared" si="157"/>
        <v>0</v>
      </c>
      <c r="AF861" s="5" t="str">
        <f t="shared" si="158"/>
        <v>Sunday</v>
      </c>
    </row>
    <row r="862" spans="1:32" x14ac:dyDescent="0.35">
      <c r="A862">
        <v>861</v>
      </c>
      <c r="B862" t="s">
        <v>1392</v>
      </c>
      <c r="C862" t="s">
        <v>1114</v>
      </c>
      <c r="D862" s="2">
        <v>45298</v>
      </c>
      <c r="E862" s="4">
        <v>0.34236111111111112</v>
      </c>
      <c r="F862" s="2">
        <v>45298</v>
      </c>
      <c r="G862" s="3">
        <v>0.37569444444444444</v>
      </c>
      <c r="H862" s="5">
        <v>1085</v>
      </c>
      <c r="I862" s="5">
        <v>30</v>
      </c>
      <c r="J862" t="s">
        <v>11</v>
      </c>
      <c r="K862" s="1">
        <v>0.5</v>
      </c>
      <c r="L862" s="5">
        <f t="shared" si="154"/>
        <v>542.5</v>
      </c>
      <c r="M862" t="s">
        <v>1588</v>
      </c>
      <c r="N862" s="5">
        <v>80</v>
      </c>
      <c r="O862" s="7">
        <f t="shared" si="150"/>
        <v>7.3732718894009217</v>
      </c>
      <c r="P862" s="5">
        <v>14</v>
      </c>
      <c r="Q862" s="5">
        <v>0</v>
      </c>
      <c r="R862" s="5">
        <v>80</v>
      </c>
      <c r="S862" s="5">
        <f t="shared" si="151"/>
        <v>586.5</v>
      </c>
      <c r="T862" s="5">
        <f t="shared" si="152"/>
        <v>-506.5</v>
      </c>
      <c r="U862" s="5">
        <v>0</v>
      </c>
      <c r="V862" s="5">
        <v>0</v>
      </c>
      <c r="W862" s="7">
        <v>20</v>
      </c>
      <c r="X862" s="5">
        <v>0</v>
      </c>
      <c r="Y862" s="5">
        <v>0</v>
      </c>
      <c r="Z862" s="6">
        <v>0</v>
      </c>
      <c r="AA862" s="5">
        <f t="shared" si="153"/>
        <v>0</v>
      </c>
      <c r="AB862" s="5">
        <v>0</v>
      </c>
      <c r="AC862" s="5">
        <v>0</v>
      </c>
      <c r="AD862" s="5">
        <f t="shared" si="156"/>
        <v>0</v>
      </c>
      <c r="AE862" s="5">
        <f t="shared" si="157"/>
        <v>0</v>
      </c>
      <c r="AF862" s="5" t="str">
        <f t="shared" si="158"/>
        <v>Sunday</v>
      </c>
    </row>
    <row r="863" spans="1:32" x14ac:dyDescent="0.35">
      <c r="A863">
        <v>862</v>
      </c>
      <c r="B863" t="s">
        <v>1393</v>
      </c>
      <c r="C863" t="s">
        <v>1148</v>
      </c>
      <c r="D863" s="2">
        <v>45317</v>
      </c>
      <c r="E863" s="4">
        <v>0.47499999999999998</v>
      </c>
      <c r="F863" s="2">
        <v>45317</v>
      </c>
      <c r="G863" s="3">
        <v>0.53611111111111109</v>
      </c>
      <c r="H863" s="5">
        <v>1655</v>
      </c>
      <c r="I863" s="5">
        <v>0</v>
      </c>
      <c r="J863" t="s">
        <v>17</v>
      </c>
      <c r="K863" s="1">
        <v>0.1</v>
      </c>
      <c r="L863" s="5">
        <f t="shared" si="154"/>
        <v>165.5</v>
      </c>
      <c r="M863" s="1" t="s">
        <v>1622</v>
      </c>
      <c r="N863" s="5">
        <v>134</v>
      </c>
      <c r="O863" s="7">
        <f t="shared" si="150"/>
        <v>8.09667673716012</v>
      </c>
      <c r="P863" s="5">
        <v>14</v>
      </c>
      <c r="Q863" s="5">
        <v>0</v>
      </c>
      <c r="R863" s="5">
        <v>134</v>
      </c>
      <c r="S863" s="5">
        <f t="shared" si="151"/>
        <v>179.5</v>
      </c>
      <c r="T863" s="5">
        <f t="shared" si="152"/>
        <v>-45.5</v>
      </c>
      <c r="U863" s="5">
        <v>1655</v>
      </c>
      <c r="V863" s="5">
        <v>14</v>
      </c>
      <c r="W863" s="7">
        <v>20</v>
      </c>
      <c r="X863" s="5">
        <f>W863*H863/100</f>
        <v>331</v>
      </c>
      <c r="Y863" s="5">
        <v>0</v>
      </c>
      <c r="Z863" s="6">
        <v>0.1</v>
      </c>
      <c r="AA863" s="5">
        <f t="shared" si="153"/>
        <v>165.5</v>
      </c>
      <c r="AB863" s="5">
        <v>0</v>
      </c>
      <c r="AC863" s="5">
        <v>331</v>
      </c>
      <c r="AD863" s="5">
        <f t="shared" si="156"/>
        <v>179.5</v>
      </c>
      <c r="AE863" s="5">
        <f t="shared" si="157"/>
        <v>151.5</v>
      </c>
      <c r="AF863" s="5" t="str">
        <f t="shared" si="158"/>
        <v>Friday</v>
      </c>
    </row>
    <row r="864" spans="1:32" x14ac:dyDescent="0.35">
      <c r="A864">
        <v>863</v>
      </c>
      <c r="B864" t="s">
        <v>1394</v>
      </c>
      <c r="C864" t="s">
        <v>1201</v>
      </c>
      <c r="D864" s="2">
        <v>45307</v>
      </c>
      <c r="E864" s="4">
        <v>0.19375000000000001</v>
      </c>
      <c r="F864" s="2">
        <v>45307</v>
      </c>
      <c r="G864" s="3">
        <v>0.21944444444444444</v>
      </c>
      <c r="H864" s="5">
        <v>489</v>
      </c>
      <c r="I864" s="5">
        <v>40</v>
      </c>
      <c r="J864" t="s">
        <v>14</v>
      </c>
      <c r="K864" s="1">
        <v>0</v>
      </c>
      <c r="L864" s="5">
        <f t="shared" si="154"/>
        <v>0</v>
      </c>
      <c r="M864" t="s">
        <v>1587</v>
      </c>
      <c r="N864" s="5">
        <v>108</v>
      </c>
      <c r="O864" s="7">
        <f t="shared" si="150"/>
        <v>22.085889570552148</v>
      </c>
      <c r="P864" s="5">
        <v>26</v>
      </c>
      <c r="Q864" s="5">
        <v>0</v>
      </c>
      <c r="R864" s="5">
        <v>108</v>
      </c>
      <c r="S864" s="5">
        <f t="shared" si="151"/>
        <v>66</v>
      </c>
      <c r="T864" s="5">
        <f t="shared" si="152"/>
        <v>42</v>
      </c>
      <c r="U864" s="5">
        <v>489</v>
      </c>
      <c r="V864" s="5">
        <v>26</v>
      </c>
      <c r="W864" s="7">
        <v>20</v>
      </c>
      <c r="X864" s="5">
        <f>W864*H864/100</f>
        <v>97.8</v>
      </c>
      <c r="Y864" s="5">
        <v>40</v>
      </c>
      <c r="Z864" s="6">
        <v>0</v>
      </c>
      <c r="AA864" s="5">
        <f t="shared" si="153"/>
        <v>0</v>
      </c>
      <c r="AB864" s="5">
        <v>0</v>
      </c>
      <c r="AC864" s="5">
        <v>97.8</v>
      </c>
      <c r="AD864" s="5">
        <f t="shared" si="156"/>
        <v>66</v>
      </c>
      <c r="AE864" s="5">
        <f t="shared" si="157"/>
        <v>31.799999999999997</v>
      </c>
      <c r="AF864" s="5" t="str">
        <f t="shared" si="158"/>
        <v>Tuesday</v>
      </c>
    </row>
    <row r="865" spans="1:32" x14ac:dyDescent="0.35">
      <c r="A865">
        <v>864</v>
      </c>
      <c r="B865" t="s">
        <v>1395</v>
      </c>
      <c r="C865" t="s">
        <v>1396</v>
      </c>
      <c r="D865" s="2">
        <v>45323</v>
      </c>
      <c r="E865" s="4">
        <v>0.72499999999999998</v>
      </c>
      <c r="F865" s="2">
        <v>45323</v>
      </c>
      <c r="G865" s="3">
        <v>0.78333333333333333</v>
      </c>
      <c r="H865" s="5">
        <v>809</v>
      </c>
      <c r="I865" s="5">
        <v>0</v>
      </c>
      <c r="J865" t="s">
        <v>14</v>
      </c>
      <c r="K865" s="1">
        <v>0.1</v>
      </c>
      <c r="L865" s="5">
        <f t="shared" si="154"/>
        <v>80.900000000000006</v>
      </c>
      <c r="M865" s="1" t="s">
        <v>1622</v>
      </c>
      <c r="N865" s="5">
        <v>90</v>
      </c>
      <c r="O865" s="7">
        <f t="shared" si="150"/>
        <v>11.124845488257108</v>
      </c>
      <c r="P865" s="5">
        <v>39</v>
      </c>
      <c r="Q865" s="5">
        <v>50</v>
      </c>
      <c r="R865" s="5">
        <v>90</v>
      </c>
      <c r="S865" s="5">
        <f t="shared" si="151"/>
        <v>169.9</v>
      </c>
      <c r="T865" s="5">
        <f t="shared" si="152"/>
        <v>-79.900000000000006</v>
      </c>
      <c r="U865" s="5">
        <v>809</v>
      </c>
      <c r="V865" s="5">
        <v>39</v>
      </c>
      <c r="W865" s="7">
        <v>20</v>
      </c>
      <c r="X865" s="5">
        <f>W865*H865/100</f>
        <v>161.80000000000001</v>
      </c>
      <c r="Y865" s="5">
        <v>0</v>
      </c>
      <c r="Z865" s="6">
        <v>0.1</v>
      </c>
      <c r="AA865" s="5">
        <f t="shared" si="153"/>
        <v>80.900000000000006</v>
      </c>
      <c r="AB865" s="5">
        <v>50</v>
      </c>
      <c r="AC865" s="5">
        <v>161.80000000000001</v>
      </c>
      <c r="AD865" s="5">
        <f t="shared" si="156"/>
        <v>169.9</v>
      </c>
      <c r="AE865" s="5">
        <f t="shared" si="157"/>
        <v>-8.0999999999999943</v>
      </c>
      <c r="AF865" s="5" t="str">
        <f t="shared" si="158"/>
        <v>Thursday</v>
      </c>
    </row>
    <row r="866" spans="1:32" x14ac:dyDescent="0.35">
      <c r="A866">
        <v>865</v>
      </c>
      <c r="B866" t="s">
        <v>1397</v>
      </c>
      <c r="C866" t="s">
        <v>1398</v>
      </c>
      <c r="D866" s="2">
        <v>45306</v>
      </c>
      <c r="E866" s="4">
        <v>0.34513888888888888</v>
      </c>
      <c r="F866" s="2">
        <v>45306</v>
      </c>
      <c r="G866" s="3">
        <v>0.39791666666666664</v>
      </c>
      <c r="H866" s="5">
        <v>670</v>
      </c>
      <c r="I866" s="5">
        <v>40</v>
      </c>
      <c r="J866" t="s">
        <v>14</v>
      </c>
      <c r="K866" s="1">
        <v>0</v>
      </c>
      <c r="L866" s="5">
        <f t="shared" si="154"/>
        <v>0</v>
      </c>
      <c r="M866" t="s">
        <v>1587</v>
      </c>
      <c r="N866" s="5">
        <v>161</v>
      </c>
      <c r="O866" s="7">
        <f t="shared" si="150"/>
        <v>24.029850746268657</v>
      </c>
      <c r="P866" s="5">
        <v>18</v>
      </c>
      <c r="Q866" s="5">
        <v>150</v>
      </c>
      <c r="R866" s="5">
        <v>161</v>
      </c>
      <c r="S866" s="5">
        <f t="shared" si="151"/>
        <v>208</v>
      </c>
      <c r="T866" s="5">
        <f t="shared" si="152"/>
        <v>-47</v>
      </c>
      <c r="U866" s="5">
        <v>670</v>
      </c>
      <c r="V866" s="5">
        <v>18</v>
      </c>
      <c r="W866" s="7">
        <v>20</v>
      </c>
      <c r="X866" s="5">
        <f>W866*H866/100</f>
        <v>134</v>
      </c>
      <c r="Y866" s="5">
        <v>40</v>
      </c>
      <c r="Z866" s="6">
        <v>0</v>
      </c>
      <c r="AA866" s="5">
        <f t="shared" si="153"/>
        <v>0</v>
      </c>
      <c r="AB866" s="5">
        <v>150</v>
      </c>
      <c r="AC866" s="5">
        <v>134</v>
      </c>
      <c r="AD866" s="5">
        <f t="shared" si="156"/>
        <v>208</v>
      </c>
      <c r="AE866" s="5">
        <f t="shared" si="157"/>
        <v>-74</v>
      </c>
      <c r="AF866" s="5" t="str">
        <f t="shared" si="158"/>
        <v>Monday</v>
      </c>
    </row>
    <row r="867" spans="1:32" x14ac:dyDescent="0.35">
      <c r="A867">
        <v>866</v>
      </c>
      <c r="B867" t="s">
        <v>1399</v>
      </c>
      <c r="C867" t="s">
        <v>1400</v>
      </c>
      <c r="D867" s="2">
        <v>45329</v>
      </c>
      <c r="E867" s="4">
        <v>0.33541666666666664</v>
      </c>
      <c r="F867" s="2">
        <v>45329</v>
      </c>
      <c r="G867" s="3">
        <v>0.35694444444444445</v>
      </c>
      <c r="H867" s="5">
        <v>1571</v>
      </c>
      <c r="I867" s="5">
        <v>30</v>
      </c>
      <c r="J867" t="s">
        <v>17</v>
      </c>
      <c r="K867" s="1">
        <v>0</v>
      </c>
      <c r="L867" s="5">
        <f t="shared" si="154"/>
        <v>0</v>
      </c>
      <c r="M867" t="s">
        <v>1587</v>
      </c>
      <c r="N867" s="5">
        <v>145</v>
      </c>
      <c r="O867" s="7">
        <f t="shared" si="150"/>
        <v>9.2297899427116477</v>
      </c>
      <c r="P867" s="5">
        <v>15</v>
      </c>
      <c r="Q867" s="5">
        <v>0</v>
      </c>
      <c r="R867" s="5">
        <v>145</v>
      </c>
      <c r="S867" s="5">
        <f t="shared" si="151"/>
        <v>45</v>
      </c>
      <c r="T867" s="5">
        <f t="shared" si="152"/>
        <v>100</v>
      </c>
      <c r="U867" s="5">
        <v>1571</v>
      </c>
      <c r="V867" s="5">
        <v>15</v>
      </c>
      <c r="W867" s="7">
        <v>20</v>
      </c>
      <c r="X867" s="5">
        <f>W867*H867/100</f>
        <v>314.2</v>
      </c>
      <c r="Y867" s="5">
        <v>30</v>
      </c>
      <c r="Z867" s="6">
        <v>0</v>
      </c>
      <c r="AA867" s="5">
        <f t="shared" si="153"/>
        <v>0</v>
      </c>
      <c r="AB867" s="5">
        <v>0</v>
      </c>
      <c r="AC867" s="5">
        <v>314.2</v>
      </c>
      <c r="AD867" s="5">
        <f t="shared" si="156"/>
        <v>45</v>
      </c>
      <c r="AE867" s="5">
        <f t="shared" si="157"/>
        <v>269.2</v>
      </c>
      <c r="AF867" s="5" t="str">
        <f t="shared" si="158"/>
        <v>Wednesday</v>
      </c>
    </row>
    <row r="868" spans="1:32" x14ac:dyDescent="0.35">
      <c r="A868">
        <v>867</v>
      </c>
      <c r="B868" t="s">
        <v>1401</v>
      </c>
      <c r="C868" t="s">
        <v>1073</v>
      </c>
      <c r="D868" s="2">
        <v>45314</v>
      </c>
      <c r="E868" s="4">
        <v>0.30555555555555558</v>
      </c>
      <c r="F868" s="2">
        <v>45314</v>
      </c>
      <c r="G868" s="3">
        <v>0.3527777777777778</v>
      </c>
      <c r="H868" s="5">
        <v>853</v>
      </c>
      <c r="I868" s="5">
        <v>0</v>
      </c>
      <c r="J868" t="s">
        <v>11</v>
      </c>
      <c r="K868" s="1">
        <v>0.5</v>
      </c>
      <c r="L868" s="5">
        <f t="shared" si="154"/>
        <v>426.5</v>
      </c>
      <c r="M868" t="s">
        <v>1588</v>
      </c>
      <c r="N868" s="5">
        <v>171</v>
      </c>
      <c r="O868" s="7">
        <f t="shared" si="150"/>
        <v>20.046893317702228</v>
      </c>
      <c r="P868" s="5">
        <v>34</v>
      </c>
      <c r="Q868" s="5">
        <v>0</v>
      </c>
      <c r="R868" s="5">
        <v>171</v>
      </c>
      <c r="S868" s="5">
        <f t="shared" si="151"/>
        <v>460.5</v>
      </c>
      <c r="T868" s="5">
        <f t="shared" si="152"/>
        <v>-289.5</v>
      </c>
      <c r="U868" s="5">
        <v>0</v>
      </c>
      <c r="V868" s="5">
        <v>0</v>
      </c>
      <c r="W868" s="7">
        <v>20</v>
      </c>
      <c r="X868" s="5">
        <v>0</v>
      </c>
      <c r="Y868" s="5">
        <v>0</v>
      </c>
      <c r="Z868" s="6">
        <v>0</v>
      </c>
      <c r="AA868" s="5">
        <f t="shared" si="153"/>
        <v>0</v>
      </c>
      <c r="AB868" s="5">
        <v>0</v>
      </c>
      <c r="AC868" s="5">
        <v>0</v>
      </c>
      <c r="AD868" s="5">
        <f t="shared" si="156"/>
        <v>0</v>
      </c>
      <c r="AE868" s="5">
        <f t="shared" si="157"/>
        <v>0</v>
      </c>
      <c r="AF868" s="5" t="str">
        <f t="shared" si="158"/>
        <v>Tuesday</v>
      </c>
    </row>
    <row r="869" spans="1:32" x14ac:dyDescent="0.35">
      <c r="A869">
        <v>868</v>
      </c>
      <c r="B869" t="s">
        <v>1402</v>
      </c>
      <c r="C869" t="s">
        <v>1403</v>
      </c>
      <c r="D869" s="2">
        <v>45293</v>
      </c>
      <c r="E869" s="4">
        <v>0.20555555555555555</v>
      </c>
      <c r="F869" s="2">
        <v>45293</v>
      </c>
      <c r="G869" s="3">
        <v>0.25694444444444442</v>
      </c>
      <c r="H869" s="5">
        <v>245</v>
      </c>
      <c r="I869" s="5">
        <v>30</v>
      </c>
      <c r="J869" t="s">
        <v>11</v>
      </c>
      <c r="K869" s="1">
        <v>0</v>
      </c>
      <c r="L869" s="5">
        <f t="shared" si="154"/>
        <v>0</v>
      </c>
      <c r="M869" t="s">
        <v>1587</v>
      </c>
      <c r="N869" s="5">
        <v>154</v>
      </c>
      <c r="O869" s="7">
        <f t="shared" si="150"/>
        <v>62.857142857142854</v>
      </c>
      <c r="P869" s="5">
        <v>28</v>
      </c>
      <c r="Q869" s="5">
        <v>0</v>
      </c>
      <c r="R869" s="5">
        <v>154</v>
      </c>
      <c r="S869" s="5">
        <f t="shared" si="151"/>
        <v>58</v>
      </c>
      <c r="T869" s="5">
        <f t="shared" si="152"/>
        <v>96</v>
      </c>
      <c r="U869" s="5">
        <v>245</v>
      </c>
      <c r="V869" s="5">
        <v>28</v>
      </c>
      <c r="W869" s="7">
        <v>20</v>
      </c>
      <c r="X869" s="5">
        <f>W869*H869/100</f>
        <v>49</v>
      </c>
      <c r="Y869" s="5">
        <v>30</v>
      </c>
      <c r="Z869" s="6">
        <v>0</v>
      </c>
      <c r="AA869" s="5">
        <f t="shared" si="153"/>
        <v>0</v>
      </c>
      <c r="AB869" s="5">
        <v>0</v>
      </c>
      <c r="AC869" s="5">
        <v>49</v>
      </c>
      <c r="AD869" s="5">
        <f t="shared" si="156"/>
        <v>58</v>
      </c>
      <c r="AE869" s="5">
        <f t="shared" si="157"/>
        <v>-9</v>
      </c>
      <c r="AF869" s="5" t="str">
        <f t="shared" si="158"/>
        <v>Tuesday</v>
      </c>
    </row>
    <row r="870" spans="1:32" x14ac:dyDescent="0.35">
      <c r="A870">
        <v>869</v>
      </c>
      <c r="B870" t="s">
        <v>1404</v>
      </c>
      <c r="C870" t="s">
        <v>1405</v>
      </c>
      <c r="D870" s="2">
        <v>45324</v>
      </c>
      <c r="E870" s="4">
        <v>0.5708333333333333</v>
      </c>
      <c r="F870" s="2">
        <v>45324</v>
      </c>
      <c r="G870" s="3">
        <v>0.61319444444444449</v>
      </c>
      <c r="H870" s="5">
        <v>1511</v>
      </c>
      <c r="I870" s="5">
        <v>40</v>
      </c>
      <c r="J870" t="s">
        <v>17</v>
      </c>
      <c r="K870" s="1">
        <v>0.15</v>
      </c>
      <c r="L870" s="5">
        <f t="shared" si="154"/>
        <v>226.65</v>
      </c>
      <c r="M870" t="s">
        <v>1584</v>
      </c>
      <c r="N870" s="5">
        <v>123</v>
      </c>
      <c r="O870" s="7">
        <f t="shared" si="150"/>
        <v>8.1403044341495701</v>
      </c>
      <c r="P870" s="5">
        <v>25</v>
      </c>
      <c r="Q870" s="5">
        <v>150</v>
      </c>
      <c r="R870" s="5">
        <v>123</v>
      </c>
      <c r="S870" s="5">
        <f t="shared" si="151"/>
        <v>441.65</v>
      </c>
      <c r="T870" s="5">
        <f t="shared" si="152"/>
        <v>-318.64999999999998</v>
      </c>
      <c r="U870" s="5">
        <v>1511</v>
      </c>
      <c r="V870" s="5">
        <v>25</v>
      </c>
      <c r="W870" s="7">
        <v>20</v>
      </c>
      <c r="X870" s="5">
        <f>W870*H870/100</f>
        <v>302.2</v>
      </c>
      <c r="Y870" s="5">
        <v>40</v>
      </c>
      <c r="Z870" s="6">
        <v>0.15</v>
      </c>
      <c r="AA870" s="5">
        <f t="shared" si="153"/>
        <v>226.65</v>
      </c>
      <c r="AB870" s="5">
        <v>150</v>
      </c>
      <c r="AC870" s="5">
        <v>302.2</v>
      </c>
      <c r="AD870" s="5">
        <f t="shared" si="156"/>
        <v>441.65</v>
      </c>
      <c r="AE870" s="5">
        <f t="shared" si="157"/>
        <v>-139.44999999999999</v>
      </c>
      <c r="AF870" s="5" t="str">
        <f t="shared" si="158"/>
        <v>Friday</v>
      </c>
    </row>
    <row r="871" spans="1:32" x14ac:dyDescent="0.35">
      <c r="A871">
        <v>870</v>
      </c>
      <c r="B871" t="s">
        <v>1406</v>
      </c>
      <c r="C871" t="s">
        <v>1407</v>
      </c>
      <c r="D871" s="2">
        <v>45304</v>
      </c>
      <c r="E871" s="4">
        <v>0.52777777777777779</v>
      </c>
      <c r="F871" s="2">
        <v>45304</v>
      </c>
      <c r="G871" s="3">
        <v>0.59305555555555556</v>
      </c>
      <c r="H871" s="5">
        <v>884</v>
      </c>
      <c r="I871" s="5">
        <v>30</v>
      </c>
      <c r="J871" t="s">
        <v>11</v>
      </c>
      <c r="K871" s="1">
        <v>0.15</v>
      </c>
      <c r="L871" s="5">
        <f t="shared" si="154"/>
        <v>132.6</v>
      </c>
      <c r="M871" t="s">
        <v>1584</v>
      </c>
      <c r="N871" s="5">
        <v>181</v>
      </c>
      <c r="O871" s="7">
        <f t="shared" si="150"/>
        <v>20.475113122171944</v>
      </c>
      <c r="P871" s="5">
        <v>30</v>
      </c>
      <c r="Q871" s="5">
        <v>0</v>
      </c>
      <c r="R871" s="5">
        <v>181</v>
      </c>
      <c r="S871" s="5">
        <f t="shared" si="151"/>
        <v>192.6</v>
      </c>
      <c r="T871" s="5">
        <f t="shared" si="152"/>
        <v>-11.599999999999994</v>
      </c>
      <c r="U871" s="5">
        <v>884</v>
      </c>
      <c r="V871" s="5">
        <v>30</v>
      </c>
      <c r="W871" s="7">
        <v>20</v>
      </c>
      <c r="X871" s="5">
        <f>W871*H871/100</f>
        <v>176.8</v>
      </c>
      <c r="Y871" s="5">
        <v>30</v>
      </c>
      <c r="Z871" s="6">
        <v>0.15</v>
      </c>
      <c r="AA871" s="5">
        <f t="shared" si="153"/>
        <v>132.6</v>
      </c>
      <c r="AB871" s="5">
        <v>0</v>
      </c>
      <c r="AC871" s="5">
        <v>176.8</v>
      </c>
      <c r="AD871" s="5">
        <f t="shared" si="156"/>
        <v>192.6</v>
      </c>
      <c r="AE871" s="5">
        <f t="shared" si="157"/>
        <v>-15.799999999999983</v>
      </c>
      <c r="AF871" s="5" t="str">
        <f t="shared" si="158"/>
        <v>Saturday</v>
      </c>
    </row>
    <row r="872" spans="1:32" x14ac:dyDescent="0.35">
      <c r="A872">
        <v>871</v>
      </c>
      <c r="B872" t="s">
        <v>1408</v>
      </c>
      <c r="C872" t="s">
        <v>1409</v>
      </c>
      <c r="D872" s="2">
        <v>45302</v>
      </c>
      <c r="E872" s="4">
        <v>0.79722222222222228</v>
      </c>
      <c r="F872" s="2">
        <v>45302</v>
      </c>
      <c r="G872" s="3">
        <v>0.84375</v>
      </c>
      <c r="H872" s="5">
        <v>1372</v>
      </c>
      <c r="I872" s="5">
        <v>0</v>
      </c>
      <c r="J872" t="s">
        <v>17</v>
      </c>
      <c r="K872" s="1">
        <v>0.15</v>
      </c>
      <c r="L872" s="5">
        <f t="shared" si="154"/>
        <v>205.79999999999998</v>
      </c>
      <c r="M872" t="s">
        <v>1584</v>
      </c>
      <c r="N872" s="5">
        <v>148</v>
      </c>
      <c r="O872" s="7">
        <f t="shared" si="150"/>
        <v>10.787172011661808</v>
      </c>
      <c r="P872" s="5">
        <v>11</v>
      </c>
      <c r="Q872" s="5">
        <v>0</v>
      </c>
      <c r="R872" s="5">
        <v>148</v>
      </c>
      <c r="S872" s="5">
        <f t="shared" si="151"/>
        <v>216.79999999999998</v>
      </c>
      <c r="T872" s="5">
        <f t="shared" si="152"/>
        <v>-68.799999999999983</v>
      </c>
      <c r="U872" s="5">
        <v>1372</v>
      </c>
      <c r="V872" s="5">
        <v>11</v>
      </c>
      <c r="W872" s="7">
        <v>20</v>
      </c>
      <c r="X872" s="5">
        <f>W872*H872/100</f>
        <v>274.39999999999998</v>
      </c>
      <c r="Y872" s="5">
        <v>0</v>
      </c>
      <c r="Z872" s="6">
        <v>0.15</v>
      </c>
      <c r="AA872" s="5">
        <f t="shared" si="153"/>
        <v>205.79999999999998</v>
      </c>
      <c r="AB872" s="5">
        <v>0</v>
      </c>
      <c r="AC872" s="5">
        <v>274.39999999999998</v>
      </c>
      <c r="AD872" s="5">
        <f t="shared" si="156"/>
        <v>216.79999999999998</v>
      </c>
      <c r="AE872" s="5">
        <f t="shared" si="157"/>
        <v>57.599999999999994</v>
      </c>
      <c r="AF872" s="5" t="str">
        <f t="shared" si="158"/>
        <v>Thursday</v>
      </c>
    </row>
    <row r="873" spans="1:32" x14ac:dyDescent="0.35">
      <c r="A873">
        <v>872</v>
      </c>
      <c r="B873" t="s">
        <v>1410</v>
      </c>
      <c r="C873" t="s">
        <v>1411</v>
      </c>
      <c r="D873" s="2">
        <v>45307</v>
      </c>
      <c r="E873" s="4">
        <v>0.49166666666666664</v>
      </c>
      <c r="F873" s="2">
        <v>45307</v>
      </c>
      <c r="G873" s="3">
        <v>0.56527777777777777</v>
      </c>
      <c r="H873" s="5">
        <v>625</v>
      </c>
      <c r="I873" s="5">
        <v>0</v>
      </c>
      <c r="J873" t="s">
        <v>11</v>
      </c>
      <c r="K873" s="1">
        <v>0.5</v>
      </c>
      <c r="L873" s="5">
        <f t="shared" si="154"/>
        <v>312.5</v>
      </c>
      <c r="M873" t="s">
        <v>1588</v>
      </c>
      <c r="N873" s="5">
        <v>175</v>
      </c>
      <c r="O873" s="7">
        <f t="shared" si="150"/>
        <v>28.000000000000004</v>
      </c>
      <c r="P873" s="5">
        <v>19</v>
      </c>
      <c r="Q873" s="5">
        <v>0</v>
      </c>
      <c r="R873" s="5">
        <v>175</v>
      </c>
      <c r="S873" s="5">
        <f t="shared" si="151"/>
        <v>331.5</v>
      </c>
      <c r="T873" s="5">
        <f t="shared" si="152"/>
        <v>-156.5</v>
      </c>
      <c r="U873" s="5">
        <v>0</v>
      </c>
      <c r="V873" s="5">
        <v>0</v>
      </c>
      <c r="W873" s="7">
        <v>20</v>
      </c>
      <c r="X873" s="5">
        <v>0</v>
      </c>
      <c r="Y873" s="5">
        <v>0</v>
      </c>
      <c r="Z873" s="6">
        <v>0</v>
      </c>
      <c r="AA873" s="5">
        <f t="shared" si="153"/>
        <v>0</v>
      </c>
      <c r="AB873" s="5">
        <v>0</v>
      </c>
      <c r="AC873" s="5">
        <v>0</v>
      </c>
      <c r="AD873" s="5">
        <f t="shared" si="156"/>
        <v>0</v>
      </c>
      <c r="AE873" s="5">
        <f t="shared" si="157"/>
        <v>0</v>
      </c>
      <c r="AF873" s="5" t="str">
        <f t="shared" si="158"/>
        <v>Tuesday</v>
      </c>
    </row>
    <row r="874" spans="1:32" x14ac:dyDescent="0.35">
      <c r="A874">
        <v>873</v>
      </c>
      <c r="B874" t="s">
        <v>1412</v>
      </c>
      <c r="C874" t="s">
        <v>151</v>
      </c>
      <c r="D874" s="2">
        <v>45303</v>
      </c>
      <c r="E874" s="4">
        <v>0.88194444444444442</v>
      </c>
      <c r="F874" s="2">
        <v>45303</v>
      </c>
      <c r="G874" s="3">
        <v>0.90972222222222221</v>
      </c>
      <c r="H874" s="5">
        <v>1585</v>
      </c>
      <c r="I874" s="5">
        <v>30</v>
      </c>
      <c r="J874" t="s">
        <v>14</v>
      </c>
      <c r="K874" s="1">
        <v>0.1</v>
      </c>
      <c r="L874" s="5">
        <f t="shared" si="154"/>
        <v>158.5</v>
      </c>
      <c r="M874" s="1" t="s">
        <v>1622</v>
      </c>
      <c r="N874" s="5">
        <v>187</v>
      </c>
      <c r="O874" s="7">
        <f t="shared" si="150"/>
        <v>11.798107255520504</v>
      </c>
      <c r="P874" s="5">
        <v>25</v>
      </c>
      <c r="Q874" s="5">
        <v>0</v>
      </c>
      <c r="R874" s="5">
        <v>187</v>
      </c>
      <c r="S874" s="5">
        <f t="shared" si="151"/>
        <v>213.5</v>
      </c>
      <c r="T874" s="5">
        <f t="shared" si="152"/>
        <v>-26.5</v>
      </c>
      <c r="U874" s="5">
        <v>1585</v>
      </c>
      <c r="V874" s="5">
        <v>25</v>
      </c>
      <c r="W874" s="7">
        <v>20</v>
      </c>
      <c r="X874" s="5">
        <f t="shared" ref="X874:X879" si="159">W874*H874/100</f>
        <v>317</v>
      </c>
      <c r="Y874" s="5">
        <v>30</v>
      </c>
      <c r="Z874" s="6">
        <v>0.1</v>
      </c>
      <c r="AA874" s="5">
        <f t="shared" si="153"/>
        <v>158.5</v>
      </c>
      <c r="AB874" s="5">
        <v>0</v>
      </c>
      <c r="AC874" s="5">
        <v>317</v>
      </c>
      <c r="AD874" s="5">
        <f t="shared" si="156"/>
        <v>213.5</v>
      </c>
      <c r="AE874" s="5">
        <f t="shared" si="157"/>
        <v>103.5</v>
      </c>
      <c r="AF874" s="5" t="str">
        <f t="shared" si="158"/>
        <v>Friday</v>
      </c>
    </row>
    <row r="875" spans="1:32" x14ac:dyDescent="0.35">
      <c r="A875">
        <v>874</v>
      </c>
      <c r="B875" t="s">
        <v>1413</v>
      </c>
      <c r="C875" t="s">
        <v>306</v>
      </c>
      <c r="D875" s="2">
        <v>45317</v>
      </c>
      <c r="E875" s="4">
        <v>6.0416666666666667E-2</v>
      </c>
      <c r="F875" s="2">
        <v>45317</v>
      </c>
      <c r="G875" s="3">
        <v>8.7499999999999994E-2</v>
      </c>
      <c r="H875" s="5">
        <v>112</v>
      </c>
      <c r="I875" s="5">
        <v>20</v>
      </c>
      <c r="J875" t="s">
        <v>11</v>
      </c>
      <c r="K875" s="1">
        <v>0.05</v>
      </c>
      <c r="L875" s="5">
        <f t="shared" si="154"/>
        <v>5.6000000000000005</v>
      </c>
      <c r="M875" t="s">
        <v>1589</v>
      </c>
      <c r="N875" s="5">
        <v>124</v>
      </c>
      <c r="O875" s="7">
        <f t="shared" si="150"/>
        <v>110.71428571428572</v>
      </c>
      <c r="P875" s="5">
        <v>46</v>
      </c>
      <c r="Q875" s="5">
        <v>100</v>
      </c>
      <c r="R875" s="5">
        <v>124</v>
      </c>
      <c r="S875" s="5">
        <f t="shared" si="151"/>
        <v>171.6</v>
      </c>
      <c r="T875" s="5">
        <f t="shared" si="152"/>
        <v>-47.599999999999994</v>
      </c>
      <c r="U875" s="5">
        <v>112</v>
      </c>
      <c r="V875" s="5">
        <v>46</v>
      </c>
      <c r="W875" s="7">
        <v>20</v>
      </c>
      <c r="X875" s="5">
        <f t="shared" si="159"/>
        <v>22.4</v>
      </c>
      <c r="Y875" s="5">
        <v>20</v>
      </c>
      <c r="Z875" s="6">
        <v>0.05</v>
      </c>
      <c r="AA875" s="5">
        <f t="shared" si="153"/>
        <v>5.6000000000000005</v>
      </c>
      <c r="AB875" s="5">
        <v>100</v>
      </c>
      <c r="AC875" s="5">
        <v>22.4</v>
      </c>
      <c r="AD875" s="5">
        <f t="shared" si="156"/>
        <v>171.6</v>
      </c>
      <c r="AE875" s="5">
        <f t="shared" si="157"/>
        <v>-149.19999999999999</v>
      </c>
      <c r="AF875" s="5" t="str">
        <f t="shared" si="158"/>
        <v>Friday</v>
      </c>
    </row>
    <row r="876" spans="1:32" x14ac:dyDescent="0.35">
      <c r="A876">
        <v>875</v>
      </c>
      <c r="B876" t="s">
        <v>1414</v>
      </c>
      <c r="C876" t="s">
        <v>1415</v>
      </c>
      <c r="D876" s="2">
        <v>45309</v>
      </c>
      <c r="E876" s="4">
        <v>0.10416666666666667</v>
      </c>
      <c r="F876" s="2">
        <v>45309</v>
      </c>
      <c r="G876" s="3">
        <v>0.16527777777777777</v>
      </c>
      <c r="H876" s="5">
        <v>1002</v>
      </c>
      <c r="I876" s="5">
        <v>40</v>
      </c>
      <c r="J876" t="s">
        <v>17</v>
      </c>
      <c r="K876" s="1">
        <v>0</v>
      </c>
      <c r="L876" s="5">
        <f t="shared" si="154"/>
        <v>0</v>
      </c>
      <c r="M876" t="s">
        <v>1587</v>
      </c>
      <c r="N876" s="5">
        <v>63</v>
      </c>
      <c r="O876" s="7">
        <f t="shared" si="150"/>
        <v>6.2874251497005984</v>
      </c>
      <c r="P876" s="5">
        <v>24</v>
      </c>
      <c r="Q876" s="5">
        <v>0</v>
      </c>
      <c r="R876" s="5">
        <v>63</v>
      </c>
      <c r="S876" s="5">
        <f t="shared" si="151"/>
        <v>64</v>
      </c>
      <c r="T876" s="5">
        <f t="shared" si="152"/>
        <v>-1</v>
      </c>
      <c r="U876" s="5">
        <v>1002</v>
      </c>
      <c r="V876" s="5">
        <v>24</v>
      </c>
      <c r="W876" s="7">
        <v>20</v>
      </c>
      <c r="X876" s="5">
        <f t="shared" si="159"/>
        <v>200.4</v>
      </c>
      <c r="Y876" s="5">
        <v>40</v>
      </c>
      <c r="Z876" s="6">
        <v>0</v>
      </c>
      <c r="AA876" s="5">
        <f t="shared" si="153"/>
        <v>0</v>
      </c>
      <c r="AB876" s="5">
        <v>0</v>
      </c>
      <c r="AC876" s="5">
        <v>200.4</v>
      </c>
      <c r="AD876" s="5">
        <f t="shared" si="156"/>
        <v>64</v>
      </c>
      <c r="AE876" s="5">
        <f t="shared" si="157"/>
        <v>136.4</v>
      </c>
      <c r="AF876" s="5" t="str">
        <f t="shared" si="158"/>
        <v>Thursday</v>
      </c>
    </row>
    <row r="877" spans="1:32" x14ac:dyDescent="0.35">
      <c r="A877">
        <v>876</v>
      </c>
      <c r="B877" t="s">
        <v>1416</v>
      </c>
      <c r="C877" t="s">
        <v>1360</v>
      </c>
      <c r="D877" s="2">
        <v>45327</v>
      </c>
      <c r="E877" s="4">
        <v>0.98819444444444449</v>
      </c>
      <c r="F877" s="2">
        <v>45328</v>
      </c>
      <c r="G877" s="3">
        <v>7.0833333333333331E-2</v>
      </c>
      <c r="H877" s="5">
        <v>483</v>
      </c>
      <c r="I877" s="5">
        <v>40</v>
      </c>
      <c r="J877" t="s">
        <v>17</v>
      </c>
      <c r="K877" s="1">
        <v>0.05</v>
      </c>
      <c r="L877" s="5">
        <f t="shared" si="154"/>
        <v>24.150000000000002</v>
      </c>
      <c r="M877" t="s">
        <v>1589</v>
      </c>
      <c r="N877" s="5">
        <v>87</v>
      </c>
      <c r="O877" s="7">
        <f t="shared" si="150"/>
        <v>18.012422360248447</v>
      </c>
      <c r="P877" s="5">
        <v>22</v>
      </c>
      <c r="Q877" s="5">
        <v>100</v>
      </c>
      <c r="R877" s="5">
        <v>87</v>
      </c>
      <c r="S877" s="5">
        <f t="shared" si="151"/>
        <v>186.15</v>
      </c>
      <c r="T877" s="5">
        <f t="shared" si="152"/>
        <v>-99.15</v>
      </c>
      <c r="U877" s="5">
        <v>483</v>
      </c>
      <c r="V877" s="5">
        <v>22</v>
      </c>
      <c r="W877" s="7">
        <v>20</v>
      </c>
      <c r="X877" s="5">
        <f t="shared" si="159"/>
        <v>96.6</v>
      </c>
      <c r="Y877" s="5">
        <v>40</v>
      </c>
      <c r="Z877" s="6">
        <v>0.05</v>
      </c>
      <c r="AA877" s="5">
        <f t="shared" si="153"/>
        <v>24.150000000000002</v>
      </c>
      <c r="AB877" s="5">
        <v>100</v>
      </c>
      <c r="AC877" s="5">
        <v>96.6</v>
      </c>
      <c r="AD877" s="5">
        <f t="shared" si="156"/>
        <v>186.15</v>
      </c>
      <c r="AE877" s="5">
        <f t="shared" si="157"/>
        <v>-89.550000000000011</v>
      </c>
      <c r="AF877" s="5" t="str">
        <f t="shared" si="158"/>
        <v>Monday</v>
      </c>
    </row>
    <row r="878" spans="1:32" x14ac:dyDescent="0.35">
      <c r="A878">
        <v>877</v>
      </c>
      <c r="B878" t="s">
        <v>1417</v>
      </c>
      <c r="C878" t="s">
        <v>125</v>
      </c>
      <c r="D878" s="2">
        <v>45329</v>
      </c>
      <c r="E878" s="4">
        <v>0.20833333333333334</v>
      </c>
      <c r="F878" s="2">
        <v>45329</v>
      </c>
      <c r="G878" s="3">
        <v>0.26666666666666666</v>
      </c>
      <c r="H878" s="5">
        <v>655</v>
      </c>
      <c r="I878" s="5">
        <v>30</v>
      </c>
      <c r="J878" t="s">
        <v>14</v>
      </c>
      <c r="K878" s="1">
        <v>0.1</v>
      </c>
      <c r="L878" s="5">
        <f t="shared" si="154"/>
        <v>65.5</v>
      </c>
      <c r="M878" s="1" t="s">
        <v>1622</v>
      </c>
      <c r="N878" s="5">
        <v>189</v>
      </c>
      <c r="O878" s="7">
        <f t="shared" si="150"/>
        <v>28.854961832061072</v>
      </c>
      <c r="P878" s="5">
        <v>22</v>
      </c>
      <c r="Q878" s="5">
        <v>0</v>
      </c>
      <c r="R878" s="5">
        <v>189</v>
      </c>
      <c r="S878" s="5">
        <f t="shared" si="151"/>
        <v>117.5</v>
      </c>
      <c r="T878" s="5">
        <f t="shared" si="152"/>
        <v>71.5</v>
      </c>
      <c r="U878" s="5">
        <v>655</v>
      </c>
      <c r="V878" s="5">
        <v>22</v>
      </c>
      <c r="W878" s="7">
        <v>20</v>
      </c>
      <c r="X878" s="5">
        <f t="shared" si="159"/>
        <v>131</v>
      </c>
      <c r="Y878" s="5">
        <v>30</v>
      </c>
      <c r="Z878" s="6">
        <v>0.1</v>
      </c>
      <c r="AA878" s="5">
        <f t="shared" si="153"/>
        <v>65.5</v>
      </c>
      <c r="AB878" s="5">
        <v>0</v>
      </c>
      <c r="AC878" s="5">
        <v>131</v>
      </c>
      <c r="AD878" s="5">
        <f t="shared" si="156"/>
        <v>117.5</v>
      </c>
      <c r="AE878" s="5">
        <f t="shared" si="157"/>
        <v>13.5</v>
      </c>
      <c r="AF878" s="5" t="str">
        <f t="shared" si="158"/>
        <v>Wednesday</v>
      </c>
    </row>
    <row r="879" spans="1:32" x14ac:dyDescent="0.35">
      <c r="A879">
        <v>878</v>
      </c>
      <c r="B879" t="s">
        <v>1418</v>
      </c>
      <c r="C879" t="s">
        <v>498</v>
      </c>
      <c r="D879" s="2">
        <v>45311</v>
      </c>
      <c r="E879" s="4">
        <v>0.90763888888888888</v>
      </c>
      <c r="F879" s="2">
        <v>45311</v>
      </c>
      <c r="G879" s="3">
        <v>0.94166666666666665</v>
      </c>
      <c r="H879" s="5">
        <v>986</v>
      </c>
      <c r="I879" s="5">
        <v>20</v>
      </c>
      <c r="J879" t="s">
        <v>17</v>
      </c>
      <c r="K879" s="1">
        <v>0.1</v>
      </c>
      <c r="L879" s="5">
        <f t="shared" si="154"/>
        <v>98.600000000000009</v>
      </c>
      <c r="M879" s="1" t="s">
        <v>1622</v>
      </c>
      <c r="N879" s="5">
        <v>94</v>
      </c>
      <c r="O879" s="7">
        <f t="shared" si="150"/>
        <v>9.5334685598377273</v>
      </c>
      <c r="P879" s="5">
        <v>41</v>
      </c>
      <c r="Q879" s="5">
        <v>0</v>
      </c>
      <c r="R879" s="5">
        <v>94</v>
      </c>
      <c r="S879" s="5">
        <f t="shared" si="151"/>
        <v>159.60000000000002</v>
      </c>
      <c r="T879" s="5">
        <f t="shared" si="152"/>
        <v>-65.600000000000023</v>
      </c>
      <c r="U879" s="5">
        <v>986</v>
      </c>
      <c r="V879" s="5">
        <v>41</v>
      </c>
      <c r="W879" s="7">
        <v>20</v>
      </c>
      <c r="X879" s="5">
        <f t="shared" si="159"/>
        <v>197.2</v>
      </c>
      <c r="Y879" s="5">
        <v>20</v>
      </c>
      <c r="Z879" s="6">
        <v>0.1</v>
      </c>
      <c r="AA879" s="5">
        <f t="shared" si="153"/>
        <v>98.600000000000009</v>
      </c>
      <c r="AB879" s="5">
        <v>0</v>
      </c>
      <c r="AC879" s="5">
        <v>197.2</v>
      </c>
      <c r="AD879" s="5">
        <f t="shared" si="156"/>
        <v>159.60000000000002</v>
      </c>
      <c r="AE879" s="5">
        <f t="shared" si="157"/>
        <v>37.599999999999966</v>
      </c>
      <c r="AF879" s="5" t="str">
        <f t="shared" si="158"/>
        <v>Saturday</v>
      </c>
    </row>
    <row r="880" spans="1:32" x14ac:dyDescent="0.35">
      <c r="A880">
        <v>879</v>
      </c>
      <c r="B880" t="s">
        <v>1419</v>
      </c>
      <c r="C880" t="s">
        <v>37</v>
      </c>
      <c r="D880" s="2">
        <v>45322</v>
      </c>
      <c r="E880" s="4">
        <v>0.90625</v>
      </c>
      <c r="F880" s="2">
        <v>45322</v>
      </c>
      <c r="G880" s="3">
        <v>0.98263888888888884</v>
      </c>
      <c r="H880" s="5">
        <v>1522</v>
      </c>
      <c r="I880" s="5">
        <v>0</v>
      </c>
      <c r="J880" t="s">
        <v>11</v>
      </c>
      <c r="K880" s="1">
        <v>0.5</v>
      </c>
      <c r="L880" s="5">
        <f t="shared" si="154"/>
        <v>761</v>
      </c>
      <c r="M880" t="s">
        <v>1588</v>
      </c>
      <c r="N880" s="5">
        <v>194</v>
      </c>
      <c r="O880" s="7">
        <f t="shared" si="150"/>
        <v>12.746386333771353</v>
      </c>
      <c r="P880" s="5">
        <v>17</v>
      </c>
      <c r="Q880" s="5">
        <v>0</v>
      </c>
      <c r="R880" s="5">
        <v>194</v>
      </c>
      <c r="S880" s="5">
        <f t="shared" si="151"/>
        <v>778</v>
      </c>
      <c r="T880" s="5">
        <f t="shared" si="152"/>
        <v>-584</v>
      </c>
      <c r="U880" s="5">
        <v>0</v>
      </c>
      <c r="V880" s="5">
        <v>0</v>
      </c>
      <c r="W880" s="7">
        <v>20</v>
      </c>
      <c r="X880" s="5">
        <v>0</v>
      </c>
      <c r="Y880" s="5">
        <v>0</v>
      </c>
      <c r="Z880" s="6">
        <v>0</v>
      </c>
      <c r="AA880" s="5">
        <f t="shared" si="153"/>
        <v>0</v>
      </c>
      <c r="AB880" s="5">
        <v>0</v>
      </c>
      <c r="AC880" s="5">
        <v>0</v>
      </c>
      <c r="AD880" s="5">
        <f t="shared" si="156"/>
        <v>0</v>
      </c>
      <c r="AE880" s="5">
        <f t="shared" si="157"/>
        <v>0</v>
      </c>
      <c r="AF880" s="5" t="str">
        <f t="shared" si="158"/>
        <v>Wednesday</v>
      </c>
    </row>
    <row r="881" spans="1:32" x14ac:dyDescent="0.35">
      <c r="A881">
        <v>880</v>
      </c>
      <c r="B881" t="s">
        <v>1420</v>
      </c>
      <c r="C881" t="s">
        <v>477</v>
      </c>
      <c r="D881" s="2">
        <v>45297</v>
      </c>
      <c r="E881" s="4">
        <v>0.62777777777777777</v>
      </c>
      <c r="F881" s="2">
        <v>45297</v>
      </c>
      <c r="G881" s="3">
        <v>0.65972222222222221</v>
      </c>
      <c r="H881" s="5">
        <v>118</v>
      </c>
      <c r="I881" s="5">
        <v>50</v>
      </c>
      <c r="J881" t="s">
        <v>11</v>
      </c>
      <c r="K881" s="1">
        <v>0.15</v>
      </c>
      <c r="L881" s="5">
        <f t="shared" si="154"/>
        <v>17.7</v>
      </c>
      <c r="M881" t="s">
        <v>1584</v>
      </c>
      <c r="N881" s="5">
        <v>124</v>
      </c>
      <c r="O881" s="7">
        <f t="shared" si="150"/>
        <v>105.08474576271188</v>
      </c>
      <c r="P881" s="5">
        <v>27</v>
      </c>
      <c r="Q881" s="5">
        <v>0</v>
      </c>
      <c r="R881" s="5">
        <v>124</v>
      </c>
      <c r="S881" s="5">
        <f t="shared" si="151"/>
        <v>94.7</v>
      </c>
      <c r="T881" s="5">
        <f t="shared" si="152"/>
        <v>29.299999999999997</v>
      </c>
      <c r="U881" s="5">
        <v>118</v>
      </c>
      <c r="V881" s="5">
        <v>27</v>
      </c>
      <c r="W881" s="7">
        <v>20</v>
      </c>
      <c r="X881" s="5">
        <f>W881*H881/100</f>
        <v>23.6</v>
      </c>
      <c r="Y881" s="5">
        <v>50</v>
      </c>
      <c r="Z881" s="6">
        <v>0.15</v>
      </c>
      <c r="AA881" s="5">
        <f t="shared" si="153"/>
        <v>17.7</v>
      </c>
      <c r="AB881" s="5">
        <v>0</v>
      </c>
      <c r="AC881" s="5">
        <v>23.6</v>
      </c>
      <c r="AD881" s="5">
        <f t="shared" si="156"/>
        <v>94.7</v>
      </c>
      <c r="AE881" s="5">
        <f t="shared" si="157"/>
        <v>-71.099999999999994</v>
      </c>
      <c r="AF881" s="5" t="str">
        <f t="shared" si="158"/>
        <v>Saturday</v>
      </c>
    </row>
    <row r="882" spans="1:32" x14ac:dyDescent="0.35">
      <c r="A882">
        <v>881</v>
      </c>
      <c r="B882" t="s">
        <v>1421</v>
      </c>
      <c r="C882" t="s">
        <v>1422</v>
      </c>
      <c r="D882" s="2">
        <v>45295</v>
      </c>
      <c r="E882" s="4">
        <v>0.45902777777777776</v>
      </c>
      <c r="F882" s="2">
        <v>45295</v>
      </c>
      <c r="G882" s="3">
        <v>0.52638888888888891</v>
      </c>
      <c r="H882" s="5">
        <v>674</v>
      </c>
      <c r="I882" s="5">
        <v>50</v>
      </c>
      <c r="J882" t="s">
        <v>14</v>
      </c>
      <c r="K882" s="1">
        <v>0.15</v>
      </c>
      <c r="L882" s="5">
        <f t="shared" si="154"/>
        <v>101.1</v>
      </c>
      <c r="M882" t="s">
        <v>1584</v>
      </c>
      <c r="N882" s="5">
        <v>78</v>
      </c>
      <c r="O882" s="7">
        <f t="shared" si="150"/>
        <v>11.572700296735905</v>
      </c>
      <c r="P882" s="5">
        <v>45</v>
      </c>
      <c r="Q882" s="5">
        <v>0</v>
      </c>
      <c r="R882" s="5">
        <v>78</v>
      </c>
      <c r="S882" s="5">
        <f t="shared" si="151"/>
        <v>196.1</v>
      </c>
      <c r="T882" s="5">
        <f t="shared" si="152"/>
        <v>-118.1</v>
      </c>
      <c r="U882" s="5">
        <v>674</v>
      </c>
      <c r="V882" s="5">
        <v>45</v>
      </c>
      <c r="W882" s="7">
        <v>20</v>
      </c>
      <c r="X882" s="5">
        <f>W882*H882/100</f>
        <v>134.80000000000001</v>
      </c>
      <c r="Y882" s="5">
        <v>50</v>
      </c>
      <c r="Z882" s="6">
        <v>0.15</v>
      </c>
      <c r="AA882" s="5">
        <f t="shared" si="153"/>
        <v>101.1</v>
      </c>
      <c r="AB882" s="5">
        <v>0</v>
      </c>
      <c r="AC882" s="5">
        <v>134.80000000000001</v>
      </c>
      <c r="AD882" s="5">
        <f t="shared" si="156"/>
        <v>196.1</v>
      </c>
      <c r="AE882" s="5">
        <f t="shared" si="157"/>
        <v>-61.299999999999983</v>
      </c>
      <c r="AF882" s="5" t="str">
        <f t="shared" si="158"/>
        <v>Thursday</v>
      </c>
    </row>
    <row r="883" spans="1:32" x14ac:dyDescent="0.35">
      <c r="A883">
        <v>882</v>
      </c>
      <c r="B883" t="s">
        <v>1423</v>
      </c>
      <c r="C883" t="s">
        <v>527</v>
      </c>
      <c r="D883" s="2">
        <v>45305</v>
      </c>
      <c r="E883" s="4">
        <v>0.39861111111111114</v>
      </c>
      <c r="F883" s="2">
        <v>45305</v>
      </c>
      <c r="G883" s="3">
        <v>0.42222222222222222</v>
      </c>
      <c r="H883" s="5">
        <v>1614</v>
      </c>
      <c r="I883" s="5">
        <v>30</v>
      </c>
      <c r="J883" t="s">
        <v>17</v>
      </c>
      <c r="K883" s="1">
        <v>0.1</v>
      </c>
      <c r="L883" s="5">
        <f t="shared" si="154"/>
        <v>161.4</v>
      </c>
      <c r="M883" s="1" t="s">
        <v>1622</v>
      </c>
      <c r="N883" s="5">
        <v>67</v>
      </c>
      <c r="O883" s="7">
        <f t="shared" si="150"/>
        <v>4.1511771995043372</v>
      </c>
      <c r="P883" s="5">
        <v>35</v>
      </c>
      <c r="Q883" s="5">
        <v>0</v>
      </c>
      <c r="R883" s="5">
        <v>67</v>
      </c>
      <c r="S883" s="5">
        <f t="shared" si="151"/>
        <v>226.4</v>
      </c>
      <c r="T883" s="5">
        <f t="shared" si="152"/>
        <v>-159.4</v>
      </c>
      <c r="U883" s="5">
        <v>1614</v>
      </c>
      <c r="V883" s="5">
        <v>35</v>
      </c>
      <c r="W883" s="7">
        <v>20</v>
      </c>
      <c r="X883" s="5">
        <f>W883*H883/100</f>
        <v>322.8</v>
      </c>
      <c r="Y883" s="5">
        <v>30</v>
      </c>
      <c r="Z883" s="6">
        <v>0.1</v>
      </c>
      <c r="AA883" s="5">
        <f t="shared" si="153"/>
        <v>161.4</v>
      </c>
      <c r="AB883" s="5">
        <v>0</v>
      </c>
      <c r="AC883" s="5">
        <v>322.8</v>
      </c>
      <c r="AD883" s="5">
        <f t="shared" si="156"/>
        <v>226.4</v>
      </c>
      <c r="AE883" s="5">
        <f t="shared" si="157"/>
        <v>96.4</v>
      </c>
      <c r="AF883" s="5" t="str">
        <f t="shared" si="158"/>
        <v>Sunday</v>
      </c>
    </row>
    <row r="884" spans="1:32" x14ac:dyDescent="0.35">
      <c r="A884">
        <v>883</v>
      </c>
      <c r="B884" t="s">
        <v>1424</v>
      </c>
      <c r="C884" t="s">
        <v>923</v>
      </c>
      <c r="D884" s="2">
        <v>45326</v>
      </c>
      <c r="E884" s="4">
        <v>0.13472222222222222</v>
      </c>
      <c r="F884" s="2">
        <v>45326</v>
      </c>
      <c r="G884" s="3">
        <v>0.19652777777777777</v>
      </c>
      <c r="H884" s="5">
        <v>850</v>
      </c>
      <c r="I884" s="5">
        <v>20</v>
      </c>
      <c r="J884" t="s">
        <v>14</v>
      </c>
      <c r="K884" s="1">
        <v>0.5</v>
      </c>
      <c r="L884" s="5">
        <f t="shared" si="154"/>
        <v>425</v>
      </c>
      <c r="M884" t="s">
        <v>1588</v>
      </c>
      <c r="N884" s="5">
        <v>69</v>
      </c>
      <c r="O884" s="7">
        <f t="shared" si="150"/>
        <v>8.117647058823529</v>
      </c>
      <c r="P884" s="5">
        <v>19</v>
      </c>
      <c r="Q884" s="5">
        <v>0</v>
      </c>
      <c r="R884" s="5">
        <v>69</v>
      </c>
      <c r="S884" s="5">
        <f t="shared" si="151"/>
        <v>464</v>
      </c>
      <c r="T884" s="5">
        <f t="shared" si="152"/>
        <v>-395</v>
      </c>
      <c r="U884" s="5">
        <v>0</v>
      </c>
      <c r="V884" s="5">
        <v>0</v>
      </c>
      <c r="W884" s="7">
        <v>20</v>
      </c>
      <c r="X884" s="5">
        <v>0</v>
      </c>
      <c r="Y884" s="5">
        <v>0</v>
      </c>
      <c r="Z884" s="6">
        <v>0</v>
      </c>
      <c r="AA884" s="5">
        <f t="shared" si="153"/>
        <v>0</v>
      </c>
      <c r="AB884" s="5">
        <v>0</v>
      </c>
      <c r="AC884" s="5">
        <v>0</v>
      </c>
      <c r="AD884" s="5">
        <f t="shared" si="156"/>
        <v>0</v>
      </c>
      <c r="AE884" s="5">
        <f t="shared" si="157"/>
        <v>0</v>
      </c>
      <c r="AF884" s="5" t="str">
        <f t="shared" si="158"/>
        <v>Sunday</v>
      </c>
    </row>
    <row r="885" spans="1:32" x14ac:dyDescent="0.35">
      <c r="A885">
        <v>884</v>
      </c>
      <c r="B885" t="s">
        <v>1425</v>
      </c>
      <c r="C885" t="s">
        <v>790</v>
      </c>
      <c r="D885" s="2">
        <v>45328</v>
      </c>
      <c r="E885" s="4">
        <v>0.59375</v>
      </c>
      <c r="F885" s="2">
        <v>45328</v>
      </c>
      <c r="G885" s="3">
        <v>0.62986111111111109</v>
      </c>
      <c r="H885" s="5">
        <v>1103</v>
      </c>
      <c r="I885" s="5">
        <v>20</v>
      </c>
      <c r="J885" t="s">
        <v>11</v>
      </c>
      <c r="K885" s="1">
        <v>0.5</v>
      </c>
      <c r="L885" s="5">
        <f t="shared" si="154"/>
        <v>551.5</v>
      </c>
      <c r="M885" t="s">
        <v>1588</v>
      </c>
      <c r="N885" s="5">
        <v>63</v>
      </c>
      <c r="O885" s="7">
        <f t="shared" si="150"/>
        <v>5.7116953762466007</v>
      </c>
      <c r="P885" s="5">
        <v>40</v>
      </c>
      <c r="Q885" s="5">
        <v>0</v>
      </c>
      <c r="R885" s="5">
        <v>63</v>
      </c>
      <c r="S885" s="5">
        <f t="shared" si="151"/>
        <v>611.5</v>
      </c>
      <c r="T885" s="5">
        <f t="shared" si="152"/>
        <v>-548.5</v>
      </c>
      <c r="U885" s="5">
        <v>0</v>
      </c>
      <c r="V885" s="5">
        <v>0</v>
      </c>
      <c r="W885" s="7">
        <v>20</v>
      </c>
      <c r="X885" s="5">
        <v>0</v>
      </c>
      <c r="Y885" s="5">
        <v>0</v>
      </c>
      <c r="Z885" s="6">
        <v>0</v>
      </c>
      <c r="AA885" s="5">
        <f t="shared" si="153"/>
        <v>0</v>
      </c>
      <c r="AB885" s="5">
        <v>0</v>
      </c>
      <c r="AC885" s="5">
        <v>0</v>
      </c>
      <c r="AD885" s="5">
        <f t="shared" si="156"/>
        <v>0</v>
      </c>
      <c r="AE885" s="5">
        <f t="shared" si="157"/>
        <v>0</v>
      </c>
      <c r="AF885" s="5" t="str">
        <f t="shared" si="158"/>
        <v>Tuesday</v>
      </c>
    </row>
    <row r="886" spans="1:32" x14ac:dyDescent="0.35">
      <c r="A886">
        <v>885</v>
      </c>
      <c r="B886" t="s">
        <v>1426</v>
      </c>
      <c r="C886" t="s">
        <v>1346</v>
      </c>
      <c r="D886" s="2">
        <v>45306</v>
      </c>
      <c r="E886" s="4">
        <v>0.98750000000000004</v>
      </c>
      <c r="F886" s="2">
        <v>45307</v>
      </c>
      <c r="G886" s="3">
        <v>3.9583333333333331E-2</v>
      </c>
      <c r="H886" s="5">
        <v>518</v>
      </c>
      <c r="I886" s="5">
        <v>40</v>
      </c>
      <c r="J886" t="s">
        <v>14</v>
      </c>
      <c r="K886" s="1">
        <v>0</v>
      </c>
      <c r="L886" s="5">
        <f t="shared" si="154"/>
        <v>0</v>
      </c>
      <c r="M886" t="s">
        <v>1587</v>
      </c>
      <c r="N886" s="5">
        <v>103</v>
      </c>
      <c r="O886" s="7">
        <f t="shared" si="150"/>
        <v>19.884169884169882</v>
      </c>
      <c r="P886" s="5">
        <v>42</v>
      </c>
      <c r="Q886" s="5">
        <v>0</v>
      </c>
      <c r="R886" s="5">
        <v>103</v>
      </c>
      <c r="S886" s="5">
        <f t="shared" si="151"/>
        <v>82</v>
      </c>
      <c r="T886" s="5">
        <f t="shared" si="152"/>
        <v>21</v>
      </c>
      <c r="U886" s="5">
        <v>518</v>
      </c>
      <c r="V886" s="5">
        <v>42</v>
      </c>
      <c r="W886" s="7">
        <v>20</v>
      </c>
      <c r="X886" s="5">
        <f t="shared" ref="X886:X891" si="160">W886*H886/100</f>
        <v>103.6</v>
      </c>
      <c r="Y886" s="5">
        <v>40</v>
      </c>
      <c r="Z886" s="6">
        <v>0</v>
      </c>
      <c r="AA886" s="5">
        <f t="shared" si="153"/>
        <v>0</v>
      </c>
      <c r="AB886" s="5">
        <v>0</v>
      </c>
      <c r="AC886" s="5">
        <v>103.6</v>
      </c>
      <c r="AD886" s="5">
        <f t="shared" si="156"/>
        <v>82</v>
      </c>
      <c r="AE886" s="5">
        <f t="shared" si="157"/>
        <v>21.599999999999994</v>
      </c>
      <c r="AF886" s="5" t="str">
        <f t="shared" si="158"/>
        <v>Monday</v>
      </c>
    </row>
    <row r="887" spans="1:32" x14ac:dyDescent="0.35">
      <c r="A887">
        <v>886</v>
      </c>
      <c r="B887" t="s">
        <v>1427</v>
      </c>
      <c r="C887" t="s">
        <v>139</v>
      </c>
      <c r="D887" s="2">
        <v>45320</v>
      </c>
      <c r="E887" s="4">
        <v>0.98819444444444449</v>
      </c>
      <c r="F887" s="2">
        <v>45321</v>
      </c>
      <c r="G887" s="3">
        <v>4.4444444444444446E-2</v>
      </c>
      <c r="H887" s="5">
        <v>1460</v>
      </c>
      <c r="I887" s="5">
        <v>0</v>
      </c>
      <c r="J887" t="s">
        <v>17</v>
      </c>
      <c r="K887" s="1">
        <v>0.15</v>
      </c>
      <c r="L887" s="5">
        <f t="shared" si="154"/>
        <v>219</v>
      </c>
      <c r="M887" t="s">
        <v>1584</v>
      </c>
      <c r="N887" s="5">
        <v>80</v>
      </c>
      <c r="O887" s="7">
        <f t="shared" si="150"/>
        <v>5.4794520547945202</v>
      </c>
      <c r="P887" s="5">
        <v>38</v>
      </c>
      <c r="Q887" s="5">
        <v>150</v>
      </c>
      <c r="R887" s="5">
        <v>80</v>
      </c>
      <c r="S887" s="5">
        <f t="shared" si="151"/>
        <v>407</v>
      </c>
      <c r="T887" s="5">
        <f t="shared" si="152"/>
        <v>-327</v>
      </c>
      <c r="U887" s="5">
        <v>1460</v>
      </c>
      <c r="V887" s="5">
        <v>38</v>
      </c>
      <c r="W887" s="7">
        <v>20</v>
      </c>
      <c r="X887" s="5">
        <f t="shared" si="160"/>
        <v>292</v>
      </c>
      <c r="Y887" s="5">
        <v>0</v>
      </c>
      <c r="Z887" s="6">
        <v>0.15</v>
      </c>
      <c r="AA887" s="5">
        <f t="shared" si="153"/>
        <v>219</v>
      </c>
      <c r="AB887" s="5">
        <v>150</v>
      </c>
      <c r="AC887" s="5">
        <v>292</v>
      </c>
      <c r="AD887" s="5">
        <f t="shared" si="156"/>
        <v>407</v>
      </c>
      <c r="AE887" s="5">
        <f t="shared" si="157"/>
        <v>-115</v>
      </c>
      <c r="AF887" s="5" t="str">
        <f t="shared" si="158"/>
        <v>Monday</v>
      </c>
    </row>
    <row r="888" spans="1:32" x14ac:dyDescent="0.35">
      <c r="A888">
        <v>887</v>
      </c>
      <c r="B888" t="s">
        <v>1428</v>
      </c>
      <c r="C888" t="s">
        <v>1429</v>
      </c>
      <c r="D888" s="2">
        <v>45306</v>
      </c>
      <c r="E888" s="4">
        <v>0.38958333333333334</v>
      </c>
      <c r="F888" s="2">
        <v>45306</v>
      </c>
      <c r="G888" s="3">
        <v>0.41666666666666669</v>
      </c>
      <c r="H888" s="5">
        <v>518</v>
      </c>
      <c r="I888" s="5">
        <v>20</v>
      </c>
      <c r="J888" t="s">
        <v>14</v>
      </c>
      <c r="K888" s="1">
        <v>0.1</v>
      </c>
      <c r="L888" s="5">
        <f t="shared" si="154"/>
        <v>51.800000000000004</v>
      </c>
      <c r="M888" s="1" t="s">
        <v>1622</v>
      </c>
      <c r="N888" s="5">
        <v>107</v>
      </c>
      <c r="O888" s="7">
        <f t="shared" si="150"/>
        <v>20.656370656370658</v>
      </c>
      <c r="P888" s="5">
        <v>14</v>
      </c>
      <c r="Q888" s="5">
        <v>0</v>
      </c>
      <c r="R888" s="5">
        <v>107</v>
      </c>
      <c r="S888" s="5">
        <f t="shared" si="151"/>
        <v>85.800000000000011</v>
      </c>
      <c r="T888" s="5">
        <f t="shared" si="152"/>
        <v>21.199999999999989</v>
      </c>
      <c r="U888" s="5">
        <v>518</v>
      </c>
      <c r="V888" s="5">
        <v>14</v>
      </c>
      <c r="W888" s="7">
        <v>20</v>
      </c>
      <c r="X888" s="5">
        <f t="shared" si="160"/>
        <v>103.6</v>
      </c>
      <c r="Y888" s="5">
        <v>20</v>
      </c>
      <c r="Z888" s="6">
        <v>0.1</v>
      </c>
      <c r="AA888" s="5">
        <f t="shared" si="153"/>
        <v>51.800000000000004</v>
      </c>
      <c r="AB888" s="5">
        <v>0</v>
      </c>
      <c r="AC888" s="5">
        <v>103.6</v>
      </c>
      <c r="AD888" s="5">
        <f t="shared" si="156"/>
        <v>85.800000000000011</v>
      </c>
      <c r="AE888" s="5">
        <f t="shared" si="157"/>
        <v>17.799999999999983</v>
      </c>
      <c r="AF888" s="5" t="str">
        <f t="shared" si="158"/>
        <v>Monday</v>
      </c>
    </row>
    <row r="889" spans="1:32" x14ac:dyDescent="0.35">
      <c r="A889">
        <v>888</v>
      </c>
      <c r="B889" t="s">
        <v>1430</v>
      </c>
      <c r="C889" t="s">
        <v>1431</v>
      </c>
      <c r="D889" s="2">
        <v>45315</v>
      </c>
      <c r="E889" s="4">
        <v>0.45694444444444443</v>
      </c>
      <c r="F889" s="2">
        <v>45315</v>
      </c>
      <c r="G889" s="3">
        <v>0.50902777777777775</v>
      </c>
      <c r="H889" s="5">
        <v>1735</v>
      </c>
      <c r="I889" s="5">
        <v>50</v>
      </c>
      <c r="J889" t="s">
        <v>17</v>
      </c>
      <c r="K889" s="1">
        <v>0.05</v>
      </c>
      <c r="L889" s="5">
        <f t="shared" si="154"/>
        <v>86.75</v>
      </c>
      <c r="M889" t="s">
        <v>1589</v>
      </c>
      <c r="N889" s="5">
        <v>153</v>
      </c>
      <c r="O889" s="7">
        <f t="shared" si="150"/>
        <v>8.8184438040345832</v>
      </c>
      <c r="P889" s="5">
        <v>22</v>
      </c>
      <c r="Q889" s="5">
        <v>0</v>
      </c>
      <c r="R889" s="5">
        <v>153</v>
      </c>
      <c r="S889" s="5">
        <f t="shared" si="151"/>
        <v>158.75</v>
      </c>
      <c r="T889" s="5">
        <f t="shared" si="152"/>
        <v>-5.75</v>
      </c>
      <c r="U889" s="5">
        <v>1735</v>
      </c>
      <c r="V889" s="5">
        <v>22</v>
      </c>
      <c r="W889" s="7">
        <v>20</v>
      </c>
      <c r="X889" s="5">
        <f t="shared" si="160"/>
        <v>347</v>
      </c>
      <c r="Y889" s="5">
        <v>50</v>
      </c>
      <c r="Z889" s="6">
        <v>0.05</v>
      </c>
      <c r="AA889" s="5">
        <f t="shared" si="153"/>
        <v>86.75</v>
      </c>
      <c r="AB889" s="5">
        <v>0</v>
      </c>
      <c r="AC889" s="5">
        <v>347</v>
      </c>
      <c r="AD889" s="5">
        <f t="shared" si="156"/>
        <v>158.75</v>
      </c>
      <c r="AE889" s="5">
        <f t="shared" si="157"/>
        <v>188.25</v>
      </c>
      <c r="AF889" s="5" t="str">
        <f t="shared" si="158"/>
        <v>Wednesday</v>
      </c>
    </row>
    <row r="890" spans="1:32" x14ac:dyDescent="0.35">
      <c r="A890">
        <v>889</v>
      </c>
      <c r="B890" t="s">
        <v>1432</v>
      </c>
      <c r="C890" t="s">
        <v>283</v>
      </c>
      <c r="D890" s="2">
        <v>45302</v>
      </c>
      <c r="E890" s="4">
        <v>0.37916666666666665</v>
      </c>
      <c r="F890" s="2">
        <v>45302</v>
      </c>
      <c r="G890" s="3">
        <v>0.41875000000000001</v>
      </c>
      <c r="H890" s="5">
        <v>1798</v>
      </c>
      <c r="I890" s="5">
        <v>0</v>
      </c>
      <c r="J890" t="s">
        <v>17</v>
      </c>
      <c r="K890" s="1">
        <v>0.15</v>
      </c>
      <c r="L890" s="5">
        <f t="shared" si="154"/>
        <v>269.7</v>
      </c>
      <c r="M890" t="s">
        <v>1584</v>
      </c>
      <c r="N890" s="5">
        <v>177</v>
      </c>
      <c r="O890" s="7">
        <f t="shared" si="150"/>
        <v>9.8442714126807562</v>
      </c>
      <c r="P890" s="5">
        <v>10</v>
      </c>
      <c r="Q890" s="5">
        <v>0</v>
      </c>
      <c r="R890" s="5">
        <v>177</v>
      </c>
      <c r="S890" s="5">
        <f t="shared" si="151"/>
        <v>279.7</v>
      </c>
      <c r="T890" s="5">
        <f t="shared" si="152"/>
        <v>-102.69999999999999</v>
      </c>
      <c r="U890" s="5">
        <v>1798</v>
      </c>
      <c r="V890" s="5">
        <v>10</v>
      </c>
      <c r="W890" s="7">
        <v>20</v>
      </c>
      <c r="X890" s="5">
        <f t="shared" si="160"/>
        <v>359.6</v>
      </c>
      <c r="Y890" s="5">
        <v>0</v>
      </c>
      <c r="Z890" s="6">
        <v>0.15</v>
      </c>
      <c r="AA890" s="5">
        <f t="shared" si="153"/>
        <v>269.7</v>
      </c>
      <c r="AB890" s="5">
        <v>0</v>
      </c>
      <c r="AC890" s="5">
        <v>359.6</v>
      </c>
      <c r="AD890" s="5">
        <f t="shared" si="156"/>
        <v>279.7</v>
      </c>
      <c r="AE890" s="5">
        <f t="shared" si="157"/>
        <v>79.900000000000034</v>
      </c>
      <c r="AF890" s="5" t="str">
        <f t="shared" si="158"/>
        <v>Thursday</v>
      </c>
    </row>
    <row r="891" spans="1:32" x14ac:dyDescent="0.35">
      <c r="A891">
        <v>890</v>
      </c>
      <c r="B891" t="s">
        <v>1260</v>
      </c>
      <c r="C891" t="s">
        <v>335</v>
      </c>
      <c r="D891" s="2">
        <v>45329</v>
      </c>
      <c r="E891" s="4">
        <v>0.20624999999999999</v>
      </c>
      <c r="F891" s="2">
        <v>45329</v>
      </c>
      <c r="G891" s="3">
        <v>0.25624999999999998</v>
      </c>
      <c r="H891" s="5">
        <v>221</v>
      </c>
      <c r="I891" s="5">
        <v>0</v>
      </c>
      <c r="J891" t="s">
        <v>11</v>
      </c>
      <c r="K891" s="1">
        <v>0</v>
      </c>
      <c r="L891" s="5">
        <f t="shared" si="154"/>
        <v>0</v>
      </c>
      <c r="M891" t="s">
        <v>1587</v>
      </c>
      <c r="N891" s="5">
        <v>74</v>
      </c>
      <c r="O891" s="7">
        <f t="shared" si="150"/>
        <v>33.484162895927597</v>
      </c>
      <c r="P891" s="5">
        <v>32</v>
      </c>
      <c r="Q891" s="5">
        <v>0</v>
      </c>
      <c r="R891" s="5">
        <v>74</v>
      </c>
      <c r="S891" s="5">
        <f t="shared" si="151"/>
        <v>32</v>
      </c>
      <c r="T891" s="5">
        <f t="shared" si="152"/>
        <v>42</v>
      </c>
      <c r="U891" s="5">
        <v>221</v>
      </c>
      <c r="V891" s="5">
        <v>32</v>
      </c>
      <c r="W891" s="7">
        <v>20</v>
      </c>
      <c r="X891" s="5">
        <f t="shared" si="160"/>
        <v>44.2</v>
      </c>
      <c r="Y891" s="5">
        <v>0</v>
      </c>
      <c r="Z891" s="6">
        <v>0</v>
      </c>
      <c r="AA891" s="5">
        <f t="shared" si="153"/>
        <v>0</v>
      </c>
      <c r="AB891" s="5">
        <v>0</v>
      </c>
      <c r="AC891" s="5">
        <v>44.2</v>
      </c>
      <c r="AD891" s="5">
        <f t="shared" si="156"/>
        <v>32</v>
      </c>
      <c r="AE891" s="5">
        <f t="shared" si="157"/>
        <v>12.200000000000003</v>
      </c>
      <c r="AF891" s="5" t="str">
        <f t="shared" si="158"/>
        <v>Wednesday</v>
      </c>
    </row>
    <row r="892" spans="1:32" x14ac:dyDescent="0.35">
      <c r="A892">
        <v>891</v>
      </c>
      <c r="B892" t="s">
        <v>1433</v>
      </c>
      <c r="C892" t="s">
        <v>1434</v>
      </c>
      <c r="D892" s="2">
        <v>45319</v>
      </c>
      <c r="E892" s="4">
        <v>0.94861111111111107</v>
      </c>
      <c r="F892" s="2">
        <v>45319</v>
      </c>
      <c r="G892" s="3">
        <v>0.9868055555555556</v>
      </c>
      <c r="H892" s="5">
        <v>531</v>
      </c>
      <c r="I892" s="5">
        <v>30</v>
      </c>
      <c r="J892" t="s">
        <v>11</v>
      </c>
      <c r="K892" s="1">
        <v>0.5</v>
      </c>
      <c r="L892" s="5">
        <f t="shared" si="154"/>
        <v>265.5</v>
      </c>
      <c r="M892" t="s">
        <v>1588</v>
      </c>
      <c r="N892" s="5">
        <v>68</v>
      </c>
      <c r="O892" s="7">
        <f t="shared" si="150"/>
        <v>12.8060263653484</v>
      </c>
      <c r="P892" s="5">
        <v>49</v>
      </c>
      <c r="Q892" s="5">
        <v>0</v>
      </c>
      <c r="R892" s="5">
        <v>68</v>
      </c>
      <c r="S892" s="5">
        <f t="shared" si="151"/>
        <v>344.5</v>
      </c>
      <c r="T892" s="5">
        <f t="shared" si="152"/>
        <v>-276.5</v>
      </c>
      <c r="U892" s="5">
        <v>0</v>
      </c>
      <c r="V892" s="5">
        <v>0</v>
      </c>
      <c r="W892" s="7">
        <v>20</v>
      </c>
      <c r="X892" s="5">
        <v>0</v>
      </c>
      <c r="Y892" s="5">
        <v>0</v>
      </c>
      <c r="Z892" s="6">
        <v>0</v>
      </c>
      <c r="AA892" s="5">
        <f t="shared" si="153"/>
        <v>0</v>
      </c>
      <c r="AB892" s="5">
        <v>0</v>
      </c>
      <c r="AC892" s="5">
        <v>0</v>
      </c>
      <c r="AD892" s="5">
        <f t="shared" si="156"/>
        <v>0</v>
      </c>
      <c r="AE892" s="5">
        <f t="shared" si="157"/>
        <v>0</v>
      </c>
      <c r="AF892" s="5" t="str">
        <f t="shared" si="158"/>
        <v>Sunday</v>
      </c>
    </row>
    <row r="893" spans="1:32" x14ac:dyDescent="0.35">
      <c r="A893">
        <v>892</v>
      </c>
      <c r="B893" t="s">
        <v>1435</v>
      </c>
      <c r="C893" t="s">
        <v>1436</v>
      </c>
      <c r="D893" s="2">
        <v>45297</v>
      </c>
      <c r="E893" s="4">
        <v>0.12708333333333333</v>
      </c>
      <c r="F893" s="2">
        <v>45297</v>
      </c>
      <c r="G893" s="3">
        <v>0.18541666666666667</v>
      </c>
      <c r="H893" s="5">
        <v>143</v>
      </c>
      <c r="I893" s="5">
        <v>20</v>
      </c>
      <c r="J893" t="s">
        <v>11</v>
      </c>
      <c r="K893" s="1">
        <v>0.1</v>
      </c>
      <c r="L893" s="5">
        <f t="shared" si="154"/>
        <v>14.3</v>
      </c>
      <c r="M893" s="1" t="s">
        <v>1622</v>
      </c>
      <c r="N893" s="5">
        <v>185</v>
      </c>
      <c r="O893" s="7">
        <f t="shared" si="150"/>
        <v>129.37062937062939</v>
      </c>
      <c r="P893" s="5">
        <v>12</v>
      </c>
      <c r="Q893" s="5">
        <v>150</v>
      </c>
      <c r="R893" s="5">
        <v>185</v>
      </c>
      <c r="S893" s="5">
        <f t="shared" si="151"/>
        <v>196.3</v>
      </c>
      <c r="T893" s="5">
        <f t="shared" si="152"/>
        <v>-11.300000000000011</v>
      </c>
      <c r="U893" s="5">
        <v>143</v>
      </c>
      <c r="V893" s="5">
        <v>12</v>
      </c>
      <c r="W893" s="7">
        <v>20</v>
      </c>
      <c r="X893" s="5">
        <f t="shared" ref="X893:X903" si="161">W893*H893/100</f>
        <v>28.6</v>
      </c>
      <c r="Y893" s="5">
        <v>20</v>
      </c>
      <c r="Z893" s="6">
        <v>0.1</v>
      </c>
      <c r="AA893" s="5">
        <f t="shared" si="153"/>
        <v>14.3</v>
      </c>
      <c r="AB893" s="5">
        <v>150</v>
      </c>
      <c r="AC893" s="5">
        <v>28.6</v>
      </c>
      <c r="AD893" s="5">
        <f t="shared" si="156"/>
        <v>196.3</v>
      </c>
      <c r="AE893" s="5">
        <f t="shared" si="157"/>
        <v>-167.70000000000002</v>
      </c>
      <c r="AF893" s="5" t="str">
        <f t="shared" si="158"/>
        <v>Saturday</v>
      </c>
    </row>
    <row r="894" spans="1:32" x14ac:dyDescent="0.35">
      <c r="A894">
        <v>893</v>
      </c>
      <c r="B894" t="s">
        <v>1437</v>
      </c>
      <c r="C894" t="s">
        <v>1438</v>
      </c>
      <c r="D894" s="2">
        <v>45304</v>
      </c>
      <c r="E894" s="4">
        <v>0.62291666666666667</v>
      </c>
      <c r="F894" s="2">
        <v>45304</v>
      </c>
      <c r="G894" s="3">
        <v>0.67638888888888893</v>
      </c>
      <c r="H894" s="5">
        <v>1995</v>
      </c>
      <c r="I894" s="5">
        <v>30</v>
      </c>
      <c r="J894" t="s">
        <v>17</v>
      </c>
      <c r="K894" s="1">
        <v>0.15</v>
      </c>
      <c r="L894" s="5">
        <f t="shared" si="154"/>
        <v>299.25</v>
      </c>
      <c r="M894" t="s">
        <v>1584</v>
      </c>
      <c r="N894" s="5">
        <v>52</v>
      </c>
      <c r="O894" s="7">
        <f t="shared" si="150"/>
        <v>2.6065162907268169</v>
      </c>
      <c r="P894" s="5">
        <v>12</v>
      </c>
      <c r="Q894" s="5">
        <v>100</v>
      </c>
      <c r="R894" s="5">
        <v>52</v>
      </c>
      <c r="S894" s="5">
        <f t="shared" si="151"/>
        <v>441.25</v>
      </c>
      <c r="T894" s="5">
        <f t="shared" si="152"/>
        <v>-389.25</v>
      </c>
      <c r="U894" s="5">
        <v>1995</v>
      </c>
      <c r="V894" s="5">
        <v>12</v>
      </c>
      <c r="W894" s="7">
        <v>20</v>
      </c>
      <c r="X894" s="5">
        <f t="shared" si="161"/>
        <v>399</v>
      </c>
      <c r="Y894" s="5">
        <v>30</v>
      </c>
      <c r="Z894" s="6">
        <v>0.15</v>
      </c>
      <c r="AA894" s="5">
        <f t="shared" si="153"/>
        <v>299.25</v>
      </c>
      <c r="AB894" s="5">
        <v>100</v>
      </c>
      <c r="AC894" s="5">
        <v>399</v>
      </c>
      <c r="AD894" s="5">
        <f t="shared" si="156"/>
        <v>441.25</v>
      </c>
      <c r="AE894" s="5">
        <f t="shared" si="157"/>
        <v>-42.25</v>
      </c>
      <c r="AF894" s="5" t="str">
        <f t="shared" si="158"/>
        <v>Saturday</v>
      </c>
    </row>
    <row r="895" spans="1:32" x14ac:dyDescent="0.35">
      <c r="A895">
        <v>894</v>
      </c>
      <c r="B895" t="s">
        <v>987</v>
      </c>
      <c r="C895" t="s">
        <v>1214</v>
      </c>
      <c r="D895" s="2">
        <v>45327</v>
      </c>
      <c r="E895" s="4">
        <v>0.65625</v>
      </c>
      <c r="F895" s="2">
        <v>45327</v>
      </c>
      <c r="G895" s="3">
        <v>0.69652777777777775</v>
      </c>
      <c r="H895" s="5">
        <v>1440</v>
      </c>
      <c r="I895" s="5">
        <v>20</v>
      </c>
      <c r="J895" t="s">
        <v>14</v>
      </c>
      <c r="K895" s="1">
        <v>0.05</v>
      </c>
      <c r="L895" s="5">
        <f t="shared" si="154"/>
        <v>72</v>
      </c>
      <c r="M895" t="s">
        <v>1589</v>
      </c>
      <c r="N895" s="5">
        <v>135</v>
      </c>
      <c r="O895" s="7">
        <f t="shared" si="150"/>
        <v>9.375</v>
      </c>
      <c r="P895" s="5">
        <v>16</v>
      </c>
      <c r="Q895" s="5">
        <v>0</v>
      </c>
      <c r="R895" s="5">
        <v>135</v>
      </c>
      <c r="S895" s="5">
        <f t="shared" si="151"/>
        <v>108</v>
      </c>
      <c r="T895" s="5">
        <f t="shared" si="152"/>
        <v>27</v>
      </c>
      <c r="U895" s="5">
        <v>1440</v>
      </c>
      <c r="V895" s="5">
        <v>16</v>
      </c>
      <c r="W895" s="7">
        <v>20</v>
      </c>
      <c r="X895" s="5">
        <f t="shared" si="161"/>
        <v>288</v>
      </c>
      <c r="Y895" s="5">
        <v>20</v>
      </c>
      <c r="Z895" s="6">
        <v>0.05</v>
      </c>
      <c r="AA895" s="5">
        <f t="shared" si="153"/>
        <v>72</v>
      </c>
      <c r="AB895" s="5">
        <v>0</v>
      </c>
      <c r="AC895" s="5">
        <v>288</v>
      </c>
      <c r="AD895" s="5">
        <f t="shared" si="156"/>
        <v>108</v>
      </c>
      <c r="AE895" s="5">
        <f t="shared" si="157"/>
        <v>180</v>
      </c>
      <c r="AF895" s="5" t="str">
        <f t="shared" si="158"/>
        <v>Monday</v>
      </c>
    </row>
    <row r="896" spans="1:32" x14ac:dyDescent="0.35">
      <c r="A896">
        <v>895</v>
      </c>
      <c r="B896" t="s">
        <v>1439</v>
      </c>
      <c r="C896" t="s">
        <v>1440</v>
      </c>
      <c r="D896" s="2">
        <v>45318</v>
      </c>
      <c r="E896" s="4">
        <v>4.1666666666666664E-2</v>
      </c>
      <c r="F896" s="2">
        <v>45318</v>
      </c>
      <c r="G896" s="3">
        <v>8.0555555555555561E-2</v>
      </c>
      <c r="H896" s="5">
        <v>480</v>
      </c>
      <c r="I896" s="5">
        <v>40</v>
      </c>
      <c r="J896" t="s">
        <v>17</v>
      </c>
      <c r="K896" s="1">
        <v>0</v>
      </c>
      <c r="L896" s="5">
        <f t="shared" si="154"/>
        <v>0</v>
      </c>
      <c r="M896" t="s">
        <v>1587</v>
      </c>
      <c r="N896" s="5">
        <v>194</v>
      </c>
      <c r="O896" s="7">
        <f t="shared" si="150"/>
        <v>40.416666666666664</v>
      </c>
      <c r="P896" s="5">
        <v>45</v>
      </c>
      <c r="Q896" s="5">
        <v>0</v>
      </c>
      <c r="R896" s="5">
        <v>194</v>
      </c>
      <c r="S896" s="5">
        <f t="shared" si="151"/>
        <v>85</v>
      </c>
      <c r="T896" s="5">
        <f t="shared" si="152"/>
        <v>109</v>
      </c>
      <c r="U896" s="5">
        <v>480</v>
      </c>
      <c r="V896" s="5">
        <v>45</v>
      </c>
      <c r="W896" s="7">
        <v>20</v>
      </c>
      <c r="X896" s="5">
        <f t="shared" si="161"/>
        <v>96</v>
      </c>
      <c r="Y896" s="5">
        <v>40</v>
      </c>
      <c r="Z896" s="6">
        <v>0</v>
      </c>
      <c r="AA896" s="5">
        <f t="shared" si="153"/>
        <v>0</v>
      </c>
      <c r="AB896" s="5">
        <v>0</v>
      </c>
      <c r="AC896" s="5">
        <v>96</v>
      </c>
      <c r="AD896" s="5">
        <f t="shared" si="156"/>
        <v>85</v>
      </c>
      <c r="AE896" s="5">
        <f t="shared" si="157"/>
        <v>11</v>
      </c>
      <c r="AF896" s="5" t="str">
        <f t="shared" si="158"/>
        <v>Saturday</v>
      </c>
    </row>
    <row r="897" spans="1:32" x14ac:dyDescent="0.35">
      <c r="A897">
        <v>896</v>
      </c>
      <c r="B897" t="s">
        <v>1441</v>
      </c>
      <c r="C897" t="s">
        <v>97</v>
      </c>
      <c r="D897" s="2">
        <v>45324</v>
      </c>
      <c r="E897" s="4">
        <v>0.29583333333333334</v>
      </c>
      <c r="F897" s="2">
        <v>45324</v>
      </c>
      <c r="G897" s="3">
        <v>0.32847222222222222</v>
      </c>
      <c r="H897" s="5">
        <v>244</v>
      </c>
      <c r="I897" s="5">
        <v>30</v>
      </c>
      <c r="J897" t="s">
        <v>11</v>
      </c>
      <c r="K897" s="1">
        <v>0</v>
      </c>
      <c r="L897" s="5">
        <f t="shared" si="154"/>
        <v>0</v>
      </c>
      <c r="M897" t="s">
        <v>1587</v>
      </c>
      <c r="N897" s="5">
        <v>191</v>
      </c>
      <c r="O897" s="7">
        <f t="shared" si="150"/>
        <v>78.278688524590166</v>
      </c>
      <c r="P897" s="5">
        <v>44</v>
      </c>
      <c r="Q897" s="5">
        <v>150</v>
      </c>
      <c r="R897" s="5">
        <v>191</v>
      </c>
      <c r="S897" s="5">
        <f t="shared" si="151"/>
        <v>224</v>
      </c>
      <c r="T897" s="5">
        <f t="shared" si="152"/>
        <v>-33</v>
      </c>
      <c r="U897" s="5">
        <v>244</v>
      </c>
      <c r="V897" s="5">
        <v>44</v>
      </c>
      <c r="W897" s="7">
        <v>20</v>
      </c>
      <c r="X897" s="5">
        <f t="shared" si="161"/>
        <v>48.8</v>
      </c>
      <c r="Y897" s="5">
        <v>30</v>
      </c>
      <c r="Z897" s="6">
        <v>0</v>
      </c>
      <c r="AA897" s="5">
        <f t="shared" si="153"/>
        <v>0</v>
      </c>
      <c r="AB897" s="5">
        <v>150</v>
      </c>
      <c r="AC897" s="5">
        <v>48.8</v>
      </c>
      <c r="AD897" s="5">
        <f t="shared" si="156"/>
        <v>224</v>
      </c>
      <c r="AE897" s="5">
        <f t="shared" si="157"/>
        <v>-175.2</v>
      </c>
      <c r="AF897" s="5" t="str">
        <f t="shared" si="158"/>
        <v>Friday</v>
      </c>
    </row>
    <row r="898" spans="1:32" x14ac:dyDescent="0.35">
      <c r="A898">
        <v>897</v>
      </c>
      <c r="B898" t="s">
        <v>1442</v>
      </c>
      <c r="C898" t="s">
        <v>1443</v>
      </c>
      <c r="D898" s="2">
        <v>45318</v>
      </c>
      <c r="E898" s="4">
        <v>0.29791666666666666</v>
      </c>
      <c r="F898" s="2">
        <v>45318</v>
      </c>
      <c r="G898" s="3">
        <v>0.35972222222222222</v>
      </c>
      <c r="H898" s="5">
        <v>1450</v>
      </c>
      <c r="I898" s="5">
        <v>30</v>
      </c>
      <c r="J898" t="s">
        <v>11</v>
      </c>
      <c r="K898" s="1">
        <v>0.15</v>
      </c>
      <c r="L898" s="5">
        <f t="shared" si="154"/>
        <v>217.5</v>
      </c>
      <c r="M898" t="s">
        <v>1584</v>
      </c>
      <c r="N898" s="5">
        <v>58</v>
      </c>
      <c r="O898" s="7">
        <f t="shared" ref="O898:O961" si="162">N898/H898*100</f>
        <v>4</v>
      </c>
      <c r="P898" s="5">
        <v>24</v>
      </c>
      <c r="Q898" s="5">
        <v>50</v>
      </c>
      <c r="R898" s="5">
        <v>58</v>
      </c>
      <c r="S898" s="5">
        <f t="shared" ref="S898:S961" si="163">L898+P898+Q898+I898</f>
        <v>321.5</v>
      </c>
      <c r="T898" s="5">
        <f t="shared" ref="T898:T961" si="164">R898-S898</f>
        <v>-263.5</v>
      </c>
      <c r="U898" s="5">
        <v>1450</v>
      </c>
      <c r="V898" s="5">
        <v>24</v>
      </c>
      <c r="W898" s="7">
        <v>20</v>
      </c>
      <c r="X898" s="5">
        <f t="shared" si="161"/>
        <v>290</v>
      </c>
      <c r="Y898" s="5">
        <v>30</v>
      </c>
      <c r="Z898" s="6">
        <v>0.15</v>
      </c>
      <c r="AA898" s="5">
        <f t="shared" ref="AA898:AA961" si="165">Z898*H898</f>
        <v>217.5</v>
      </c>
      <c r="AB898" s="5">
        <v>50</v>
      </c>
      <c r="AC898" s="5">
        <v>290</v>
      </c>
      <c r="AD898" s="5">
        <f t="shared" si="156"/>
        <v>321.5</v>
      </c>
      <c r="AE898" s="5">
        <f t="shared" si="157"/>
        <v>-31.5</v>
      </c>
      <c r="AF898" s="5" t="str">
        <f t="shared" si="158"/>
        <v>Saturday</v>
      </c>
    </row>
    <row r="899" spans="1:32" x14ac:dyDescent="0.35">
      <c r="A899">
        <v>898</v>
      </c>
      <c r="B899" t="s">
        <v>1444</v>
      </c>
      <c r="C899" t="s">
        <v>1445</v>
      </c>
      <c r="D899" s="2">
        <v>45325</v>
      </c>
      <c r="E899" s="4">
        <v>0.18124999999999999</v>
      </c>
      <c r="F899" s="2">
        <v>45325</v>
      </c>
      <c r="G899" s="3">
        <v>0.25277777777777777</v>
      </c>
      <c r="H899" s="5">
        <v>462</v>
      </c>
      <c r="I899" s="5">
        <v>50</v>
      </c>
      <c r="J899" t="s">
        <v>14</v>
      </c>
      <c r="K899" s="1">
        <v>0.05</v>
      </c>
      <c r="L899" s="5">
        <f t="shared" ref="L899:L962" si="166">K899*H899</f>
        <v>23.1</v>
      </c>
      <c r="M899" t="s">
        <v>1589</v>
      </c>
      <c r="N899" s="5">
        <v>143</v>
      </c>
      <c r="O899" s="7">
        <f t="shared" si="162"/>
        <v>30.952380952380953</v>
      </c>
      <c r="P899" s="5">
        <v>49</v>
      </c>
      <c r="Q899" s="5">
        <v>0</v>
      </c>
      <c r="R899" s="5">
        <v>143</v>
      </c>
      <c r="S899" s="5">
        <f t="shared" si="163"/>
        <v>122.1</v>
      </c>
      <c r="T899" s="5">
        <f t="shared" si="164"/>
        <v>20.900000000000006</v>
      </c>
      <c r="U899" s="5">
        <v>462</v>
      </c>
      <c r="V899" s="5">
        <v>49</v>
      </c>
      <c r="W899" s="7">
        <v>20</v>
      </c>
      <c r="X899" s="5">
        <f t="shared" si="161"/>
        <v>92.4</v>
      </c>
      <c r="Y899" s="5">
        <v>50</v>
      </c>
      <c r="Z899" s="6">
        <v>0.05</v>
      </c>
      <c r="AA899" s="5">
        <f t="shared" si="165"/>
        <v>23.1</v>
      </c>
      <c r="AB899" s="5">
        <v>0</v>
      </c>
      <c r="AC899" s="5">
        <v>92.4</v>
      </c>
      <c r="AD899" s="5">
        <f t="shared" ref="AD899:AD962" si="167">V899+Y899+AA899+AB899</f>
        <v>122.1</v>
      </c>
      <c r="AE899" s="5">
        <f t="shared" ref="AE899:AE962" si="168">AC899-AD899</f>
        <v>-29.699999999999989</v>
      </c>
      <c r="AF899" s="5" t="str">
        <f t="shared" ref="AF899:AF962" si="169">TEXT(D899,"dddd")</f>
        <v>Saturday</v>
      </c>
    </row>
    <row r="900" spans="1:32" x14ac:dyDescent="0.35">
      <c r="A900">
        <v>899</v>
      </c>
      <c r="B900" t="s">
        <v>1446</v>
      </c>
      <c r="C900" t="s">
        <v>581</v>
      </c>
      <c r="D900" s="2">
        <v>45329</v>
      </c>
      <c r="E900" s="4">
        <v>7.7083333333333337E-2</v>
      </c>
      <c r="F900" s="2">
        <v>45329</v>
      </c>
      <c r="G900" s="3">
        <v>0.1451388888888889</v>
      </c>
      <c r="H900" s="5">
        <v>1173</v>
      </c>
      <c r="I900" s="5">
        <v>30</v>
      </c>
      <c r="J900" t="s">
        <v>11</v>
      </c>
      <c r="K900" s="1">
        <v>0</v>
      </c>
      <c r="L900" s="5">
        <f t="shared" si="166"/>
        <v>0</v>
      </c>
      <c r="M900" t="s">
        <v>1587</v>
      </c>
      <c r="N900" s="5">
        <v>198</v>
      </c>
      <c r="O900" s="7">
        <f t="shared" si="162"/>
        <v>16.879795396419436</v>
      </c>
      <c r="P900" s="5">
        <v>12</v>
      </c>
      <c r="Q900" s="5">
        <v>0</v>
      </c>
      <c r="R900" s="5">
        <v>198</v>
      </c>
      <c r="S900" s="5">
        <f t="shared" si="163"/>
        <v>42</v>
      </c>
      <c r="T900" s="5">
        <f t="shared" si="164"/>
        <v>156</v>
      </c>
      <c r="U900" s="5">
        <v>1173</v>
      </c>
      <c r="V900" s="5">
        <v>12</v>
      </c>
      <c r="W900" s="7">
        <v>20</v>
      </c>
      <c r="X900" s="5">
        <f t="shared" si="161"/>
        <v>234.6</v>
      </c>
      <c r="Y900" s="5">
        <v>30</v>
      </c>
      <c r="Z900" s="6">
        <v>0</v>
      </c>
      <c r="AA900" s="5">
        <f t="shared" si="165"/>
        <v>0</v>
      </c>
      <c r="AB900" s="5">
        <v>0</v>
      </c>
      <c r="AC900" s="5">
        <v>234.6</v>
      </c>
      <c r="AD900" s="5">
        <f t="shared" si="167"/>
        <v>42</v>
      </c>
      <c r="AE900" s="5">
        <f t="shared" si="168"/>
        <v>192.6</v>
      </c>
      <c r="AF900" s="5" t="str">
        <f t="shared" si="169"/>
        <v>Wednesday</v>
      </c>
    </row>
    <row r="901" spans="1:32" x14ac:dyDescent="0.35">
      <c r="A901">
        <v>900</v>
      </c>
      <c r="B901" t="s">
        <v>1447</v>
      </c>
      <c r="C901" t="s">
        <v>1448</v>
      </c>
      <c r="D901" s="2">
        <v>45312</v>
      </c>
      <c r="E901" s="4">
        <v>0.66527777777777775</v>
      </c>
      <c r="F901" s="2">
        <v>45312</v>
      </c>
      <c r="G901" s="3">
        <v>0.7368055555555556</v>
      </c>
      <c r="H901" s="5">
        <v>1188</v>
      </c>
      <c r="I901" s="5">
        <v>20</v>
      </c>
      <c r="J901" t="s">
        <v>11</v>
      </c>
      <c r="K901" s="1">
        <v>0.1</v>
      </c>
      <c r="L901" s="5">
        <f t="shared" si="166"/>
        <v>118.80000000000001</v>
      </c>
      <c r="M901" s="1" t="s">
        <v>1622</v>
      </c>
      <c r="N901" s="5">
        <v>188</v>
      </c>
      <c r="O901" s="7">
        <f t="shared" si="162"/>
        <v>15.824915824915825</v>
      </c>
      <c r="P901" s="5">
        <v>38</v>
      </c>
      <c r="Q901" s="5">
        <v>0</v>
      </c>
      <c r="R901" s="5">
        <v>188</v>
      </c>
      <c r="S901" s="5">
        <f t="shared" si="163"/>
        <v>176.8</v>
      </c>
      <c r="T901" s="5">
        <f t="shared" si="164"/>
        <v>11.199999999999989</v>
      </c>
      <c r="U901" s="5">
        <v>1188</v>
      </c>
      <c r="V901" s="5">
        <v>38</v>
      </c>
      <c r="W901" s="7">
        <v>20</v>
      </c>
      <c r="X901" s="5">
        <f t="shared" si="161"/>
        <v>237.6</v>
      </c>
      <c r="Y901" s="5">
        <v>20</v>
      </c>
      <c r="Z901" s="6">
        <v>0.1</v>
      </c>
      <c r="AA901" s="5">
        <f t="shared" si="165"/>
        <v>118.80000000000001</v>
      </c>
      <c r="AB901" s="5">
        <v>0</v>
      </c>
      <c r="AC901" s="5">
        <v>237.6</v>
      </c>
      <c r="AD901" s="5">
        <f t="shared" si="167"/>
        <v>176.8</v>
      </c>
      <c r="AE901" s="5">
        <f t="shared" si="168"/>
        <v>60.799999999999983</v>
      </c>
      <c r="AF901" s="5" t="str">
        <f t="shared" si="169"/>
        <v>Sunday</v>
      </c>
    </row>
    <row r="902" spans="1:32" x14ac:dyDescent="0.35">
      <c r="A902">
        <v>901</v>
      </c>
      <c r="B902" t="s">
        <v>1449</v>
      </c>
      <c r="C902" t="s">
        <v>904</v>
      </c>
      <c r="D902" s="2">
        <v>45307</v>
      </c>
      <c r="E902" s="4">
        <v>0.23333333333333334</v>
      </c>
      <c r="F902" s="2">
        <v>45307</v>
      </c>
      <c r="G902" s="3">
        <v>0.26805555555555555</v>
      </c>
      <c r="H902" s="5">
        <v>454</v>
      </c>
      <c r="I902" s="5">
        <v>50</v>
      </c>
      <c r="J902" t="s">
        <v>11</v>
      </c>
      <c r="K902" s="1">
        <v>0</v>
      </c>
      <c r="L902" s="5">
        <f t="shared" si="166"/>
        <v>0</v>
      </c>
      <c r="M902" t="s">
        <v>1587</v>
      </c>
      <c r="N902" s="5">
        <v>69</v>
      </c>
      <c r="O902" s="7">
        <f t="shared" si="162"/>
        <v>15.198237885462554</v>
      </c>
      <c r="P902" s="5">
        <v>39</v>
      </c>
      <c r="Q902" s="5">
        <v>100</v>
      </c>
      <c r="R902" s="5">
        <v>69</v>
      </c>
      <c r="S902" s="5">
        <f t="shared" si="163"/>
        <v>189</v>
      </c>
      <c r="T902" s="5">
        <f t="shared" si="164"/>
        <v>-120</v>
      </c>
      <c r="U902" s="5">
        <v>454</v>
      </c>
      <c r="V902" s="5">
        <v>39</v>
      </c>
      <c r="W902" s="7">
        <v>20</v>
      </c>
      <c r="X902" s="5">
        <f t="shared" si="161"/>
        <v>90.8</v>
      </c>
      <c r="Y902" s="5">
        <v>50</v>
      </c>
      <c r="Z902" s="6">
        <v>0</v>
      </c>
      <c r="AA902" s="5">
        <f t="shared" si="165"/>
        <v>0</v>
      </c>
      <c r="AB902" s="5">
        <v>100</v>
      </c>
      <c r="AC902" s="5">
        <v>90.8</v>
      </c>
      <c r="AD902" s="5">
        <f t="shared" si="167"/>
        <v>189</v>
      </c>
      <c r="AE902" s="5">
        <f t="shared" si="168"/>
        <v>-98.2</v>
      </c>
      <c r="AF902" s="5" t="str">
        <f t="shared" si="169"/>
        <v>Tuesday</v>
      </c>
    </row>
    <row r="903" spans="1:32" x14ac:dyDescent="0.35">
      <c r="A903">
        <v>902</v>
      </c>
      <c r="B903" t="s">
        <v>1450</v>
      </c>
      <c r="C903" t="s">
        <v>1451</v>
      </c>
      <c r="D903" s="2">
        <v>45295</v>
      </c>
      <c r="E903" s="4">
        <v>0.36736111111111114</v>
      </c>
      <c r="F903" s="2">
        <v>45295</v>
      </c>
      <c r="G903" s="3">
        <v>0.40416666666666667</v>
      </c>
      <c r="H903" s="5">
        <v>899</v>
      </c>
      <c r="I903" s="5">
        <v>30</v>
      </c>
      <c r="J903" t="s">
        <v>14</v>
      </c>
      <c r="K903" s="1">
        <v>0.05</v>
      </c>
      <c r="L903" s="5">
        <f t="shared" si="166"/>
        <v>44.95</v>
      </c>
      <c r="M903" t="s">
        <v>1589</v>
      </c>
      <c r="N903" s="5">
        <v>84</v>
      </c>
      <c r="O903" s="7">
        <f t="shared" si="162"/>
        <v>9.3437152391546174</v>
      </c>
      <c r="P903" s="5">
        <v>48</v>
      </c>
      <c r="Q903" s="5">
        <v>0</v>
      </c>
      <c r="R903" s="5">
        <v>84</v>
      </c>
      <c r="S903" s="5">
        <f t="shared" si="163"/>
        <v>122.95</v>
      </c>
      <c r="T903" s="5">
        <f t="shared" si="164"/>
        <v>-38.950000000000003</v>
      </c>
      <c r="U903" s="5">
        <v>899</v>
      </c>
      <c r="V903" s="5">
        <v>48</v>
      </c>
      <c r="W903" s="7">
        <v>20</v>
      </c>
      <c r="X903" s="5">
        <f t="shared" si="161"/>
        <v>179.8</v>
      </c>
      <c r="Y903" s="5">
        <v>30</v>
      </c>
      <c r="Z903" s="6">
        <v>0.05</v>
      </c>
      <c r="AA903" s="5">
        <f t="shared" si="165"/>
        <v>44.95</v>
      </c>
      <c r="AB903" s="5">
        <v>0</v>
      </c>
      <c r="AC903" s="5">
        <v>179.8</v>
      </c>
      <c r="AD903" s="5">
        <f t="shared" si="167"/>
        <v>122.95</v>
      </c>
      <c r="AE903" s="5">
        <f t="shared" si="168"/>
        <v>56.850000000000009</v>
      </c>
      <c r="AF903" s="5" t="str">
        <f t="shared" si="169"/>
        <v>Thursday</v>
      </c>
    </row>
    <row r="904" spans="1:32" x14ac:dyDescent="0.35">
      <c r="A904">
        <v>903</v>
      </c>
      <c r="B904" t="s">
        <v>1452</v>
      </c>
      <c r="C904" t="s">
        <v>1453</v>
      </c>
      <c r="D904" s="2">
        <v>45299</v>
      </c>
      <c r="E904" s="4">
        <v>0.65694444444444444</v>
      </c>
      <c r="F904" s="2">
        <v>45299</v>
      </c>
      <c r="G904" s="3">
        <v>0.6791666666666667</v>
      </c>
      <c r="H904" s="5">
        <v>1287</v>
      </c>
      <c r="I904" s="5">
        <v>30</v>
      </c>
      <c r="J904" t="s">
        <v>17</v>
      </c>
      <c r="K904" s="1">
        <v>0.5</v>
      </c>
      <c r="L904" s="5">
        <f t="shared" si="166"/>
        <v>643.5</v>
      </c>
      <c r="M904" t="s">
        <v>1588</v>
      </c>
      <c r="N904" s="5">
        <v>102</v>
      </c>
      <c r="O904" s="7">
        <f t="shared" si="162"/>
        <v>7.9254079254079253</v>
      </c>
      <c r="P904" s="5">
        <v>27</v>
      </c>
      <c r="Q904" s="5">
        <v>150</v>
      </c>
      <c r="R904" s="5">
        <v>102</v>
      </c>
      <c r="S904" s="5">
        <f t="shared" si="163"/>
        <v>850.5</v>
      </c>
      <c r="T904" s="5">
        <f t="shared" si="164"/>
        <v>-748.5</v>
      </c>
      <c r="U904" s="5">
        <v>0</v>
      </c>
      <c r="V904" s="5">
        <v>0</v>
      </c>
      <c r="W904" s="7">
        <v>20</v>
      </c>
      <c r="X904" s="5">
        <v>0</v>
      </c>
      <c r="Y904" s="5">
        <v>0</v>
      </c>
      <c r="Z904" s="6">
        <v>0</v>
      </c>
      <c r="AA904" s="5">
        <f t="shared" si="165"/>
        <v>0</v>
      </c>
      <c r="AB904" s="5">
        <v>0</v>
      </c>
      <c r="AC904" s="5">
        <v>0</v>
      </c>
      <c r="AD904" s="5">
        <f t="shared" si="167"/>
        <v>0</v>
      </c>
      <c r="AE904" s="5">
        <f t="shared" si="168"/>
        <v>0</v>
      </c>
      <c r="AF904" s="5" t="str">
        <f t="shared" si="169"/>
        <v>Monday</v>
      </c>
    </row>
    <row r="905" spans="1:32" x14ac:dyDescent="0.35">
      <c r="A905">
        <v>904</v>
      </c>
      <c r="B905" t="s">
        <v>1454</v>
      </c>
      <c r="C905" t="s">
        <v>1455</v>
      </c>
      <c r="D905" s="2">
        <v>45313</v>
      </c>
      <c r="E905" s="4">
        <v>0.15763888888888888</v>
      </c>
      <c r="F905" s="2">
        <v>45313</v>
      </c>
      <c r="G905" s="3">
        <v>0.22083333333333333</v>
      </c>
      <c r="H905" s="5">
        <v>1264</v>
      </c>
      <c r="I905" s="5">
        <v>40</v>
      </c>
      <c r="J905" t="s">
        <v>11</v>
      </c>
      <c r="K905" s="1">
        <v>0.5</v>
      </c>
      <c r="L905" s="5">
        <f t="shared" si="166"/>
        <v>632</v>
      </c>
      <c r="M905" t="s">
        <v>1588</v>
      </c>
      <c r="N905" s="5">
        <v>159</v>
      </c>
      <c r="O905" s="7">
        <f t="shared" si="162"/>
        <v>12.579113924050633</v>
      </c>
      <c r="P905" s="5">
        <v>20</v>
      </c>
      <c r="Q905" s="5">
        <v>100</v>
      </c>
      <c r="R905" s="5">
        <v>159</v>
      </c>
      <c r="S905" s="5">
        <f t="shared" si="163"/>
        <v>792</v>
      </c>
      <c r="T905" s="5">
        <f t="shared" si="164"/>
        <v>-633</v>
      </c>
      <c r="U905" s="5">
        <v>0</v>
      </c>
      <c r="V905" s="5">
        <v>0</v>
      </c>
      <c r="W905" s="7">
        <v>20</v>
      </c>
      <c r="X905" s="5">
        <v>0</v>
      </c>
      <c r="Y905" s="5">
        <v>0</v>
      </c>
      <c r="Z905" s="6">
        <v>0</v>
      </c>
      <c r="AA905" s="5">
        <f t="shared" si="165"/>
        <v>0</v>
      </c>
      <c r="AB905" s="5">
        <v>0</v>
      </c>
      <c r="AC905" s="5">
        <v>0</v>
      </c>
      <c r="AD905" s="5">
        <f t="shared" si="167"/>
        <v>0</v>
      </c>
      <c r="AE905" s="5">
        <f t="shared" si="168"/>
        <v>0</v>
      </c>
      <c r="AF905" s="5" t="str">
        <f t="shared" si="169"/>
        <v>Monday</v>
      </c>
    </row>
    <row r="906" spans="1:32" x14ac:dyDescent="0.35">
      <c r="A906">
        <v>905</v>
      </c>
      <c r="B906" t="s">
        <v>1456</v>
      </c>
      <c r="C906" t="s">
        <v>1457</v>
      </c>
      <c r="D906" s="2">
        <v>45317</v>
      </c>
      <c r="E906" s="4">
        <v>0.15486111111111112</v>
      </c>
      <c r="F906" s="2">
        <v>45317</v>
      </c>
      <c r="G906" s="3">
        <v>0.1763888888888889</v>
      </c>
      <c r="H906" s="5">
        <v>925</v>
      </c>
      <c r="I906" s="5">
        <v>30</v>
      </c>
      <c r="J906" t="s">
        <v>14</v>
      </c>
      <c r="K906" s="1">
        <v>0.15</v>
      </c>
      <c r="L906" s="5">
        <f t="shared" si="166"/>
        <v>138.75</v>
      </c>
      <c r="M906" t="s">
        <v>1584</v>
      </c>
      <c r="N906" s="5">
        <v>185</v>
      </c>
      <c r="O906" s="7">
        <f t="shared" si="162"/>
        <v>20</v>
      </c>
      <c r="P906" s="5">
        <v>47</v>
      </c>
      <c r="Q906" s="5">
        <v>0</v>
      </c>
      <c r="R906" s="5">
        <v>185</v>
      </c>
      <c r="S906" s="5">
        <f t="shared" si="163"/>
        <v>215.75</v>
      </c>
      <c r="T906" s="5">
        <f t="shared" si="164"/>
        <v>-30.75</v>
      </c>
      <c r="U906" s="5">
        <v>925</v>
      </c>
      <c r="V906" s="5">
        <v>47</v>
      </c>
      <c r="W906" s="7">
        <v>20</v>
      </c>
      <c r="X906" s="5">
        <f>W906*H906/100</f>
        <v>185</v>
      </c>
      <c r="Y906" s="5">
        <v>30</v>
      </c>
      <c r="Z906" s="6">
        <v>0.15</v>
      </c>
      <c r="AA906" s="5">
        <f t="shared" si="165"/>
        <v>138.75</v>
      </c>
      <c r="AB906" s="5">
        <v>0</v>
      </c>
      <c r="AC906" s="5">
        <v>185</v>
      </c>
      <c r="AD906" s="5">
        <f t="shared" si="167"/>
        <v>215.75</v>
      </c>
      <c r="AE906" s="5">
        <f t="shared" si="168"/>
        <v>-30.75</v>
      </c>
      <c r="AF906" s="5" t="str">
        <f t="shared" si="169"/>
        <v>Friday</v>
      </c>
    </row>
    <row r="907" spans="1:32" x14ac:dyDescent="0.35">
      <c r="A907">
        <v>906</v>
      </c>
      <c r="B907" t="s">
        <v>1458</v>
      </c>
      <c r="C907" t="s">
        <v>405</v>
      </c>
      <c r="D907" s="2">
        <v>45327</v>
      </c>
      <c r="E907" s="4">
        <v>0.28402777777777777</v>
      </c>
      <c r="F907" s="2">
        <v>45327</v>
      </c>
      <c r="G907" s="3">
        <v>0.35</v>
      </c>
      <c r="H907" s="5">
        <v>1251</v>
      </c>
      <c r="I907" s="5">
        <v>0</v>
      </c>
      <c r="J907" t="s">
        <v>11</v>
      </c>
      <c r="K907" s="1">
        <v>0.05</v>
      </c>
      <c r="L907" s="5">
        <f t="shared" si="166"/>
        <v>62.550000000000004</v>
      </c>
      <c r="M907" t="s">
        <v>1589</v>
      </c>
      <c r="N907" s="5">
        <v>53</v>
      </c>
      <c r="O907" s="7">
        <f t="shared" si="162"/>
        <v>4.2366107114308553</v>
      </c>
      <c r="P907" s="5">
        <v>49</v>
      </c>
      <c r="Q907" s="5">
        <v>0</v>
      </c>
      <c r="R907" s="5">
        <v>53</v>
      </c>
      <c r="S907" s="5">
        <f t="shared" si="163"/>
        <v>111.55000000000001</v>
      </c>
      <c r="T907" s="5">
        <f t="shared" si="164"/>
        <v>-58.550000000000011</v>
      </c>
      <c r="U907" s="5">
        <v>1251</v>
      </c>
      <c r="V907" s="5">
        <v>49</v>
      </c>
      <c r="W907" s="7">
        <v>20</v>
      </c>
      <c r="X907" s="5">
        <f>W907*H907/100</f>
        <v>250.2</v>
      </c>
      <c r="Y907" s="5">
        <v>0</v>
      </c>
      <c r="Z907" s="6">
        <v>0.05</v>
      </c>
      <c r="AA907" s="5">
        <f t="shared" si="165"/>
        <v>62.550000000000004</v>
      </c>
      <c r="AB907" s="5">
        <v>0</v>
      </c>
      <c r="AC907" s="5">
        <v>250.2</v>
      </c>
      <c r="AD907" s="5">
        <f t="shared" si="167"/>
        <v>111.55000000000001</v>
      </c>
      <c r="AE907" s="5">
        <f t="shared" si="168"/>
        <v>138.64999999999998</v>
      </c>
      <c r="AF907" s="5" t="str">
        <f t="shared" si="169"/>
        <v>Monday</v>
      </c>
    </row>
    <row r="908" spans="1:32" x14ac:dyDescent="0.35">
      <c r="A908">
        <v>907</v>
      </c>
      <c r="B908" t="s">
        <v>1459</v>
      </c>
      <c r="C908" t="s">
        <v>1460</v>
      </c>
      <c r="D908" s="2">
        <v>45308</v>
      </c>
      <c r="E908" s="4">
        <v>0.31736111111111109</v>
      </c>
      <c r="F908" s="2">
        <v>45308</v>
      </c>
      <c r="G908" s="3">
        <v>0.36666666666666664</v>
      </c>
      <c r="H908" s="5">
        <v>497</v>
      </c>
      <c r="I908" s="5">
        <v>50</v>
      </c>
      <c r="J908" t="s">
        <v>14</v>
      </c>
      <c r="K908" s="1">
        <v>0</v>
      </c>
      <c r="L908" s="5">
        <f t="shared" si="166"/>
        <v>0</v>
      </c>
      <c r="M908" t="s">
        <v>1587</v>
      </c>
      <c r="N908" s="5">
        <v>151</v>
      </c>
      <c r="O908" s="7">
        <f t="shared" si="162"/>
        <v>30.382293762575451</v>
      </c>
      <c r="P908" s="5">
        <v>10</v>
      </c>
      <c r="Q908" s="5">
        <v>0</v>
      </c>
      <c r="R908" s="5">
        <v>151</v>
      </c>
      <c r="S908" s="5">
        <f t="shared" si="163"/>
        <v>60</v>
      </c>
      <c r="T908" s="5">
        <f t="shared" si="164"/>
        <v>91</v>
      </c>
      <c r="U908" s="5">
        <v>497</v>
      </c>
      <c r="V908" s="5">
        <v>10</v>
      </c>
      <c r="W908" s="7">
        <v>20</v>
      </c>
      <c r="X908" s="5">
        <f>W908*H908/100</f>
        <v>99.4</v>
      </c>
      <c r="Y908" s="5">
        <v>50</v>
      </c>
      <c r="Z908" s="6">
        <v>0</v>
      </c>
      <c r="AA908" s="5">
        <f t="shared" si="165"/>
        <v>0</v>
      </c>
      <c r="AB908" s="5">
        <v>0</v>
      </c>
      <c r="AC908" s="5">
        <v>99.4</v>
      </c>
      <c r="AD908" s="5">
        <f t="shared" si="167"/>
        <v>60</v>
      </c>
      <c r="AE908" s="5">
        <f t="shared" si="168"/>
        <v>39.400000000000006</v>
      </c>
      <c r="AF908" s="5" t="str">
        <f t="shared" si="169"/>
        <v>Wednesday</v>
      </c>
    </row>
    <row r="909" spans="1:32" x14ac:dyDescent="0.35">
      <c r="A909">
        <v>908</v>
      </c>
      <c r="B909" t="s">
        <v>1461</v>
      </c>
      <c r="C909" t="s">
        <v>218</v>
      </c>
      <c r="D909" s="2">
        <v>45294</v>
      </c>
      <c r="E909" s="4">
        <v>9.8611111111111108E-2</v>
      </c>
      <c r="F909" s="2">
        <v>45294</v>
      </c>
      <c r="G909" s="3">
        <v>0.1423611111111111</v>
      </c>
      <c r="H909" s="5">
        <v>979</v>
      </c>
      <c r="I909" s="5">
        <v>0</v>
      </c>
      <c r="J909" t="s">
        <v>11</v>
      </c>
      <c r="K909" s="1">
        <v>0</v>
      </c>
      <c r="L909" s="5">
        <f t="shared" si="166"/>
        <v>0</v>
      </c>
      <c r="M909" t="s">
        <v>1587</v>
      </c>
      <c r="N909" s="5">
        <v>96</v>
      </c>
      <c r="O909" s="7">
        <f t="shared" si="162"/>
        <v>9.8059244126659859</v>
      </c>
      <c r="P909" s="5">
        <v>38</v>
      </c>
      <c r="Q909" s="5">
        <v>150</v>
      </c>
      <c r="R909" s="5">
        <v>96</v>
      </c>
      <c r="S909" s="5">
        <f t="shared" si="163"/>
        <v>188</v>
      </c>
      <c r="T909" s="5">
        <f t="shared" si="164"/>
        <v>-92</v>
      </c>
      <c r="U909" s="5">
        <v>979</v>
      </c>
      <c r="V909" s="5">
        <v>38</v>
      </c>
      <c r="W909" s="7">
        <v>20</v>
      </c>
      <c r="X909" s="5">
        <f>W909*H909/100</f>
        <v>195.8</v>
      </c>
      <c r="Y909" s="5">
        <v>0</v>
      </c>
      <c r="Z909" s="6">
        <v>0</v>
      </c>
      <c r="AA909" s="5">
        <f t="shared" si="165"/>
        <v>0</v>
      </c>
      <c r="AB909" s="5">
        <v>150</v>
      </c>
      <c r="AC909" s="5">
        <v>195.8</v>
      </c>
      <c r="AD909" s="5">
        <f t="shared" si="167"/>
        <v>188</v>
      </c>
      <c r="AE909" s="5">
        <f t="shared" si="168"/>
        <v>7.8000000000000114</v>
      </c>
      <c r="AF909" s="5" t="str">
        <f t="shared" si="169"/>
        <v>Wednesday</v>
      </c>
    </row>
    <row r="910" spans="1:32" x14ac:dyDescent="0.35">
      <c r="A910">
        <v>909</v>
      </c>
      <c r="B910" t="s">
        <v>1462</v>
      </c>
      <c r="C910" t="s">
        <v>19</v>
      </c>
      <c r="D910" s="2">
        <v>45320</v>
      </c>
      <c r="E910" s="4">
        <v>0.28680555555555554</v>
      </c>
      <c r="F910" s="2">
        <v>45320</v>
      </c>
      <c r="G910" s="3">
        <v>0.33611111111111114</v>
      </c>
      <c r="H910" s="5">
        <v>562</v>
      </c>
      <c r="I910" s="5">
        <v>50</v>
      </c>
      <c r="J910" t="s">
        <v>14</v>
      </c>
      <c r="K910" s="1">
        <v>0.5</v>
      </c>
      <c r="L910" s="5">
        <f t="shared" si="166"/>
        <v>281</v>
      </c>
      <c r="M910" t="s">
        <v>1588</v>
      </c>
      <c r="N910" s="5">
        <v>143</v>
      </c>
      <c r="O910" s="7">
        <f t="shared" si="162"/>
        <v>25.444839857651246</v>
      </c>
      <c r="P910" s="5">
        <v>19</v>
      </c>
      <c r="Q910" s="5">
        <v>0</v>
      </c>
      <c r="R910" s="5">
        <v>143</v>
      </c>
      <c r="S910" s="5">
        <f t="shared" si="163"/>
        <v>350</v>
      </c>
      <c r="T910" s="5">
        <f t="shared" si="164"/>
        <v>-207</v>
      </c>
      <c r="U910" s="5">
        <v>0</v>
      </c>
      <c r="V910" s="5">
        <v>0</v>
      </c>
      <c r="W910" s="7">
        <v>20</v>
      </c>
      <c r="X910" s="5">
        <v>0</v>
      </c>
      <c r="Y910" s="5">
        <v>0</v>
      </c>
      <c r="Z910" s="6">
        <v>0</v>
      </c>
      <c r="AA910" s="5">
        <f t="shared" si="165"/>
        <v>0</v>
      </c>
      <c r="AB910" s="5">
        <v>0</v>
      </c>
      <c r="AC910" s="5">
        <v>0</v>
      </c>
      <c r="AD910" s="5">
        <f t="shared" si="167"/>
        <v>0</v>
      </c>
      <c r="AE910" s="5">
        <f t="shared" si="168"/>
        <v>0</v>
      </c>
      <c r="AF910" s="5" t="str">
        <f t="shared" si="169"/>
        <v>Monday</v>
      </c>
    </row>
    <row r="911" spans="1:32" x14ac:dyDescent="0.35">
      <c r="A911">
        <v>910</v>
      </c>
      <c r="B911" t="s">
        <v>1463</v>
      </c>
      <c r="C911" t="s">
        <v>1464</v>
      </c>
      <c r="D911" s="2">
        <v>45321</v>
      </c>
      <c r="E911" s="4">
        <v>0.11319444444444444</v>
      </c>
      <c r="F911" s="2">
        <v>45321</v>
      </c>
      <c r="G911" s="3">
        <v>0.14722222222222223</v>
      </c>
      <c r="H911" s="5">
        <v>1874</v>
      </c>
      <c r="I911" s="5">
        <v>40</v>
      </c>
      <c r="J911" t="s">
        <v>11</v>
      </c>
      <c r="K911" s="1">
        <v>0.5</v>
      </c>
      <c r="L911" s="5">
        <f t="shared" si="166"/>
        <v>937</v>
      </c>
      <c r="M911" t="s">
        <v>1588</v>
      </c>
      <c r="N911" s="5">
        <v>97</v>
      </c>
      <c r="O911" s="7">
        <f t="shared" si="162"/>
        <v>5.1760939167556028</v>
      </c>
      <c r="P911" s="5">
        <v>37</v>
      </c>
      <c r="Q911" s="5">
        <v>0</v>
      </c>
      <c r="R911" s="5">
        <v>97</v>
      </c>
      <c r="S911" s="5">
        <f t="shared" si="163"/>
        <v>1014</v>
      </c>
      <c r="T911" s="5">
        <f t="shared" si="164"/>
        <v>-917</v>
      </c>
      <c r="U911" s="5">
        <v>0</v>
      </c>
      <c r="V911" s="5">
        <v>0</v>
      </c>
      <c r="W911" s="7">
        <v>20</v>
      </c>
      <c r="X911" s="5">
        <v>0</v>
      </c>
      <c r="Y911" s="5">
        <v>0</v>
      </c>
      <c r="Z911" s="6">
        <v>0</v>
      </c>
      <c r="AA911" s="5">
        <f t="shared" si="165"/>
        <v>0</v>
      </c>
      <c r="AB911" s="5">
        <v>0</v>
      </c>
      <c r="AC911" s="5">
        <v>0</v>
      </c>
      <c r="AD911" s="5">
        <f t="shared" si="167"/>
        <v>0</v>
      </c>
      <c r="AE911" s="5">
        <f t="shared" si="168"/>
        <v>0</v>
      </c>
      <c r="AF911" s="5" t="str">
        <f t="shared" si="169"/>
        <v>Tuesday</v>
      </c>
    </row>
    <row r="912" spans="1:32" x14ac:dyDescent="0.35">
      <c r="A912">
        <v>911</v>
      </c>
      <c r="B912" t="s">
        <v>1465</v>
      </c>
      <c r="C912" t="s">
        <v>212</v>
      </c>
      <c r="D912" s="2">
        <v>45307</v>
      </c>
      <c r="E912" s="4">
        <v>0.48680555555555555</v>
      </c>
      <c r="F912" s="2">
        <v>45307</v>
      </c>
      <c r="G912" s="3">
        <v>0.5541666666666667</v>
      </c>
      <c r="H912" s="5">
        <v>1959</v>
      </c>
      <c r="I912" s="5">
        <v>30</v>
      </c>
      <c r="J912" t="s">
        <v>17</v>
      </c>
      <c r="K912" s="1">
        <v>0.1</v>
      </c>
      <c r="L912" s="5">
        <f t="shared" si="166"/>
        <v>195.9</v>
      </c>
      <c r="M912" s="1" t="s">
        <v>1622</v>
      </c>
      <c r="N912" s="5">
        <v>140</v>
      </c>
      <c r="O912" s="7">
        <f t="shared" si="162"/>
        <v>7.1465033180193984</v>
      </c>
      <c r="P912" s="5">
        <v>40</v>
      </c>
      <c r="Q912" s="5">
        <v>0</v>
      </c>
      <c r="R912" s="5">
        <v>140</v>
      </c>
      <c r="S912" s="5">
        <f t="shared" si="163"/>
        <v>265.89999999999998</v>
      </c>
      <c r="T912" s="5">
        <f t="shared" si="164"/>
        <v>-125.89999999999998</v>
      </c>
      <c r="U912" s="5">
        <v>1959</v>
      </c>
      <c r="V912" s="5">
        <v>40</v>
      </c>
      <c r="W912" s="7">
        <v>20</v>
      </c>
      <c r="X912" s="5">
        <f>W912*H912/100</f>
        <v>391.8</v>
      </c>
      <c r="Y912" s="5">
        <v>30</v>
      </c>
      <c r="Z912" s="6">
        <v>0.1</v>
      </c>
      <c r="AA912" s="5">
        <f t="shared" si="165"/>
        <v>195.9</v>
      </c>
      <c r="AB912" s="5">
        <v>0</v>
      </c>
      <c r="AC912" s="5">
        <v>391.8</v>
      </c>
      <c r="AD912" s="5">
        <f t="shared" si="167"/>
        <v>265.89999999999998</v>
      </c>
      <c r="AE912" s="5">
        <f t="shared" si="168"/>
        <v>125.90000000000003</v>
      </c>
      <c r="AF912" s="5" t="str">
        <f t="shared" si="169"/>
        <v>Tuesday</v>
      </c>
    </row>
    <row r="913" spans="1:32" x14ac:dyDescent="0.35">
      <c r="A913">
        <v>912</v>
      </c>
      <c r="B913" t="s">
        <v>1466</v>
      </c>
      <c r="C913" t="s">
        <v>1467</v>
      </c>
      <c r="D913" s="2">
        <v>45306</v>
      </c>
      <c r="E913" s="4">
        <v>0.94444444444444442</v>
      </c>
      <c r="F913" s="2">
        <v>45306</v>
      </c>
      <c r="G913" s="3">
        <v>0.99583333333333335</v>
      </c>
      <c r="H913" s="5">
        <v>907</v>
      </c>
      <c r="I913" s="5">
        <v>30</v>
      </c>
      <c r="J913" t="s">
        <v>11</v>
      </c>
      <c r="K913" s="1">
        <v>0.5</v>
      </c>
      <c r="L913" s="5">
        <f t="shared" si="166"/>
        <v>453.5</v>
      </c>
      <c r="M913" t="s">
        <v>1588</v>
      </c>
      <c r="N913" s="5">
        <v>133</v>
      </c>
      <c r="O913" s="7">
        <f t="shared" si="162"/>
        <v>14.66372657111356</v>
      </c>
      <c r="P913" s="5">
        <v>28</v>
      </c>
      <c r="Q913" s="5">
        <v>150</v>
      </c>
      <c r="R913" s="5">
        <v>133</v>
      </c>
      <c r="S913" s="5">
        <f t="shared" si="163"/>
        <v>661.5</v>
      </c>
      <c r="T913" s="5">
        <f t="shared" si="164"/>
        <v>-528.5</v>
      </c>
      <c r="U913" s="5">
        <v>0</v>
      </c>
      <c r="V913" s="5">
        <v>0</v>
      </c>
      <c r="W913" s="7">
        <v>20</v>
      </c>
      <c r="X913" s="5">
        <v>0</v>
      </c>
      <c r="Y913" s="5">
        <v>0</v>
      </c>
      <c r="Z913" s="6">
        <v>0</v>
      </c>
      <c r="AA913" s="5">
        <f t="shared" si="165"/>
        <v>0</v>
      </c>
      <c r="AB913" s="5">
        <v>0</v>
      </c>
      <c r="AC913" s="5">
        <v>0</v>
      </c>
      <c r="AD913" s="5">
        <f t="shared" si="167"/>
        <v>0</v>
      </c>
      <c r="AE913" s="5">
        <f t="shared" si="168"/>
        <v>0</v>
      </c>
      <c r="AF913" s="5" t="str">
        <f t="shared" si="169"/>
        <v>Monday</v>
      </c>
    </row>
    <row r="914" spans="1:32" x14ac:dyDescent="0.35">
      <c r="A914">
        <v>913</v>
      </c>
      <c r="B914" t="s">
        <v>1468</v>
      </c>
      <c r="C914" t="s">
        <v>1469</v>
      </c>
      <c r="D914" s="2">
        <v>45302</v>
      </c>
      <c r="E914" s="4">
        <v>0.80625000000000002</v>
      </c>
      <c r="F914" s="2">
        <v>45302</v>
      </c>
      <c r="G914" s="3">
        <v>0.87847222222222221</v>
      </c>
      <c r="H914" s="5">
        <v>286</v>
      </c>
      <c r="I914" s="5">
        <v>30</v>
      </c>
      <c r="J914" t="s">
        <v>14</v>
      </c>
      <c r="K914" s="1">
        <v>0.1</v>
      </c>
      <c r="L914" s="5">
        <f t="shared" si="166"/>
        <v>28.6</v>
      </c>
      <c r="M914" s="1" t="s">
        <v>1622</v>
      </c>
      <c r="N914" s="5">
        <v>117</v>
      </c>
      <c r="O914" s="7">
        <f t="shared" si="162"/>
        <v>40.909090909090914</v>
      </c>
      <c r="P914" s="5">
        <v>12</v>
      </c>
      <c r="Q914" s="5">
        <v>0</v>
      </c>
      <c r="R914" s="5">
        <v>117</v>
      </c>
      <c r="S914" s="5">
        <f t="shared" si="163"/>
        <v>70.599999999999994</v>
      </c>
      <c r="T914" s="5">
        <f t="shared" si="164"/>
        <v>46.400000000000006</v>
      </c>
      <c r="U914" s="5">
        <v>286</v>
      </c>
      <c r="V914" s="5">
        <v>12</v>
      </c>
      <c r="W914" s="7">
        <v>20</v>
      </c>
      <c r="X914" s="5">
        <f>W914*H914/100</f>
        <v>57.2</v>
      </c>
      <c r="Y914" s="5">
        <v>30</v>
      </c>
      <c r="Z914" s="6">
        <v>0.1</v>
      </c>
      <c r="AA914" s="5">
        <f t="shared" si="165"/>
        <v>28.6</v>
      </c>
      <c r="AB914" s="5">
        <v>0</v>
      </c>
      <c r="AC914" s="5">
        <v>57.2</v>
      </c>
      <c r="AD914" s="5">
        <f t="shared" si="167"/>
        <v>70.599999999999994</v>
      </c>
      <c r="AE914" s="5">
        <f t="shared" si="168"/>
        <v>-13.399999999999991</v>
      </c>
      <c r="AF914" s="5" t="str">
        <f t="shared" si="169"/>
        <v>Thursday</v>
      </c>
    </row>
    <row r="915" spans="1:32" x14ac:dyDescent="0.35">
      <c r="A915">
        <v>914</v>
      </c>
      <c r="B915" t="s">
        <v>1470</v>
      </c>
      <c r="C915" t="s">
        <v>1471</v>
      </c>
      <c r="D915" s="2">
        <v>45316</v>
      </c>
      <c r="E915" s="4">
        <v>0.66319444444444442</v>
      </c>
      <c r="F915" s="2">
        <v>45316</v>
      </c>
      <c r="G915" s="3">
        <v>0.71250000000000002</v>
      </c>
      <c r="H915" s="5">
        <v>1843</v>
      </c>
      <c r="I915" s="5">
        <v>50</v>
      </c>
      <c r="J915" t="s">
        <v>11</v>
      </c>
      <c r="K915" s="1">
        <v>0</v>
      </c>
      <c r="L915" s="5">
        <f t="shared" si="166"/>
        <v>0</v>
      </c>
      <c r="M915" t="s">
        <v>1587</v>
      </c>
      <c r="N915" s="5">
        <v>188</v>
      </c>
      <c r="O915" s="7">
        <f t="shared" si="162"/>
        <v>10.200759631036354</v>
      </c>
      <c r="P915" s="5">
        <v>45</v>
      </c>
      <c r="Q915" s="5">
        <v>0</v>
      </c>
      <c r="R915" s="5">
        <v>188</v>
      </c>
      <c r="S915" s="5">
        <f t="shared" si="163"/>
        <v>95</v>
      </c>
      <c r="T915" s="5">
        <f t="shared" si="164"/>
        <v>93</v>
      </c>
      <c r="U915" s="5">
        <v>1843</v>
      </c>
      <c r="V915" s="5">
        <v>45</v>
      </c>
      <c r="W915" s="7">
        <v>20</v>
      </c>
      <c r="X915" s="5">
        <f>W915*H915/100</f>
        <v>368.6</v>
      </c>
      <c r="Y915" s="5">
        <v>50</v>
      </c>
      <c r="Z915" s="6">
        <v>0</v>
      </c>
      <c r="AA915" s="5">
        <f t="shared" si="165"/>
        <v>0</v>
      </c>
      <c r="AB915" s="5">
        <v>0</v>
      </c>
      <c r="AC915" s="5">
        <v>368.6</v>
      </c>
      <c r="AD915" s="5">
        <f t="shared" si="167"/>
        <v>95</v>
      </c>
      <c r="AE915" s="5">
        <f t="shared" si="168"/>
        <v>273.60000000000002</v>
      </c>
      <c r="AF915" s="5" t="str">
        <f t="shared" si="169"/>
        <v>Thursday</v>
      </c>
    </row>
    <row r="916" spans="1:32" x14ac:dyDescent="0.35">
      <c r="A916">
        <v>915</v>
      </c>
      <c r="B916" t="s">
        <v>1472</v>
      </c>
      <c r="C916" t="s">
        <v>1473</v>
      </c>
      <c r="D916" s="2">
        <v>45322</v>
      </c>
      <c r="E916" s="4">
        <v>0.59097222222222223</v>
      </c>
      <c r="F916" s="2">
        <v>45322</v>
      </c>
      <c r="G916" s="3">
        <v>0.64375000000000004</v>
      </c>
      <c r="H916" s="5">
        <v>831</v>
      </c>
      <c r="I916" s="5">
        <v>30</v>
      </c>
      <c r="J916" t="s">
        <v>17</v>
      </c>
      <c r="K916" s="1">
        <v>0.1</v>
      </c>
      <c r="L916" s="5">
        <f t="shared" si="166"/>
        <v>83.100000000000009</v>
      </c>
      <c r="M916" s="1" t="s">
        <v>1622</v>
      </c>
      <c r="N916" s="5">
        <v>174</v>
      </c>
      <c r="O916" s="7">
        <f t="shared" si="162"/>
        <v>20.938628158844764</v>
      </c>
      <c r="P916" s="5">
        <v>24</v>
      </c>
      <c r="Q916" s="5">
        <v>50</v>
      </c>
      <c r="R916" s="5">
        <v>174</v>
      </c>
      <c r="S916" s="5">
        <f t="shared" si="163"/>
        <v>187.10000000000002</v>
      </c>
      <c r="T916" s="5">
        <f t="shared" si="164"/>
        <v>-13.100000000000023</v>
      </c>
      <c r="U916" s="5">
        <v>831</v>
      </c>
      <c r="V916" s="5">
        <v>24</v>
      </c>
      <c r="W916" s="7">
        <v>20</v>
      </c>
      <c r="X916" s="5">
        <f>W916*H916/100</f>
        <v>166.2</v>
      </c>
      <c r="Y916" s="5">
        <v>30</v>
      </c>
      <c r="Z916" s="6">
        <v>0.1</v>
      </c>
      <c r="AA916" s="5">
        <f t="shared" si="165"/>
        <v>83.100000000000009</v>
      </c>
      <c r="AB916" s="5">
        <v>50</v>
      </c>
      <c r="AC916" s="5">
        <v>166.2</v>
      </c>
      <c r="AD916" s="5">
        <f t="shared" si="167"/>
        <v>187.10000000000002</v>
      </c>
      <c r="AE916" s="5">
        <f t="shared" si="168"/>
        <v>-20.900000000000034</v>
      </c>
      <c r="AF916" s="5" t="str">
        <f t="shared" si="169"/>
        <v>Wednesday</v>
      </c>
    </row>
    <row r="917" spans="1:32" x14ac:dyDescent="0.35">
      <c r="A917">
        <v>916</v>
      </c>
      <c r="B917" t="s">
        <v>1474</v>
      </c>
      <c r="C917" t="s">
        <v>1475</v>
      </c>
      <c r="D917" s="2">
        <v>45323</v>
      </c>
      <c r="E917" s="4">
        <v>0.24305555555555555</v>
      </c>
      <c r="F917" s="2">
        <v>45323</v>
      </c>
      <c r="G917" s="3">
        <v>0.26666666666666666</v>
      </c>
      <c r="H917" s="5">
        <v>1313</v>
      </c>
      <c r="I917" s="5">
        <v>0</v>
      </c>
      <c r="J917" t="s">
        <v>11</v>
      </c>
      <c r="K917" s="1">
        <v>0.1</v>
      </c>
      <c r="L917" s="5">
        <f t="shared" si="166"/>
        <v>131.30000000000001</v>
      </c>
      <c r="M917" s="1" t="s">
        <v>1622</v>
      </c>
      <c r="N917" s="5">
        <v>122</v>
      </c>
      <c r="O917" s="7">
        <f t="shared" si="162"/>
        <v>9.2916984006092918</v>
      </c>
      <c r="P917" s="5">
        <v>42</v>
      </c>
      <c r="Q917" s="5">
        <v>0</v>
      </c>
      <c r="R917" s="5">
        <v>122</v>
      </c>
      <c r="S917" s="5">
        <f t="shared" si="163"/>
        <v>173.3</v>
      </c>
      <c r="T917" s="5">
        <f t="shared" si="164"/>
        <v>-51.300000000000011</v>
      </c>
      <c r="U917" s="5">
        <v>1313</v>
      </c>
      <c r="V917" s="5">
        <v>42</v>
      </c>
      <c r="W917" s="7">
        <v>20</v>
      </c>
      <c r="X917" s="5">
        <f>W917*H917/100</f>
        <v>262.60000000000002</v>
      </c>
      <c r="Y917" s="5">
        <v>0</v>
      </c>
      <c r="Z917" s="6">
        <v>0.1</v>
      </c>
      <c r="AA917" s="5">
        <f t="shared" si="165"/>
        <v>131.30000000000001</v>
      </c>
      <c r="AB917" s="5">
        <v>0</v>
      </c>
      <c r="AC917" s="5">
        <v>262.60000000000002</v>
      </c>
      <c r="AD917" s="5">
        <f t="shared" si="167"/>
        <v>173.3</v>
      </c>
      <c r="AE917" s="5">
        <f t="shared" si="168"/>
        <v>89.300000000000011</v>
      </c>
      <c r="AF917" s="5" t="str">
        <f t="shared" si="169"/>
        <v>Thursday</v>
      </c>
    </row>
    <row r="918" spans="1:32" x14ac:dyDescent="0.35">
      <c r="A918">
        <v>917</v>
      </c>
      <c r="B918" t="s">
        <v>1476</v>
      </c>
      <c r="C918" t="s">
        <v>1477</v>
      </c>
      <c r="D918" s="2">
        <v>45309</v>
      </c>
      <c r="E918" s="4">
        <v>0.37916666666666665</v>
      </c>
      <c r="F918" s="2">
        <v>45309</v>
      </c>
      <c r="G918" s="3">
        <v>0.46111111111111114</v>
      </c>
      <c r="H918" s="5">
        <v>1511</v>
      </c>
      <c r="I918" s="5">
        <v>30</v>
      </c>
      <c r="J918" t="s">
        <v>14</v>
      </c>
      <c r="K918" s="1">
        <v>0.15</v>
      </c>
      <c r="L918" s="5">
        <f t="shared" si="166"/>
        <v>226.65</v>
      </c>
      <c r="M918" t="s">
        <v>1584</v>
      </c>
      <c r="N918" s="5">
        <v>53</v>
      </c>
      <c r="O918" s="7">
        <f t="shared" si="162"/>
        <v>3.5076108537392461</v>
      </c>
      <c r="P918" s="5">
        <v>50</v>
      </c>
      <c r="Q918" s="5">
        <v>0</v>
      </c>
      <c r="R918" s="5">
        <v>53</v>
      </c>
      <c r="S918" s="5">
        <f t="shared" si="163"/>
        <v>306.64999999999998</v>
      </c>
      <c r="T918" s="5">
        <f t="shared" si="164"/>
        <v>-253.64999999999998</v>
      </c>
      <c r="U918" s="5">
        <v>1511</v>
      </c>
      <c r="V918" s="5">
        <v>50</v>
      </c>
      <c r="W918" s="7">
        <v>20</v>
      </c>
      <c r="X918" s="5">
        <f>W918*H918/100</f>
        <v>302.2</v>
      </c>
      <c r="Y918" s="5">
        <v>30</v>
      </c>
      <c r="Z918" s="6">
        <v>0.15</v>
      </c>
      <c r="AA918" s="5">
        <f t="shared" si="165"/>
        <v>226.65</v>
      </c>
      <c r="AB918" s="5">
        <v>0</v>
      </c>
      <c r="AC918" s="5">
        <v>302.2</v>
      </c>
      <c r="AD918" s="5">
        <f t="shared" si="167"/>
        <v>306.64999999999998</v>
      </c>
      <c r="AE918" s="5">
        <f t="shared" si="168"/>
        <v>-4.4499999999999886</v>
      </c>
      <c r="AF918" s="5" t="str">
        <f t="shared" si="169"/>
        <v>Thursday</v>
      </c>
    </row>
    <row r="919" spans="1:32" x14ac:dyDescent="0.35">
      <c r="A919">
        <v>918</v>
      </c>
      <c r="B919" t="s">
        <v>1478</v>
      </c>
      <c r="C919" t="s">
        <v>1479</v>
      </c>
      <c r="D919" s="2">
        <v>45313</v>
      </c>
      <c r="E919" s="4">
        <v>0.63194444444444442</v>
      </c>
      <c r="F919" s="2">
        <v>45313</v>
      </c>
      <c r="G919" s="3">
        <v>0.68611111111111112</v>
      </c>
      <c r="H919" s="5">
        <v>528</v>
      </c>
      <c r="I919" s="5">
        <v>40</v>
      </c>
      <c r="J919" t="s">
        <v>14</v>
      </c>
      <c r="K919" s="1">
        <v>0.5</v>
      </c>
      <c r="L919" s="5">
        <f t="shared" si="166"/>
        <v>264</v>
      </c>
      <c r="M919" t="s">
        <v>1588</v>
      </c>
      <c r="N919" s="5">
        <v>125</v>
      </c>
      <c r="O919" s="7">
        <f t="shared" si="162"/>
        <v>23.674242424242426</v>
      </c>
      <c r="P919" s="5">
        <v>35</v>
      </c>
      <c r="Q919" s="5">
        <v>0</v>
      </c>
      <c r="R919" s="5">
        <v>125</v>
      </c>
      <c r="S919" s="5">
        <f t="shared" si="163"/>
        <v>339</v>
      </c>
      <c r="T919" s="5">
        <f t="shared" si="164"/>
        <v>-214</v>
      </c>
      <c r="U919" s="5">
        <v>0</v>
      </c>
      <c r="V919" s="5">
        <v>0</v>
      </c>
      <c r="W919" s="7">
        <v>20</v>
      </c>
      <c r="X919" s="5">
        <v>0</v>
      </c>
      <c r="Y919" s="5">
        <v>0</v>
      </c>
      <c r="Z919" s="6">
        <v>0</v>
      </c>
      <c r="AA919" s="5">
        <f t="shared" si="165"/>
        <v>0</v>
      </c>
      <c r="AB919" s="5">
        <v>0</v>
      </c>
      <c r="AC919" s="5">
        <v>0</v>
      </c>
      <c r="AD919" s="5">
        <f t="shared" si="167"/>
        <v>0</v>
      </c>
      <c r="AE919" s="5">
        <f t="shared" si="168"/>
        <v>0</v>
      </c>
      <c r="AF919" s="5" t="str">
        <f t="shared" si="169"/>
        <v>Monday</v>
      </c>
    </row>
    <row r="920" spans="1:32" x14ac:dyDescent="0.35">
      <c r="A920">
        <v>919</v>
      </c>
      <c r="B920" t="s">
        <v>1480</v>
      </c>
      <c r="C920" t="s">
        <v>951</v>
      </c>
      <c r="D920" s="2">
        <v>45295</v>
      </c>
      <c r="E920" s="4">
        <v>0.61041666666666672</v>
      </c>
      <c r="F920" s="2">
        <v>45295</v>
      </c>
      <c r="G920" s="3">
        <v>0.65625</v>
      </c>
      <c r="H920" s="5">
        <v>957</v>
      </c>
      <c r="I920" s="5">
        <v>0</v>
      </c>
      <c r="J920" t="s">
        <v>17</v>
      </c>
      <c r="K920" s="1">
        <v>0.1</v>
      </c>
      <c r="L920" s="5">
        <f t="shared" si="166"/>
        <v>95.7</v>
      </c>
      <c r="M920" s="1" t="s">
        <v>1622</v>
      </c>
      <c r="N920" s="5">
        <v>122</v>
      </c>
      <c r="O920" s="7">
        <f t="shared" si="162"/>
        <v>12.748171368861025</v>
      </c>
      <c r="P920" s="5">
        <v>25</v>
      </c>
      <c r="Q920" s="5">
        <v>0</v>
      </c>
      <c r="R920" s="5">
        <v>122</v>
      </c>
      <c r="S920" s="5">
        <f t="shared" si="163"/>
        <v>120.7</v>
      </c>
      <c r="T920" s="5">
        <f t="shared" si="164"/>
        <v>1.2999999999999972</v>
      </c>
      <c r="U920" s="5">
        <v>957</v>
      </c>
      <c r="V920" s="5">
        <v>25</v>
      </c>
      <c r="W920" s="7">
        <v>20</v>
      </c>
      <c r="X920" s="5">
        <f>W920*H920/100</f>
        <v>191.4</v>
      </c>
      <c r="Y920" s="5">
        <v>0</v>
      </c>
      <c r="Z920" s="6">
        <v>0.1</v>
      </c>
      <c r="AA920" s="5">
        <f t="shared" si="165"/>
        <v>95.7</v>
      </c>
      <c r="AB920" s="5">
        <v>0</v>
      </c>
      <c r="AC920" s="5">
        <v>191.4</v>
      </c>
      <c r="AD920" s="5">
        <f t="shared" si="167"/>
        <v>120.7</v>
      </c>
      <c r="AE920" s="5">
        <f t="shared" si="168"/>
        <v>70.7</v>
      </c>
      <c r="AF920" s="5" t="str">
        <f t="shared" si="169"/>
        <v>Thursday</v>
      </c>
    </row>
    <row r="921" spans="1:32" x14ac:dyDescent="0.35">
      <c r="A921">
        <v>920</v>
      </c>
      <c r="B921" t="s">
        <v>1124</v>
      </c>
      <c r="C921" t="s">
        <v>1481</v>
      </c>
      <c r="D921" s="2">
        <v>45316</v>
      </c>
      <c r="E921" s="4">
        <v>0.62430555555555556</v>
      </c>
      <c r="F921" s="2">
        <v>45316</v>
      </c>
      <c r="G921" s="3">
        <v>0.66805555555555551</v>
      </c>
      <c r="H921" s="5">
        <v>1407</v>
      </c>
      <c r="I921" s="5">
        <v>30</v>
      </c>
      <c r="J921" t="s">
        <v>14</v>
      </c>
      <c r="K921" s="1">
        <v>0</v>
      </c>
      <c r="L921" s="5">
        <f t="shared" si="166"/>
        <v>0</v>
      </c>
      <c r="M921" t="s">
        <v>1587</v>
      </c>
      <c r="N921" s="5">
        <v>126</v>
      </c>
      <c r="O921" s="7">
        <f t="shared" si="162"/>
        <v>8.9552238805970141</v>
      </c>
      <c r="P921" s="5">
        <v>45</v>
      </c>
      <c r="Q921" s="5">
        <v>150</v>
      </c>
      <c r="R921" s="5">
        <v>126</v>
      </c>
      <c r="S921" s="5">
        <f t="shared" si="163"/>
        <v>225</v>
      </c>
      <c r="T921" s="5">
        <f t="shared" si="164"/>
        <v>-99</v>
      </c>
      <c r="U921" s="5">
        <v>1407</v>
      </c>
      <c r="V921" s="5">
        <v>45</v>
      </c>
      <c r="W921" s="7">
        <v>20</v>
      </c>
      <c r="X921" s="5">
        <f>W921*H921/100</f>
        <v>281.39999999999998</v>
      </c>
      <c r="Y921" s="5">
        <v>30</v>
      </c>
      <c r="Z921" s="6">
        <v>0</v>
      </c>
      <c r="AA921" s="5">
        <f t="shared" si="165"/>
        <v>0</v>
      </c>
      <c r="AB921" s="5">
        <v>150</v>
      </c>
      <c r="AC921" s="5">
        <v>281.39999999999998</v>
      </c>
      <c r="AD921" s="5">
        <f t="shared" si="167"/>
        <v>225</v>
      </c>
      <c r="AE921" s="5">
        <f t="shared" si="168"/>
        <v>56.399999999999977</v>
      </c>
      <c r="AF921" s="5" t="str">
        <f t="shared" si="169"/>
        <v>Thursday</v>
      </c>
    </row>
    <row r="922" spans="1:32" x14ac:dyDescent="0.35">
      <c r="A922">
        <v>921</v>
      </c>
      <c r="B922" t="s">
        <v>1482</v>
      </c>
      <c r="C922" t="s">
        <v>877</v>
      </c>
      <c r="D922" s="2">
        <v>45317</v>
      </c>
      <c r="E922" s="4">
        <v>0.75416666666666665</v>
      </c>
      <c r="F922" s="2">
        <v>45317</v>
      </c>
      <c r="G922" s="3">
        <v>0.82499999999999996</v>
      </c>
      <c r="H922" s="5">
        <v>1987</v>
      </c>
      <c r="I922" s="5">
        <v>30</v>
      </c>
      <c r="J922" t="s">
        <v>11</v>
      </c>
      <c r="K922" s="1">
        <v>0.05</v>
      </c>
      <c r="L922" s="5">
        <f t="shared" si="166"/>
        <v>99.350000000000009</v>
      </c>
      <c r="M922" t="s">
        <v>1589</v>
      </c>
      <c r="N922" s="5">
        <v>97</v>
      </c>
      <c r="O922" s="7">
        <f t="shared" si="162"/>
        <v>4.8817312531454453</v>
      </c>
      <c r="P922" s="5">
        <v>42</v>
      </c>
      <c r="Q922" s="5">
        <v>0</v>
      </c>
      <c r="R922" s="5">
        <v>97</v>
      </c>
      <c r="S922" s="5">
        <f t="shared" si="163"/>
        <v>171.35000000000002</v>
      </c>
      <c r="T922" s="5">
        <f t="shared" si="164"/>
        <v>-74.350000000000023</v>
      </c>
      <c r="U922" s="5">
        <v>1987</v>
      </c>
      <c r="V922" s="5">
        <v>42</v>
      </c>
      <c r="W922" s="7">
        <v>20</v>
      </c>
      <c r="X922" s="5">
        <f>W922*H922/100</f>
        <v>397.4</v>
      </c>
      <c r="Y922" s="5">
        <v>30</v>
      </c>
      <c r="Z922" s="6">
        <v>0.05</v>
      </c>
      <c r="AA922" s="5">
        <f t="shared" si="165"/>
        <v>99.350000000000009</v>
      </c>
      <c r="AB922" s="5">
        <v>0</v>
      </c>
      <c r="AC922" s="5">
        <v>397.4</v>
      </c>
      <c r="AD922" s="5">
        <f t="shared" si="167"/>
        <v>171.35000000000002</v>
      </c>
      <c r="AE922" s="5">
        <f t="shared" si="168"/>
        <v>226.04999999999995</v>
      </c>
      <c r="AF922" s="5" t="str">
        <f t="shared" si="169"/>
        <v>Friday</v>
      </c>
    </row>
    <row r="923" spans="1:32" x14ac:dyDescent="0.35">
      <c r="A923">
        <v>922</v>
      </c>
      <c r="B923" t="s">
        <v>1483</v>
      </c>
      <c r="C923" t="s">
        <v>487</v>
      </c>
      <c r="D923" s="2">
        <v>45300</v>
      </c>
      <c r="E923" s="4">
        <v>0.55625000000000002</v>
      </c>
      <c r="F923" s="2">
        <v>45300</v>
      </c>
      <c r="G923" s="3">
        <v>0.625</v>
      </c>
      <c r="H923" s="5">
        <v>336</v>
      </c>
      <c r="I923" s="5">
        <v>20</v>
      </c>
      <c r="J923" t="s">
        <v>11</v>
      </c>
      <c r="K923" s="1">
        <v>0.1</v>
      </c>
      <c r="L923" s="5">
        <f t="shared" si="166"/>
        <v>33.6</v>
      </c>
      <c r="M923" s="1" t="s">
        <v>1622</v>
      </c>
      <c r="N923" s="5">
        <v>151</v>
      </c>
      <c r="O923" s="7">
        <f t="shared" si="162"/>
        <v>44.94047619047619</v>
      </c>
      <c r="P923" s="5">
        <v>29</v>
      </c>
      <c r="Q923" s="5">
        <v>150</v>
      </c>
      <c r="R923" s="5">
        <v>151</v>
      </c>
      <c r="S923" s="5">
        <f t="shared" si="163"/>
        <v>232.6</v>
      </c>
      <c r="T923" s="5">
        <f t="shared" si="164"/>
        <v>-81.599999999999994</v>
      </c>
      <c r="U923" s="5">
        <v>336</v>
      </c>
      <c r="V923" s="5">
        <v>29</v>
      </c>
      <c r="W923" s="7">
        <v>20</v>
      </c>
      <c r="X923" s="5">
        <f>W923*H923/100</f>
        <v>67.2</v>
      </c>
      <c r="Y923" s="5">
        <v>20</v>
      </c>
      <c r="Z923" s="6">
        <v>0.1</v>
      </c>
      <c r="AA923" s="5">
        <f t="shared" si="165"/>
        <v>33.6</v>
      </c>
      <c r="AB923" s="5">
        <v>150</v>
      </c>
      <c r="AC923" s="5">
        <v>67.2</v>
      </c>
      <c r="AD923" s="5">
        <f t="shared" si="167"/>
        <v>232.6</v>
      </c>
      <c r="AE923" s="5">
        <f t="shared" si="168"/>
        <v>-165.39999999999998</v>
      </c>
      <c r="AF923" s="5" t="str">
        <f t="shared" si="169"/>
        <v>Tuesday</v>
      </c>
    </row>
    <row r="924" spans="1:32" x14ac:dyDescent="0.35">
      <c r="A924">
        <v>923</v>
      </c>
      <c r="B924" t="s">
        <v>1484</v>
      </c>
      <c r="C924" t="s">
        <v>1485</v>
      </c>
      <c r="D924" s="2">
        <v>45310</v>
      </c>
      <c r="E924" s="4">
        <v>0.11388888888888889</v>
      </c>
      <c r="F924" s="2">
        <v>45310</v>
      </c>
      <c r="G924" s="3">
        <v>0.14652777777777778</v>
      </c>
      <c r="H924" s="5">
        <v>1317</v>
      </c>
      <c r="I924" s="5">
        <v>50</v>
      </c>
      <c r="J924" t="s">
        <v>11</v>
      </c>
      <c r="K924" s="1">
        <v>0.5</v>
      </c>
      <c r="L924" s="5">
        <f t="shared" si="166"/>
        <v>658.5</v>
      </c>
      <c r="M924" t="s">
        <v>1588</v>
      </c>
      <c r="N924" s="5">
        <v>155</v>
      </c>
      <c r="O924" s="7">
        <f t="shared" si="162"/>
        <v>11.769172361427486</v>
      </c>
      <c r="P924" s="5">
        <v>22</v>
      </c>
      <c r="Q924" s="5">
        <v>0</v>
      </c>
      <c r="R924" s="5">
        <v>155</v>
      </c>
      <c r="S924" s="5">
        <f t="shared" si="163"/>
        <v>730.5</v>
      </c>
      <c r="T924" s="5">
        <f t="shared" si="164"/>
        <v>-575.5</v>
      </c>
      <c r="U924" s="5">
        <v>0</v>
      </c>
      <c r="V924" s="5">
        <v>0</v>
      </c>
      <c r="W924" s="7">
        <v>20</v>
      </c>
      <c r="X924" s="5">
        <v>0</v>
      </c>
      <c r="Y924" s="5">
        <v>0</v>
      </c>
      <c r="Z924" s="6">
        <v>0</v>
      </c>
      <c r="AA924" s="5">
        <f t="shared" si="165"/>
        <v>0</v>
      </c>
      <c r="AB924" s="5">
        <v>0</v>
      </c>
      <c r="AC924" s="5">
        <v>0</v>
      </c>
      <c r="AD924" s="5">
        <f t="shared" si="167"/>
        <v>0</v>
      </c>
      <c r="AE924" s="5">
        <f t="shared" si="168"/>
        <v>0</v>
      </c>
      <c r="AF924" s="5" t="str">
        <f t="shared" si="169"/>
        <v>Friday</v>
      </c>
    </row>
    <row r="925" spans="1:32" x14ac:dyDescent="0.35">
      <c r="A925">
        <v>924</v>
      </c>
      <c r="B925" t="s">
        <v>624</v>
      </c>
      <c r="C925" t="s">
        <v>1486</v>
      </c>
      <c r="D925" s="2">
        <v>45328</v>
      </c>
      <c r="E925" s="4">
        <v>4.9305555555555554E-2</v>
      </c>
      <c r="F925" s="2">
        <v>45328</v>
      </c>
      <c r="G925" s="3">
        <v>0.12361111111111112</v>
      </c>
      <c r="H925" s="5">
        <v>1410</v>
      </c>
      <c r="I925" s="5">
        <v>0</v>
      </c>
      <c r="J925" t="s">
        <v>14</v>
      </c>
      <c r="K925" s="1">
        <v>0.15</v>
      </c>
      <c r="L925" s="5">
        <f t="shared" si="166"/>
        <v>211.5</v>
      </c>
      <c r="M925" t="s">
        <v>1584</v>
      </c>
      <c r="N925" s="5">
        <v>126</v>
      </c>
      <c r="O925" s="7">
        <f t="shared" si="162"/>
        <v>8.9361702127659584</v>
      </c>
      <c r="P925" s="5">
        <v>42</v>
      </c>
      <c r="Q925" s="5">
        <v>50</v>
      </c>
      <c r="R925" s="5">
        <v>126</v>
      </c>
      <c r="S925" s="5">
        <f t="shared" si="163"/>
        <v>303.5</v>
      </c>
      <c r="T925" s="5">
        <f t="shared" si="164"/>
        <v>-177.5</v>
      </c>
      <c r="U925" s="5">
        <v>1410</v>
      </c>
      <c r="V925" s="5">
        <v>42</v>
      </c>
      <c r="W925" s="7">
        <v>20</v>
      </c>
      <c r="X925" s="5">
        <f t="shared" ref="X925:X930" si="170">W925*H925/100</f>
        <v>282</v>
      </c>
      <c r="Y925" s="5">
        <v>0</v>
      </c>
      <c r="Z925" s="6">
        <v>0.15</v>
      </c>
      <c r="AA925" s="5">
        <f t="shared" si="165"/>
        <v>211.5</v>
      </c>
      <c r="AB925" s="5">
        <v>50</v>
      </c>
      <c r="AC925" s="5">
        <v>282</v>
      </c>
      <c r="AD925" s="5">
        <f t="shared" si="167"/>
        <v>303.5</v>
      </c>
      <c r="AE925" s="5">
        <f t="shared" si="168"/>
        <v>-21.5</v>
      </c>
      <c r="AF925" s="5" t="str">
        <f t="shared" si="169"/>
        <v>Tuesday</v>
      </c>
    </row>
    <row r="926" spans="1:32" x14ac:dyDescent="0.35">
      <c r="A926">
        <v>925</v>
      </c>
      <c r="B926" t="s">
        <v>1487</v>
      </c>
      <c r="C926" t="s">
        <v>603</v>
      </c>
      <c r="D926" s="2">
        <v>45299</v>
      </c>
      <c r="E926" s="4">
        <v>0.4201388888888889</v>
      </c>
      <c r="F926" s="2">
        <v>45299</v>
      </c>
      <c r="G926" s="3">
        <v>0.45347222222222222</v>
      </c>
      <c r="H926" s="5">
        <v>870</v>
      </c>
      <c r="I926" s="5">
        <v>20</v>
      </c>
      <c r="J926" t="s">
        <v>11</v>
      </c>
      <c r="K926" s="1">
        <v>0</v>
      </c>
      <c r="L926" s="5">
        <f t="shared" si="166"/>
        <v>0</v>
      </c>
      <c r="M926" t="s">
        <v>1587</v>
      </c>
      <c r="N926" s="5">
        <v>88</v>
      </c>
      <c r="O926" s="7">
        <f t="shared" si="162"/>
        <v>10.114942528735632</v>
      </c>
      <c r="P926" s="5">
        <v>14</v>
      </c>
      <c r="Q926" s="5">
        <v>50</v>
      </c>
      <c r="R926" s="5">
        <v>88</v>
      </c>
      <c r="S926" s="5">
        <f t="shared" si="163"/>
        <v>84</v>
      </c>
      <c r="T926" s="5">
        <f t="shared" si="164"/>
        <v>4</v>
      </c>
      <c r="U926" s="5">
        <v>870</v>
      </c>
      <c r="V926" s="5">
        <v>14</v>
      </c>
      <c r="W926" s="7">
        <v>20</v>
      </c>
      <c r="X926" s="5">
        <f t="shared" si="170"/>
        <v>174</v>
      </c>
      <c r="Y926" s="5">
        <v>20</v>
      </c>
      <c r="Z926" s="6">
        <v>0</v>
      </c>
      <c r="AA926" s="5">
        <f t="shared" si="165"/>
        <v>0</v>
      </c>
      <c r="AB926" s="5">
        <v>50</v>
      </c>
      <c r="AC926" s="5">
        <v>174</v>
      </c>
      <c r="AD926" s="5">
        <f t="shared" si="167"/>
        <v>84</v>
      </c>
      <c r="AE926" s="5">
        <f t="shared" si="168"/>
        <v>90</v>
      </c>
      <c r="AF926" s="5" t="str">
        <f t="shared" si="169"/>
        <v>Monday</v>
      </c>
    </row>
    <row r="927" spans="1:32" x14ac:dyDescent="0.35">
      <c r="A927">
        <v>926</v>
      </c>
      <c r="B927" t="s">
        <v>1488</v>
      </c>
      <c r="C927" t="s">
        <v>1489</v>
      </c>
      <c r="D927" s="2">
        <v>45294</v>
      </c>
      <c r="E927" s="4">
        <v>0.18124999999999999</v>
      </c>
      <c r="F927" s="2">
        <v>45294</v>
      </c>
      <c r="G927" s="3">
        <v>0.25555555555555554</v>
      </c>
      <c r="H927" s="5">
        <v>857</v>
      </c>
      <c r="I927" s="5">
        <v>40</v>
      </c>
      <c r="J927" t="s">
        <v>11</v>
      </c>
      <c r="K927" s="1">
        <v>0.15</v>
      </c>
      <c r="L927" s="5">
        <f t="shared" si="166"/>
        <v>128.54999999999998</v>
      </c>
      <c r="M927" t="s">
        <v>1584</v>
      </c>
      <c r="N927" s="5">
        <v>107</v>
      </c>
      <c r="O927" s="7">
        <f t="shared" si="162"/>
        <v>12.485414235705951</v>
      </c>
      <c r="P927" s="5">
        <v>46</v>
      </c>
      <c r="Q927" s="5">
        <v>100</v>
      </c>
      <c r="R927" s="5">
        <v>107</v>
      </c>
      <c r="S927" s="5">
        <f t="shared" si="163"/>
        <v>314.54999999999995</v>
      </c>
      <c r="T927" s="5">
        <f t="shared" si="164"/>
        <v>-207.54999999999995</v>
      </c>
      <c r="U927" s="5">
        <v>857</v>
      </c>
      <c r="V927" s="5">
        <v>46</v>
      </c>
      <c r="W927" s="7">
        <v>20</v>
      </c>
      <c r="X927" s="5">
        <f t="shared" si="170"/>
        <v>171.4</v>
      </c>
      <c r="Y927" s="5">
        <v>40</v>
      </c>
      <c r="Z927" s="6">
        <v>0.15</v>
      </c>
      <c r="AA927" s="5">
        <f t="shared" si="165"/>
        <v>128.54999999999998</v>
      </c>
      <c r="AB927" s="5">
        <v>100</v>
      </c>
      <c r="AC927" s="5">
        <v>171.4</v>
      </c>
      <c r="AD927" s="5">
        <f t="shared" si="167"/>
        <v>314.54999999999995</v>
      </c>
      <c r="AE927" s="5">
        <f t="shared" si="168"/>
        <v>-143.14999999999995</v>
      </c>
      <c r="AF927" s="5" t="str">
        <f t="shared" si="169"/>
        <v>Wednesday</v>
      </c>
    </row>
    <row r="928" spans="1:32" x14ac:dyDescent="0.35">
      <c r="A928">
        <v>927</v>
      </c>
      <c r="B928" t="s">
        <v>1490</v>
      </c>
      <c r="C928" t="s">
        <v>489</v>
      </c>
      <c r="D928" s="2">
        <v>45328</v>
      </c>
      <c r="E928" s="4">
        <v>0.21736111111111112</v>
      </c>
      <c r="F928" s="2">
        <v>45328</v>
      </c>
      <c r="G928" s="3">
        <v>0.26527777777777778</v>
      </c>
      <c r="H928" s="5">
        <v>235</v>
      </c>
      <c r="I928" s="5">
        <v>50</v>
      </c>
      <c r="J928" t="s">
        <v>11</v>
      </c>
      <c r="K928" s="1">
        <v>0.05</v>
      </c>
      <c r="L928" s="5">
        <f t="shared" si="166"/>
        <v>11.75</v>
      </c>
      <c r="M928" t="s">
        <v>1589</v>
      </c>
      <c r="N928" s="5">
        <v>68</v>
      </c>
      <c r="O928" s="7">
        <f t="shared" si="162"/>
        <v>28.936170212765955</v>
      </c>
      <c r="P928" s="5">
        <v>23</v>
      </c>
      <c r="Q928" s="5">
        <v>0</v>
      </c>
      <c r="R928" s="5">
        <v>68</v>
      </c>
      <c r="S928" s="5">
        <f t="shared" si="163"/>
        <v>84.75</v>
      </c>
      <c r="T928" s="5">
        <f t="shared" si="164"/>
        <v>-16.75</v>
      </c>
      <c r="U928" s="5">
        <v>235</v>
      </c>
      <c r="V928" s="5">
        <v>23</v>
      </c>
      <c r="W928" s="7">
        <v>20</v>
      </c>
      <c r="X928" s="5">
        <f t="shared" si="170"/>
        <v>47</v>
      </c>
      <c r="Y928" s="5">
        <v>50</v>
      </c>
      <c r="Z928" s="6">
        <v>0.05</v>
      </c>
      <c r="AA928" s="5">
        <f t="shared" si="165"/>
        <v>11.75</v>
      </c>
      <c r="AB928" s="5">
        <v>0</v>
      </c>
      <c r="AC928" s="5">
        <v>47</v>
      </c>
      <c r="AD928" s="5">
        <f t="shared" si="167"/>
        <v>84.75</v>
      </c>
      <c r="AE928" s="5">
        <f t="shared" si="168"/>
        <v>-37.75</v>
      </c>
      <c r="AF928" s="5" t="str">
        <f t="shared" si="169"/>
        <v>Tuesday</v>
      </c>
    </row>
    <row r="929" spans="1:32" x14ac:dyDescent="0.35">
      <c r="A929">
        <v>928</v>
      </c>
      <c r="B929" t="s">
        <v>1491</v>
      </c>
      <c r="C929" t="s">
        <v>1492</v>
      </c>
      <c r="D929" s="2">
        <v>45320</v>
      </c>
      <c r="E929" s="4">
        <v>0.99097222222222225</v>
      </c>
      <c r="F929" s="2">
        <v>45321</v>
      </c>
      <c r="G929" s="3">
        <v>2.2916666666666665E-2</v>
      </c>
      <c r="H929" s="5">
        <v>891</v>
      </c>
      <c r="I929" s="5">
        <v>0</v>
      </c>
      <c r="J929" t="s">
        <v>17</v>
      </c>
      <c r="K929" s="1">
        <v>0.1</v>
      </c>
      <c r="L929" s="5">
        <f t="shared" si="166"/>
        <v>89.100000000000009</v>
      </c>
      <c r="M929" s="1" t="s">
        <v>1622</v>
      </c>
      <c r="N929" s="5">
        <v>137</v>
      </c>
      <c r="O929" s="7">
        <f t="shared" si="162"/>
        <v>15.375982042648708</v>
      </c>
      <c r="P929" s="5">
        <v>36</v>
      </c>
      <c r="Q929" s="5">
        <v>0</v>
      </c>
      <c r="R929" s="5">
        <v>137</v>
      </c>
      <c r="S929" s="5">
        <f t="shared" si="163"/>
        <v>125.10000000000001</v>
      </c>
      <c r="T929" s="5">
        <f t="shared" si="164"/>
        <v>11.899999999999991</v>
      </c>
      <c r="U929" s="5">
        <v>891</v>
      </c>
      <c r="V929" s="5">
        <v>36</v>
      </c>
      <c r="W929" s="7">
        <v>20</v>
      </c>
      <c r="X929" s="5">
        <f t="shared" si="170"/>
        <v>178.2</v>
      </c>
      <c r="Y929" s="5">
        <v>0</v>
      </c>
      <c r="Z929" s="6">
        <v>0.1</v>
      </c>
      <c r="AA929" s="5">
        <f t="shared" si="165"/>
        <v>89.100000000000009</v>
      </c>
      <c r="AB929" s="5">
        <v>0</v>
      </c>
      <c r="AC929" s="5">
        <v>178.2</v>
      </c>
      <c r="AD929" s="5">
        <f t="shared" si="167"/>
        <v>125.10000000000001</v>
      </c>
      <c r="AE929" s="5">
        <f t="shared" si="168"/>
        <v>53.09999999999998</v>
      </c>
      <c r="AF929" s="5" t="str">
        <f t="shared" si="169"/>
        <v>Monday</v>
      </c>
    </row>
    <row r="930" spans="1:32" x14ac:dyDescent="0.35">
      <c r="A930">
        <v>929</v>
      </c>
      <c r="B930" t="s">
        <v>756</v>
      </c>
      <c r="C930" t="s">
        <v>1493</v>
      </c>
      <c r="D930" s="2">
        <v>45297</v>
      </c>
      <c r="E930" s="4">
        <v>0.83750000000000002</v>
      </c>
      <c r="F930" s="2">
        <v>45297</v>
      </c>
      <c r="G930" s="3">
        <v>0.89930555555555558</v>
      </c>
      <c r="H930" s="5">
        <v>1906</v>
      </c>
      <c r="I930" s="5">
        <v>30</v>
      </c>
      <c r="J930" t="s">
        <v>14</v>
      </c>
      <c r="K930" s="1">
        <v>0.1</v>
      </c>
      <c r="L930" s="5">
        <f t="shared" si="166"/>
        <v>190.60000000000002</v>
      </c>
      <c r="M930" s="1" t="s">
        <v>1622</v>
      </c>
      <c r="N930" s="5">
        <v>162</v>
      </c>
      <c r="O930" s="7">
        <f t="shared" si="162"/>
        <v>8.4994753410283312</v>
      </c>
      <c r="P930" s="5">
        <v>32</v>
      </c>
      <c r="Q930" s="5">
        <v>0</v>
      </c>
      <c r="R930" s="5">
        <v>162</v>
      </c>
      <c r="S930" s="5">
        <f t="shared" si="163"/>
        <v>252.60000000000002</v>
      </c>
      <c r="T930" s="5">
        <f t="shared" si="164"/>
        <v>-90.600000000000023</v>
      </c>
      <c r="U930" s="5">
        <v>1906</v>
      </c>
      <c r="V930" s="5">
        <v>32</v>
      </c>
      <c r="W930" s="7">
        <v>20</v>
      </c>
      <c r="X930" s="5">
        <f t="shared" si="170"/>
        <v>381.2</v>
      </c>
      <c r="Y930" s="5">
        <v>30</v>
      </c>
      <c r="Z930" s="6">
        <v>0.1</v>
      </c>
      <c r="AA930" s="5">
        <f t="shared" si="165"/>
        <v>190.60000000000002</v>
      </c>
      <c r="AB930" s="5">
        <v>0</v>
      </c>
      <c r="AC930" s="5">
        <v>381.2</v>
      </c>
      <c r="AD930" s="5">
        <f t="shared" si="167"/>
        <v>252.60000000000002</v>
      </c>
      <c r="AE930" s="5">
        <f t="shared" si="168"/>
        <v>128.59999999999997</v>
      </c>
      <c r="AF930" s="5" t="str">
        <f t="shared" si="169"/>
        <v>Saturday</v>
      </c>
    </row>
    <row r="931" spans="1:32" x14ac:dyDescent="0.35">
      <c r="A931">
        <v>930</v>
      </c>
      <c r="B931" t="s">
        <v>1494</v>
      </c>
      <c r="C931" t="s">
        <v>183</v>
      </c>
      <c r="D931" s="2">
        <v>45297</v>
      </c>
      <c r="E931" s="4">
        <v>0.97847222222222219</v>
      </c>
      <c r="F931" s="2">
        <v>45298</v>
      </c>
      <c r="G931" s="3">
        <v>2.7777777777777776E-2</v>
      </c>
      <c r="H931" s="5">
        <v>270</v>
      </c>
      <c r="I931" s="5">
        <v>0</v>
      </c>
      <c r="J931" t="s">
        <v>14</v>
      </c>
      <c r="K931" s="1">
        <v>0.5</v>
      </c>
      <c r="L931" s="5">
        <f t="shared" si="166"/>
        <v>135</v>
      </c>
      <c r="M931" t="s">
        <v>1588</v>
      </c>
      <c r="N931" s="5">
        <v>126</v>
      </c>
      <c r="O931" s="7">
        <f t="shared" si="162"/>
        <v>46.666666666666664</v>
      </c>
      <c r="P931" s="5">
        <v>23</v>
      </c>
      <c r="Q931" s="5">
        <v>0</v>
      </c>
      <c r="R931" s="5">
        <v>126</v>
      </c>
      <c r="S931" s="5">
        <f t="shared" si="163"/>
        <v>158</v>
      </c>
      <c r="T931" s="5">
        <f t="shared" si="164"/>
        <v>-32</v>
      </c>
      <c r="U931" s="5">
        <v>0</v>
      </c>
      <c r="V931" s="5">
        <v>0</v>
      </c>
      <c r="W931" s="7">
        <v>20</v>
      </c>
      <c r="X931" s="5">
        <v>0</v>
      </c>
      <c r="Y931" s="5">
        <v>0</v>
      </c>
      <c r="Z931" s="6">
        <v>0</v>
      </c>
      <c r="AA931" s="5">
        <f t="shared" si="165"/>
        <v>0</v>
      </c>
      <c r="AB931" s="5">
        <v>0</v>
      </c>
      <c r="AC931" s="5">
        <v>0</v>
      </c>
      <c r="AD931" s="5">
        <f t="shared" si="167"/>
        <v>0</v>
      </c>
      <c r="AE931" s="5">
        <f t="shared" si="168"/>
        <v>0</v>
      </c>
      <c r="AF931" s="5" t="str">
        <f t="shared" si="169"/>
        <v>Saturday</v>
      </c>
    </row>
    <row r="932" spans="1:32" x14ac:dyDescent="0.35">
      <c r="A932">
        <v>931</v>
      </c>
      <c r="B932" t="s">
        <v>1495</v>
      </c>
      <c r="C932" t="s">
        <v>633</v>
      </c>
      <c r="D932" s="2">
        <v>45299</v>
      </c>
      <c r="E932" s="4">
        <v>0.68125000000000002</v>
      </c>
      <c r="F932" s="2">
        <v>45299</v>
      </c>
      <c r="G932" s="3">
        <v>0.75763888888888886</v>
      </c>
      <c r="H932" s="5">
        <v>258</v>
      </c>
      <c r="I932" s="5">
        <v>30</v>
      </c>
      <c r="J932" t="s">
        <v>14</v>
      </c>
      <c r="K932" s="1">
        <v>0.1</v>
      </c>
      <c r="L932" s="5">
        <f t="shared" si="166"/>
        <v>25.8</v>
      </c>
      <c r="M932" s="1" t="s">
        <v>1622</v>
      </c>
      <c r="N932" s="5">
        <v>126</v>
      </c>
      <c r="O932" s="7">
        <f t="shared" si="162"/>
        <v>48.837209302325576</v>
      </c>
      <c r="P932" s="5">
        <v>49</v>
      </c>
      <c r="Q932" s="5">
        <v>0</v>
      </c>
      <c r="R932" s="5">
        <v>126</v>
      </c>
      <c r="S932" s="5">
        <f t="shared" si="163"/>
        <v>104.8</v>
      </c>
      <c r="T932" s="5">
        <f t="shared" si="164"/>
        <v>21.200000000000003</v>
      </c>
      <c r="U932" s="5">
        <v>258</v>
      </c>
      <c r="V932" s="5">
        <v>49</v>
      </c>
      <c r="W932" s="7">
        <v>20</v>
      </c>
      <c r="X932" s="5">
        <f t="shared" ref="X932:X938" si="171">W932*H932/100</f>
        <v>51.6</v>
      </c>
      <c r="Y932" s="5">
        <v>30</v>
      </c>
      <c r="Z932" s="6">
        <v>0.1</v>
      </c>
      <c r="AA932" s="5">
        <f t="shared" si="165"/>
        <v>25.8</v>
      </c>
      <c r="AB932" s="5">
        <v>0</v>
      </c>
      <c r="AC932" s="5">
        <v>51.6</v>
      </c>
      <c r="AD932" s="5">
        <f t="shared" si="167"/>
        <v>104.8</v>
      </c>
      <c r="AE932" s="5">
        <f t="shared" si="168"/>
        <v>-53.199999999999996</v>
      </c>
      <c r="AF932" s="5" t="str">
        <f t="shared" si="169"/>
        <v>Monday</v>
      </c>
    </row>
    <row r="933" spans="1:32" x14ac:dyDescent="0.35">
      <c r="A933">
        <v>932</v>
      </c>
      <c r="B933" t="s">
        <v>1496</v>
      </c>
      <c r="C933" t="s">
        <v>1497</v>
      </c>
      <c r="D933" s="2">
        <v>45318</v>
      </c>
      <c r="E933" s="4">
        <v>0.19305555555555556</v>
      </c>
      <c r="F933" s="2">
        <v>45318</v>
      </c>
      <c r="G933" s="3">
        <v>0.26319444444444445</v>
      </c>
      <c r="H933" s="5">
        <v>300</v>
      </c>
      <c r="I933" s="5">
        <v>50</v>
      </c>
      <c r="J933" t="s">
        <v>17</v>
      </c>
      <c r="K933" s="1">
        <v>0</v>
      </c>
      <c r="L933" s="5">
        <f t="shared" si="166"/>
        <v>0</v>
      </c>
      <c r="M933" t="s">
        <v>1587</v>
      </c>
      <c r="N933" s="5">
        <v>77</v>
      </c>
      <c r="O933" s="7">
        <f t="shared" si="162"/>
        <v>25.666666666666664</v>
      </c>
      <c r="P933" s="5">
        <v>13</v>
      </c>
      <c r="Q933" s="5">
        <v>0</v>
      </c>
      <c r="R933" s="5">
        <v>77</v>
      </c>
      <c r="S933" s="5">
        <f t="shared" si="163"/>
        <v>63</v>
      </c>
      <c r="T933" s="5">
        <f t="shared" si="164"/>
        <v>14</v>
      </c>
      <c r="U933" s="5">
        <v>300</v>
      </c>
      <c r="V933" s="5">
        <v>13</v>
      </c>
      <c r="W933" s="7">
        <v>20</v>
      </c>
      <c r="X933" s="5">
        <f t="shared" si="171"/>
        <v>60</v>
      </c>
      <c r="Y933" s="5">
        <v>50</v>
      </c>
      <c r="Z933" s="6">
        <v>0</v>
      </c>
      <c r="AA933" s="5">
        <f t="shared" si="165"/>
        <v>0</v>
      </c>
      <c r="AB933" s="5">
        <v>0</v>
      </c>
      <c r="AC933" s="5">
        <v>60</v>
      </c>
      <c r="AD933" s="5">
        <f t="shared" si="167"/>
        <v>63</v>
      </c>
      <c r="AE933" s="5">
        <f t="shared" si="168"/>
        <v>-3</v>
      </c>
      <c r="AF933" s="5" t="str">
        <f t="shared" si="169"/>
        <v>Saturday</v>
      </c>
    </row>
    <row r="934" spans="1:32" x14ac:dyDescent="0.35">
      <c r="A934">
        <v>933</v>
      </c>
      <c r="B934" t="s">
        <v>1498</v>
      </c>
      <c r="C934" t="s">
        <v>206</v>
      </c>
      <c r="D934" s="2">
        <v>45304</v>
      </c>
      <c r="E934" s="4">
        <v>0.67847222222222225</v>
      </c>
      <c r="F934" s="2">
        <v>45304</v>
      </c>
      <c r="G934" s="3">
        <v>0.74375000000000002</v>
      </c>
      <c r="H934" s="5">
        <v>1610</v>
      </c>
      <c r="I934" s="5">
        <v>30</v>
      </c>
      <c r="J934" t="s">
        <v>14</v>
      </c>
      <c r="K934" s="1">
        <v>0.05</v>
      </c>
      <c r="L934" s="5">
        <f t="shared" si="166"/>
        <v>80.5</v>
      </c>
      <c r="M934" t="s">
        <v>1589</v>
      </c>
      <c r="N934" s="5">
        <v>115</v>
      </c>
      <c r="O934" s="7">
        <f t="shared" si="162"/>
        <v>7.1428571428571423</v>
      </c>
      <c r="P934" s="5">
        <v>48</v>
      </c>
      <c r="Q934" s="5">
        <v>0</v>
      </c>
      <c r="R934" s="5">
        <v>115</v>
      </c>
      <c r="S934" s="5">
        <f t="shared" si="163"/>
        <v>158.5</v>
      </c>
      <c r="T934" s="5">
        <f t="shared" si="164"/>
        <v>-43.5</v>
      </c>
      <c r="U934" s="5">
        <v>1610</v>
      </c>
      <c r="V934" s="5">
        <v>48</v>
      </c>
      <c r="W934" s="7">
        <v>20</v>
      </c>
      <c r="X934" s="5">
        <f t="shared" si="171"/>
        <v>322</v>
      </c>
      <c r="Y934" s="5">
        <v>30</v>
      </c>
      <c r="Z934" s="6">
        <v>0.05</v>
      </c>
      <c r="AA934" s="5">
        <f t="shared" si="165"/>
        <v>80.5</v>
      </c>
      <c r="AB934" s="5">
        <v>0</v>
      </c>
      <c r="AC934" s="5">
        <v>322</v>
      </c>
      <c r="AD934" s="5">
        <f t="shared" si="167"/>
        <v>158.5</v>
      </c>
      <c r="AE934" s="5">
        <f t="shared" si="168"/>
        <v>163.5</v>
      </c>
      <c r="AF934" s="5" t="str">
        <f t="shared" si="169"/>
        <v>Saturday</v>
      </c>
    </row>
    <row r="935" spans="1:32" x14ac:dyDescent="0.35">
      <c r="A935">
        <v>934</v>
      </c>
      <c r="B935" t="s">
        <v>1499</v>
      </c>
      <c r="C935" t="s">
        <v>1156</v>
      </c>
      <c r="D935" s="2">
        <v>45294</v>
      </c>
      <c r="E935" s="4">
        <v>0.81597222222222221</v>
      </c>
      <c r="F935" s="2">
        <v>45294</v>
      </c>
      <c r="G935" s="3">
        <v>0.87291666666666667</v>
      </c>
      <c r="H935" s="5">
        <v>1680</v>
      </c>
      <c r="I935" s="5">
        <v>40</v>
      </c>
      <c r="J935" t="s">
        <v>17</v>
      </c>
      <c r="K935" s="1">
        <v>0.15</v>
      </c>
      <c r="L935" s="5">
        <f t="shared" si="166"/>
        <v>252</v>
      </c>
      <c r="M935" t="s">
        <v>1584</v>
      </c>
      <c r="N935" s="5">
        <v>59</v>
      </c>
      <c r="O935" s="7">
        <f t="shared" si="162"/>
        <v>3.5119047619047619</v>
      </c>
      <c r="P935" s="5">
        <v>28</v>
      </c>
      <c r="Q935" s="5">
        <v>0</v>
      </c>
      <c r="R935" s="5">
        <v>59</v>
      </c>
      <c r="S935" s="5">
        <f t="shared" si="163"/>
        <v>320</v>
      </c>
      <c r="T935" s="5">
        <f t="shared" si="164"/>
        <v>-261</v>
      </c>
      <c r="U935" s="5">
        <v>1680</v>
      </c>
      <c r="V935" s="5">
        <v>28</v>
      </c>
      <c r="W935" s="7">
        <v>20</v>
      </c>
      <c r="X935" s="5">
        <f t="shared" si="171"/>
        <v>336</v>
      </c>
      <c r="Y935" s="5">
        <v>40</v>
      </c>
      <c r="Z935" s="6">
        <v>0.15</v>
      </c>
      <c r="AA935" s="5">
        <f t="shared" si="165"/>
        <v>252</v>
      </c>
      <c r="AB935" s="5">
        <v>0</v>
      </c>
      <c r="AC935" s="5">
        <v>336</v>
      </c>
      <c r="AD935" s="5">
        <f t="shared" si="167"/>
        <v>320</v>
      </c>
      <c r="AE935" s="5">
        <f t="shared" si="168"/>
        <v>16</v>
      </c>
      <c r="AF935" s="5" t="str">
        <f t="shared" si="169"/>
        <v>Wednesday</v>
      </c>
    </row>
    <row r="936" spans="1:32" x14ac:dyDescent="0.35">
      <c r="A936">
        <v>935</v>
      </c>
      <c r="B936" t="s">
        <v>936</v>
      </c>
      <c r="C936" t="s">
        <v>179</v>
      </c>
      <c r="D936" s="2">
        <v>45329</v>
      </c>
      <c r="E936" s="4">
        <v>0.49444444444444446</v>
      </c>
      <c r="F936" s="2">
        <v>45329</v>
      </c>
      <c r="G936" s="3">
        <v>0.51944444444444449</v>
      </c>
      <c r="H936" s="5">
        <v>1061</v>
      </c>
      <c r="I936" s="5">
        <v>30</v>
      </c>
      <c r="J936" t="s">
        <v>17</v>
      </c>
      <c r="K936" s="1">
        <v>0.05</v>
      </c>
      <c r="L936" s="5">
        <f t="shared" si="166"/>
        <v>53.050000000000004</v>
      </c>
      <c r="M936" t="s">
        <v>1589</v>
      </c>
      <c r="N936" s="5">
        <v>175</v>
      </c>
      <c r="O936" s="7">
        <f t="shared" si="162"/>
        <v>16.493873704052781</v>
      </c>
      <c r="P936" s="5">
        <v>13</v>
      </c>
      <c r="Q936" s="5">
        <v>0</v>
      </c>
      <c r="R936" s="5">
        <v>175</v>
      </c>
      <c r="S936" s="5">
        <f t="shared" si="163"/>
        <v>96.050000000000011</v>
      </c>
      <c r="T936" s="5">
        <f t="shared" si="164"/>
        <v>78.949999999999989</v>
      </c>
      <c r="U936" s="5">
        <v>1061</v>
      </c>
      <c r="V936" s="5">
        <v>13</v>
      </c>
      <c r="W936" s="7">
        <v>20</v>
      </c>
      <c r="X936" s="5">
        <f t="shared" si="171"/>
        <v>212.2</v>
      </c>
      <c r="Y936" s="5">
        <v>30</v>
      </c>
      <c r="Z936" s="6">
        <v>0.05</v>
      </c>
      <c r="AA936" s="5">
        <f t="shared" si="165"/>
        <v>53.050000000000004</v>
      </c>
      <c r="AB936" s="5">
        <v>0</v>
      </c>
      <c r="AC936" s="5">
        <v>212.2</v>
      </c>
      <c r="AD936" s="5">
        <f t="shared" si="167"/>
        <v>96.050000000000011</v>
      </c>
      <c r="AE936" s="5">
        <f t="shared" si="168"/>
        <v>116.14999999999998</v>
      </c>
      <c r="AF936" s="5" t="str">
        <f t="shared" si="169"/>
        <v>Wednesday</v>
      </c>
    </row>
    <row r="937" spans="1:32" x14ac:dyDescent="0.35">
      <c r="A937">
        <v>936</v>
      </c>
      <c r="B937" t="s">
        <v>1500</v>
      </c>
      <c r="C937" t="s">
        <v>1255</v>
      </c>
      <c r="D937" s="2">
        <v>45323</v>
      </c>
      <c r="E937" s="4">
        <v>0.93125000000000002</v>
      </c>
      <c r="F937" s="2">
        <v>45323</v>
      </c>
      <c r="G937" s="3">
        <v>0.95486111111111116</v>
      </c>
      <c r="H937" s="5">
        <v>1899</v>
      </c>
      <c r="I937" s="5">
        <v>40</v>
      </c>
      <c r="J937" t="s">
        <v>14</v>
      </c>
      <c r="K937" s="1">
        <v>0.1</v>
      </c>
      <c r="L937" s="5">
        <f t="shared" si="166"/>
        <v>189.9</v>
      </c>
      <c r="M937" s="1" t="s">
        <v>1622</v>
      </c>
      <c r="N937" s="5">
        <v>107</v>
      </c>
      <c r="O937" s="7">
        <f t="shared" si="162"/>
        <v>5.6345444971037395</v>
      </c>
      <c r="P937" s="5">
        <v>39</v>
      </c>
      <c r="Q937" s="5">
        <v>50</v>
      </c>
      <c r="R937" s="5">
        <v>107</v>
      </c>
      <c r="S937" s="5">
        <f t="shared" si="163"/>
        <v>318.89999999999998</v>
      </c>
      <c r="T937" s="5">
        <f t="shared" si="164"/>
        <v>-211.89999999999998</v>
      </c>
      <c r="U937" s="5">
        <v>1899</v>
      </c>
      <c r="V937" s="5">
        <v>39</v>
      </c>
      <c r="W937" s="7">
        <v>20</v>
      </c>
      <c r="X937" s="5">
        <f t="shared" si="171"/>
        <v>379.8</v>
      </c>
      <c r="Y937" s="5">
        <v>40</v>
      </c>
      <c r="Z937" s="6">
        <v>0.1</v>
      </c>
      <c r="AA937" s="5">
        <f t="shared" si="165"/>
        <v>189.9</v>
      </c>
      <c r="AB937" s="5">
        <v>50</v>
      </c>
      <c r="AC937" s="5">
        <v>379.8</v>
      </c>
      <c r="AD937" s="5">
        <f t="shared" si="167"/>
        <v>318.89999999999998</v>
      </c>
      <c r="AE937" s="5">
        <f t="shared" si="168"/>
        <v>60.900000000000034</v>
      </c>
      <c r="AF937" s="5" t="str">
        <f t="shared" si="169"/>
        <v>Thursday</v>
      </c>
    </row>
    <row r="938" spans="1:32" x14ac:dyDescent="0.35">
      <c r="A938">
        <v>937</v>
      </c>
      <c r="B938" t="s">
        <v>1501</v>
      </c>
      <c r="C938" t="s">
        <v>605</v>
      </c>
      <c r="D938" s="2">
        <v>45318</v>
      </c>
      <c r="E938" s="4">
        <v>0.92222222222222228</v>
      </c>
      <c r="F938" s="2">
        <v>45318</v>
      </c>
      <c r="G938" s="3">
        <v>0.95902777777777781</v>
      </c>
      <c r="H938" s="5">
        <v>682</v>
      </c>
      <c r="I938" s="5">
        <v>50</v>
      </c>
      <c r="J938" t="s">
        <v>11</v>
      </c>
      <c r="K938" s="1">
        <v>0.15</v>
      </c>
      <c r="L938" s="5">
        <f t="shared" si="166"/>
        <v>102.3</v>
      </c>
      <c r="M938" t="s">
        <v>1584</v>
      </c>
      <c r="N938" s="5">
        <v>191</v>
      </c>
      <c r="O938" s="7">
        <f t="shared" si="162"/>
        <v>28.005865102639294</v>
      </c>
      <c r="P938" s="5">
        <v>28</v>
      </c>
      <c r="Q938" s="5">
        <v>0</v>
      </c>
      <c r="R938" s="5">
        <v>191</v>
      </c>
      <c r="S938" s="5">
        <f t="shared" si="163"/>
        <v>180.3</v>
      </c>
      <c r="T938" s="5">
        <f t="shared" si="164"/>
        <v>10.699999999999989</v>
      </c>
      <c r="U938" s="5">
        <v>682</v>
      </c>
      <c r="V938" s="5">
        <v>28</v>
      </c>
      <c r="W938" s="7">
        <v>20</v>
      </c>
      <c r="X938" s="5">
        <f t="shared" si="171"/>
        <v>136.4</v>
      </c>
      <c r="Y938" s="5">
        <v>50</v>
      </c>
      <c r="Z938" s="6">
        <v>0.15</v>
      </c>
      <c r="AA938" s="5">
        <f t="shared" si="165"/>
        <v>102.3</v>
      </c>
      <c r="AB938" s="5">
        <v>0</v>
      </c>
      <c r="AC938" s="5">
        <v>136.4</v>
      </c>
      <c r="AD938" s="5">
        <f t="shared" si="167"/>
        <v>180.3</v>
      </c>
      <c r="AE938" s="5">
        <f t="shared" si="168"/>
        <v>-43.900000000000006</v>
      </c>
      <c r="AF938" s="5" t="str">
        <f t="shared" si="169"/>
        <v>Saturday</v>
      </c>
    </row>
    <row r="939" spans="1:32" x14ac:dyDescent="0.35">
      <c r="A939">
        <v>938</v>
      </c>
      <c r="B939" t="s">
        <v>1502</v>
      </c>
      <c r="C939" t="s">
        <v>1223</v>
      </c>
      <c r="D939" s="2">
        <v>45322</v>
      </c>
      <c r="E939" s="4">
        <v>0.31666666666666665</v>
      </c>
      <c r="F939" s="2">
        <v>45322</v>
      </c>
      <c r="G939" s="3">
        <v>0.35625000000000001</v>
      </c>
      <c r="H939" s="5">
        <v>1627</v>
      </c>
      <c r="I939" s="5">
        <v>50</v>
      </c>
      <c r="J939" t="s">
        <v>11</v>
      </c>
      <c r="K939" s="1">
        <v>0.5</v>
      </c>
      <c r="L939" s="5">
        <f t="shared" si="166"/>
        <v>813.5</v>
      </c>
      <c r="M939" t="s">
        <v>1588</v>
      </c>
      <c r="N939" s="5">
        <v>174</v>
      </c>
      <c r="O939" s="7">
        <f t="shared" si="162"/>
        <v>10.694529809465275</v>
      </c>
      <c r="P939" s="5">
        <v>40</v>
      </c>
      <c r="Q939" s="5">
        <v>0</v>
      </c>
      <c r="R939" s="5">
        <v>174</v>
      </c>
      <c r="S939" s="5">
        <f t="shared" si="163"/>
        <v>903.5</v>
      </c>
      <c r="T939" s="5">
        <f t="shared" si="164"/>
        <v>-729.5</v>
      </c>
      <c r="U939" s="5">
        <v>0</v>
      </c>
      <c r="V939" s="5">
        <v>0</v>
      </c>
      <c r="W939" s="7">
        <v>20</v>
      </c>
      <c r="X939" s="5">
        <v>0</v>
      </c>
      <c r="Y939" s="5">
        <v>0</v>
      </c>
      <c r="Z939" s="6">
        <v>0</v>
      </c>
      <c r="AA939" s="5">
        <f t="shared" si="165"/>
        <v>0</v>
      </c>
      <c r="AB939" s="5">
        <v>0</v>
      </c>
      <c r="AC939" s="5">
        <v>0</v>
      </c>
      <c r="AD939" s="5">
        <f t="shared" si="167"/>
        <v>0</v>
      </c>
      <c r="AE939" s="5">
        <f t="shared" si="168"/>
        <v>0</v>
      </c>
      <c r="AF939" s="5" t="str">
        <f t="shared" si="169"/>
        <v>Wednesday</v>
      </c>
    </row>
    <row r="940" spans="1:32" x14ac:dyDescent="0.35">
      <c r="A940">
        <v>939</v>
      </c>
      <c r="B940" t="s">
        <v>1503</v>
      </c>
      <c r="C940" t="s">
        <v>711</v>
      </c>
      <c r="D940" s="2">
        <v>45312</v>
      </c>
      <c r="E940" s="4">
        <v>0.13263888888888889</v>
      </c>
      <c r="F940" s="2">
        <v>45312</v>
      </c>
      <c r="G940" s="3">
        <v>0.19583333333333333</v>
      </c>
      <c r="H940" s="5">
        <v>975</v>
      </c>
      <c r="I940" s="5">
        <v>0</v>
      </c>
      <c r="J940" t="s">
        <v>14</v>
      </c>
      <c r="K940" s="1">
        <v>0.05</v>
      </c>
      <c r="L940" s="5">
        <f t="shared" si="166"/>
        <v>48.75</v>
      </c>
      <c r="M940" t="s">
        <v>1589</v>
      </c>
      <c r="N940" s="5">
        <v>161</v>
      </c>
      <c r="O940" s="7">
        <f t="shared" si="162"/>
        <v>16.512820512820515</v>
      </c>
      <c r="P940" s="5">
        <v>40</v>
      </c>
      <c r="Q940" s="5">
        <v>50</v>
      </c>
      <c r="R940" s="5">
        <v>161</v>
      </c>
      <c r="S940" s="5">
        <f t="shared" si="163"/>
        <v>138.75</v>
      </c>
      <c r="T940" s="5">
        <f t="shared" si="164"/>
        <v>22.25</v>
      </c>
      <c r="U940" s="5">
        <v>975</v>
      </c>
      <c r="V940" s="5">
        <v>40</v>
      </c>
      <c r="W940" s="7">
        <v>20</v>
      </c>
      <c r="X940" s="5">
        <f t="shared" ref="X940:X948" si="172">W940*H940/100</f>
        <v>195</v>
      </c>
      <c r="Y940" s="5">
        <v>0</v>
      </c>
      <c r="Z940" s="6">
        <v>0.05</v>
      </c>
      <c r="AA940" s="5">
        <f t="shared" si="165"/>
        <v>48.75</v>
      </c>
      <c r="AB940" s="5">
        <v>50</v>
      </c>
      <c r="AC940" s="5">
        <v>195</v>
      </c>
      <c r="AD940" s="5">
        <f t="shared" si="167"/>
        <v>138.75</v>
      </c>
      <c r="AE940" s="5">
        <f t="shared" si="168"/>
        <v>56.25</v>
      </c>
      <c r="AF940" s="5" t="str">
        <f t="shared" si="169"/>
        <v>Sunday</v>
      </c>
    </row>
    <row r="941" spans="1:32" x14ac:dyDescent="0.35">
      <c r="A941">
        <v>940</v>
      </c>
      <c r="B941" t="s">
        <v>1504</v>
      </c>
      <c r="C941" t="s">
        <v>1112</v>
      </c>
      <c r="D941" s="2">
        <v>45316</v>
      </c>
      <c r="E941" s="4">
        <v>0.88680555555555551</v>
      </c>
      <c r="F941" s="2">
        <v>45316</v>
      </c>
      <c r="G941" s="3">
        <v>0.91874999999999996</v>
      </c>
      <c r="H941" s="5">
        <v>470</v>
      </c>
      <c r="I941" s="5">
        <v>40</v>
      </c>
      <c r="J941" t="s">
        <v>14</v>
      </c>
      <c r="K941" s="1">
        <v>0.15</v>
      </c>
      <c r="L941" s="5">
        <f t="shared" si="166"/>
        <v>70.5</v>
      </c>
      <c r="M941" t="s">
        <v>1584</v>
      </c>
      <c r="N941" s="5">
        <v>133</v>
      </c>
      <c r="O941" s="7">
        <f t="shared" si="162"/>
        <v>28.297872340425535</v>
      </c>
      <c r="P941" s="5">
        <v>18</v>
      </c>
      <c r="Q941" s="5">
        <v>100</v>
      </c>
      <c r="R941" s="5">
        <v>133</v>
      </c>
      <c r="S941" s="5">
        <f t="shared" si="163"/>
        <v>228.5</v>
      </c>
      <c r="T941" s="5">
        <f t="shared" si="164"/>
        <v>-95.5</v>
      </c>
      <c r="U941" s="5">
        <v>470</v>
      </c>
      <c r="V941" s="5">
        <v>18</v>
      </c>
      <c r="W941" s="7">
        <v>20</v>
      </c>
      <c r="X941" s="5">
        <f t="shared" si="172"/>
        <v>94</v>
      </c>
      <c r="Y941" s="5">
        <v>40</v>
      </c>
      <c r="Z941" s="6">
        <v>0.15</v>
      </c>
      <c r="AA941" s="5">
        <f t="shared" si="165"/>
        <v>70.5</v>
      </c>
      <c r="AB941" s="5">
        <v>100</v>
      </c>
      <c r="AC941" s="5">
        <v>94</v>
      </c>
      <c r="AD941" s="5">
        <f t="shared" si="167"/>
        <v>228.5</v>
      </c>
      <c r="AE941" s="5">
        <f t="shared" si="168"/>
        <v>-134.5</v>
      </c>
      <c r="AF941" s="5" t="str">
        <f t="shared" si="169"/>
        <v>Thursday</v>
      </c>
    </row>
    <row r="942" spans="1:32" x14ac:dyDescent="0.35">
      <c r="A942">
        <v>941</v>
      </c>
      <c r="B942" t="s">
        <v>1505</v>
      </c>
      <c r="C942" t="s">
        <v>674</v>
      </c>
      <c r="D942" s="2">
        <v>45309</v>
      </c>
      <c r="E942" s="4">
        <v>0.66527777777777775</v>
      </c>
      <c r="F942" s="2">
        <v>45309</v>
      </c>
      <c r="G942" s="3">
        <v>0.69930555555555551</v>
      </c>
      <c r="H942" s="5">
        <v>202</v>
      </c>
      <c r="I942" s="5">
        <v>40</v>
      </c>
      <c r="J942" t="s">
        <v>17</v>
      </c>
      <c r="K942" s="1">
        <v>0.15</v>
      </c>
      <c r="L942" s="5">
        <f t="shared" si="166"/>
        <v>30.299999999999997</v>
      </c>
      <c r="M942" t="s">
        <v>1584</v>
      </c>
      <c r="N942" s="5">
        <v>192</v>
      </c>
      <c r="O942" s="7">
        <f t="shared" si="162"/>
        <v>95.049504950495049</v>
      </c>
      <c r="P942" s="5">
        <v>22</v>
      </c>
      <c r="Q942" s="5">
        <v>0</v>
      </c>
      <c r="R942" s="5">
        <v>192</v>
      </c>
      <c r="S942" s="5">
        <f t="shared" si="163"/>
        <v>92.3</v>
      </c>
      <c r="T942" s="5">
        <f t="shared" si="164"/>
        <v>99.7</v>
      </c>
      <c r="U942" s="5">
        <v>202</v>
      </c>
      <c r="V942" s="5">
        <v>22</v>
      </c>
      <c r="W942" s="7">
        <v>20</v>
      </c>
      <c r="X942" s="5">
        <f t="shared" si="172"/>
        <v>40.4</v>
      </c>
      <c r="Y942" s="5">
        <v>40</v>
      </c>
      <c r="Z942" s="6">
        <v>0.15</v>
      </c>
      <c r="AA942" s="5">
        <f t="shared" si="165"/>
        <v>30.299999999999997</v>
      </c>
      <c r="AB942" s="5">
        <v>0</v>
      </c>
      <c r="AC942" s="5">
        <v>40.4</v>
      </c>
      <c r="AD942" s="5">
        <f t="shared" si="167"/>
        <v>92.3</v>
      </c>
      <c r="AE942" s="5">
        <f t="shared" si="168"/>
        <v>-51.9</v>
      </c>
      <c r="AF942" s="5" t="str">
        <f t="shared" si="169"/>
        <v>Thursday</v>
      </c>
    </row>
    <row r="943" spans="1:32" x14ac:dyDescent="0.35">
      <c r="A943">
        <v>942</v>
      </c>
      <c r="B943" t="s">
        <v>1506</v>
      </c>
      <c r="C943" t="s">
        <v>858</v>
      </c>
      <c r="D943" s="2">
        <v>45304</v>
      </c>
      <c r="E943" s="4">
        <v>0.40555555555555556</v>
      </c>
      <c r="F943" s="2">
        <v>45304</v>
      </c>
      <c r="G943" s="3">
        <v>0.42777777777777776</v>
      </c>
      <c r="H943" s="5">
        <v>1101</v>
      </c>
      <c r="I943" s="5">
        <v>20</v>
      </c>
      <c r="J943" t="s">
        <v>14</v>
      </c>
      <c r="K943" s="1">
        <v>0.15</v>
      </c>
      <c r="L943" s="5">
        <f t="shared" si="166"/>
        <v>165.15</v>
      </c>
      <c r="M943" t="s">
        <v>1584</v>
      </c>
      <c r="N943" s="5">
        <v>145</v>
      </c>
      <c r="O943" s="7">
        <f t="shared" si="162"/>
        <v>13.169845594913715</v>
      </c>
      <c r="P943" s="5">
        <v>23</v>
      </c>
      <c r="Q943" s="5">
        <v>0</v>
      </c>
      <c r="R943" s="5">
        <v>145</v>
      </c>
      <c r="S943" s="5">
        <f t="shared" si="163"/>
        <v>208.15</v>
      </c>
      <c r="T943" s="5">
        <f t="shared" si="164"/>
        <v>-63.150000000000006</v>
      </c>
      <c r="U943" s="5">
        <v>1101</v>
      </c>
      <c r="V943" s="5">
        <v>23</v>
      </c>
      <c r="W943" s="7">
        <v>20</v>
      </c>
      <c r="X943" s="5">
        <f t="shared" si="172"/>
        <v>220.2</v>
      </c>
      <c r="Y943" s="5">
        <v>20</v>
      </c>
      <c r="Z943" s="6">
        <v>0.15</v>
      </c>
      <c r="AA943" s="5">
        <f t="shared" si="165"/>
        <v>165.15</v>
      </c>
      <c r="AB943" s="5">
        <v>0</v>
      </c>
      <c r="AC943" s="5">
        <v>220.2</v>
      </c>
      <c r="AD943" s="5">
        <f t="shared" si="167"/>
        <v>208.15</v>
      </c>
      <c r="AE943" s="5">
        <f t="shared" si="168"/>
        <v>12.049999999999983</v>
      </c>
      <c r="AF943" s="5" t="str">
        <f t="shared" si="169"/>
        <v>Saturday</v>
      </c>
    </row>
    <row r="944" spans="1:32" x14ac:dyDescent="0.35">
      <c r="A944">
        <v>943</v>
      </c>
      <c r="B944" t="s">
        <v>1507</v>
      </c>
      <c r="C944" t="s">
        <v>1508</v>
      </c>
      <c r="D944" s="2">
        <v>45315</v>
      </c>
      <c r="E944" s="4">
        <v>0.46527777777777779</v>
      </c>
      <c r="F944" s="2">
        <v>45315</v>
      </c>
      <c r="G944" s="3">
        <v>0.51111111111111107</v>
      </c>
      <c r="H944" s="5">
        <v>1248</v>
      </c>
      <c r="I944" s="5">
        <v>20</v>
      </c>
      <c r="J944" t="s">
        <v>17</v>
      </c>
      <c r="K944" s="1">
        <v>0</v>
      </c>
      <c r="L944" s="5">
        <f t="shared" si="166"/>
        <v>0</v>
      </c>
      <c r="M944" t="s">
        <v>1587</v>
      </c>
      <c r="N944" s="5">
        <v>82</v>
      </c>
      <c r="O944" s="7">
        <f t="shared" si="162"/>
        <v>6.5705128205128212</v>
      </c>
      <c r="P944" s="5">
        <v>19</v>
      </c>
      <c r="Q944" s="5">
        <v>0</v>
      </c>
      <c r="R944" s="5">
        <v>82</v>
      </c>
      <c r="S944" s="5">
        <f t="shared" si="163"/>
        <v>39</v>
      </c>
      <c r="T944" s="5">
        <f t="shared" si="164"/>
        <v>43</v>
      </c>
      <c r="U944" s="5">
        <v>1248</v>
      </c>
      <c r="V944" s="5">
        <v>19</v>
      </c>
      <c r="W944" s="7">
        <v>20</v>
      </c>
      <c r="X944" s="5">
        <f t="shared" si="172"/>
        <v>249.6</v>
      </c>
      <c r="Y944" s="5">
        <v>20</v>
      </c>
      <c r="Z944" s="6">
        <v>0</v>
      </c>
      <c r="AA944" s="5">
        <f t="shared" si="165"/>
        <v>0</v>
      </c>
      <c r="AB944" s="5">
        <v>0</v>
      </c>
      <c r="AC944" s="5">
        <v>249.6</v>
      </c>
      <c r="AD944" s="5">
        <f t="shared" si="167"/>
        <v>39</v>
      </c>
      <c r="AE944" s="5">
        <f t="shared" si="168"/>
        <v>210.6</v>
      </c>
      <c r="AF944" s="5" t="str">
        <f t="shared" si="169"/>
        <v>Wednesday</v>
      </c>
    </row>
    <row r="945" spans="1:32" x14ac:dyDescent="0.35">
      <c r="A945">
        <v>944</v>
      </c>
      <c r="B945" t="s">
        <v>1509</v>
      </c>
      <c r="C945" t="s">
        <v>557</v>
      </c>
      <c r="D945" s="2">
        <v>45317</v>
      </c>
      <c r="E945" s="4">
        <v>0.23749999999999999</v>
      </c>
      <c r="F945" s="2">
        <v>45317</v>
      </c>
      <c r="G945" s="3">
        <v>0.32013888888888886</v>
      </c>
      <c r="H945" s="5">
        <v>1436</v>
      </c>
      <c r="I945" s="5">
        <v>20</v>
      </c>
      <c r="J945" t="s">
        <v>14</v>
      </c>
      <c r="K945" s="1">
        <v>0.05</v>
      </c>
      <c r="L945" s="5">
        <f t="shared" si="166"/>
        <v>71.8</v>
      </c>
      <c r="M945" t="s">
        <v>1589</v>
      </c>
      <c r="N945" s="5">
        <v>194</v>
      </c>
      <c r="O945" s="7">
        <f t="shared" si="162"/>
        <v>13.509749303621168</v>
      </c>
      <c r="P945" s="5">
        <v>40</v>
      </c>
      <c r="Q945" s="5">
        <v>0</v>
      </c>
      <c r="R945" s="5">
        <v>194</v>
      </c>
      <c r="S945" s="5">
        <f t="shared" si="163"/>
        <v>131.80000000000001</v>
      </c>
      <c r="T945" s="5">
        <f t="shared" si="164"/>
        <v>62.199999999999989</v>
      </c>
      <c r="U945" s="5">
        <v>1436</v>
      </c>
      <c r="V945" s="5">
        <v>40</v>
      </c>
      <c r="W945" s="7">
        <v>20</v>
      </c>
      <c r="X945" s="5">
        <f t="shared" si="172"/>
        <v>287.2</v>
      </c>
      <c r="Y945" s="5">
        <v>20</v>
      </c>
      <c r="Z945" s="6">
        <v>0.05</v>
      </c>
      <c r="AA945" s="5">
        <f t="shared" si="165"/>
        <v>71.8</v>
      </c>
      <c r="AB945" s="5">
        <v>0</v>
      </c>
      <c r="AC945" s="5">
        <v>287.2</v>
      </c>
      <c r="AD945" s="5">
        <f t="shared" si="167"/>
        <v>131.80000000000001</v>
      </c>
      <c r="AE945" s="5">
        <f t="shared" si="168"/>
        <v>155.39999999999998</v>
      </c>
      <c r="AF945" s="5" t="str">
        <f t="shared" si="169"/>
        <v>Friday</v>
      </c>
    </row>
    <row r="946" spans="1:32" x14ac:dyDescent="0.35">
      <c r="A946">
        <v>945</v>
      </c>
      <c r="B946" t="s">
        <v>1510</v>
      </c>
      <c r="C946" t="s">
        <v>1261</v>
      </c>
      <c r="D946" s="2">
        <v>45301</v>
      </c>
      <c r="E946" s="4">
        <v>0.3923611111111111</v>
      </c>
      <c r="F946" s="2">
        <v>45301</v>
      </c>
      <c r="G946" s="3">
        <v>0.42291666666666666</v>
      </c>
      <c r="H946" s="5">
        <v>1075</v>
      </c>
      <c r="I946" s="5">
        <v>30</v>
      </c>
      <c r="J946" t="s">
        <v>11</v>
      </c>
      <c r="K946" s="1">
        <v>0.15</v>
      </c>
      <c r="L946" s="5">
        <f t="shared" si="166"/>
        <v>161.25</v>
      </c>
      <c r="M946" t="s">
        <v>1584</v>
      </c>
      <c r="N946" s="5">
        <v>190</v>
      </c>
      <c r="O946" s="7">
        <f t="shared" si="162"/>
        <v>17.674418604651162</v>
      </c>
      <c r="P946" s="5">
        <v>46</v>
      </c>
      <c r="Q946" s="5">
        <v>0</v>
      </c>
      <c r="R946" s="5">
        <v>190</v>
      </c>
      <c r="S946" s="5">
        <f t="shared" si="163"/>
        <v>237.25</v>
      </c>
      <c r="T946" s="5">
        <f t="shared" si="164"/>
        <v>-47.25</v>
      </c>
      <c r="U946" s="5">
        <v>1075</v>
      </c>
      <c r="V946" s="5">
        <v>46</v>
      </c>
      <c r="W946" s="7">
        <v>20</v>
      </c>
      <c r="X946" s="5">
        <f t="shared" si="172"/>
        <v>215</v>
      </c>
      <c r="Y946" s="5">
        <v>30</v>
      </c>
      <c r="Z946" s="6">
        <v>0.15</v>
      </c>
      <c r="AA946" s="5">
        <f t="shared" si="165"/>
        <v>161.25</v>
      </c>
      <c r="AB946" s="5">
        <v>0</v>
      </c>
      <c r="AC946" s="5">
        <v>215</v>
      </c>
      <c r="AD946" s="5">
        <f t="shared" si="167"/>
        <v>237.25</v>
      </c>
      <c r="AE946" s="5">
        <f t="shared" si="168"/>
        <v>-22.25</v>
      </c>
      <c r="AF946" s="5" t="str">
        <f t="shared" si="169"/>
        <v>Wednesday</v>
      </c>
    </row>
    <row r="947" spans="1:32" x14ac:dyDescent="0.35">
      <c r="A947">
        <v>946</v>
      </c>
      <c r="B947" t="s">
        <v>1511</v>
      </c>
      <c r="C947" t="s">
        <v>475</v>
      </c>
      <c r="D947" s="2">
        <v>45324</v>
      </c>
      <c r="E947" s="4">
        <v>0.80555555555555558</v>
      </c>
      <c r="F947" s="2">
        <v>45324</v>
      </c>
      <c r="G947" s="3">
        <v>0.86111111111111116</v>
      </c>
      <c r="H947" s="5">
        <v>897</v>
      </c>
      <c r="I947" s="5">
        <v>20</v>
      </c>
      <c r="J947" t="s">
        <v>11</v>
      </c>
      <c r="K947" s="1">
        <v>0.05</v>
      </c>
      <c r="L947" s="5">
        <f t="shared" si="166"/>
        <v>44.85</v>
      </c>
      <c r="M947" t="s">
        <v>1589</v>
      </c>
      <c r="N947" s="5">
        <v>96</v>
      </c>
      <c r="O947" s="7">
        <f t="shared" si="162"/>
        <v>10.702341137123746</v>
      </c>
      <c r="P947" s="5">
        <v>32</v>
      </c>
      <c r="Q947" s="5">
        <v>0</v>
      </c>
      <c r="R947" s="5">
        <v>96</v>
      </c>
      <c r="S947" s="5">
        <f t="shared" si="163"/>
        <v>96.85</v>
      </c>
      <c r="T947" s="5">
        <f t="shared" si="164"/>
        <v>-0.84999999999999432</v>
      </c>
      <c r="U947" s="5">
        <v>897</v>
      </c>
      <c r="V947" s="5">
        <v>32</v>
      </c>
      <c r="W947" s="7">
        <v>20</v>
      </c>
      <c r="X947" s="5">
        <f t="shared" si="172"/>
        <v>179.4</v>
      </c>
      <c r="Y947" s="5">
        <v>20</v>
      </c>
      <c r="Z947" s="6">
        <v>0.05</v>
      </c>
      <c r="AA947" s="5">
        <f t="shared" si="165"/>
        <v>44.85</v>
      </c>
      <c r="AB947" s="5">
        <v>0</v>
      </c>
      <c r="AC947" s="5">
        <v>179.4</v>
      </c>
      <c r="AD947" s="5">
        <f t="shared" si="167"/>
        <v>96.85</v>
      </c>
      <c r="AE947" s="5">
        <f t="shared" si="168"/>
        <v>82.550000000000011</v>
      </c>
      <c r="AF947" s="5" t="str">
        <f t="shared" si="169"/>
        <v>Friday</v>
      </c>
    </row>
    <row r="948" spans="1:32" x14ac:dyDescent="0.35">
      <c r="A948">
        <v>947</v>
      </c>
      <c r="B948" t="s">
        <v>1512</v>
      </c>
      <c r="C948" t="s">
        <v>377</v>
      </c>
      <c r="D948" s="2">
        <v>45298</v>
      </c>
      <c r="E948" s="4">
        <v>0.79513888888888884</v>
      </c>
      <c r="F948" s="2">
        <v>45298</v>
      </c>
      <c r="G948" s="3">
        <v>0.84861111111111109</v>
      </c>
      <c r="H948" s="5">
        <v>1581</v>
      </c>
      <c r="I948" s="5">
        <v>40</v>
      </c>
      <c r="J948" t="s">
        <v>14</v>
      </c>
      <c r="K948" s="1">
        <v>0.15</v>
      </c>
      <c r="L948" s="5">
        <f t="shared" si="166"/>
        <v>237.14999999999998</v>
      </c>
      <c r="M948" t="s">
        <v>1584</v>
      </c>
      <c r="N948" s="5">
        <v>161</v>
      </c>
      <c r="O948" s="7">
        <f t="shared" si="162"/>
        <v>10.183428209993675</v>
      </c>
      <c r="P948" s="5">
        <v>36</v>
      </c>
      <c r="Q948" s="5">
        <v>0</v>
      </c>
      <c r="R948" s="5">
        <v>161</v>
      </c>
      <c r="S948" s="5">
        <f t="shared" si="163"/>
        <v>313.14999999999998</v>
      </c>
      <c r="T948" s="5">
        <f t="shared" si="164"/>
        <v>-152.14999999999998</v>
      </c>
      <c r="U948" s="5">
        <v>1581</v>
      </c>
      <c r="V948" s="5">
        <v>36</v>
      </c>
      <c r="W948" s="7">
        <v>20</v>
      </c>
      <c r="X948" s="5">
        <f t="shared" si="172"/>
        <v>316.2</v>
      </c>
      <c r="Y948" s="5">
        <v>40</v>
      </c>
      <c r="Z948" s="6">
        <v>0.15</v>
      </c>
      <c r="AA948" s="5">
        <f t="shared" si="165"/>
        <v>237.14999999999998</v>
      </c>
      <c r="AB948" s="5">
        <v>0</v>
      </c>
      <c r="AC948" s="5">
        <v>316.2</v>
      </c>
      <c r="AD948" s="5">
        <f t="shared" si="167"/>
        <v>313.14999999999998</v>
      </c>
      <c r="AE948" s="5">
        <f t="shared" si="168"/>
        <v>3.0500000000000114</v>
      </c>
      <c r="AF948" s="5" t="str">
        <f t="shared" si="169"/>
        <v>Sunday</v>
      </c>
    </row>
    <row r="949" spans="1:32" x14ac:dyDescent="0.35">
      <c r="A949">
        <v>948</v>
      </c>
      <c r="B949" t="s">
        <v>1513</v>
      </c>
      <c r="C949" t="s">
        <v>1249</v>
      </c>
      <c r="D949" s="2">
        <v>45319</v>
      </c>
      <c r="E949" s="4">
        <v>0.56597222222222221</v>
      </c>
      <c r="F949" s="2">
        <v>45319</v>
      </c>
      <c r="G949" s="3">
        <v>0.59166666666666667</v>
      </c>
      <c r="H949" s="5">
        <v>1353</v>
      </c>
      <c r="I949" s="5">
        <v>30</v>
      </c>
      <c r="J949" t="s">
        <v>17</v>
      </c>
      <c r="K949" s="1">
        <v>0.5</v>
      </c>
      <c r="L949" s="5">
        <f t="shared" si="166"/>
        <v>676.5</v>
      </c>
      <c r="M949" t="s">
        <v>1588</v>
      </c>
      <c r="N949" s="5">
        <v>193</v>
      </c>
      <c r="O949" s="7">
        <f t="shared" si="162"/>
        <v>14.264597191426459</v>
      </c>
      <c r="P949" s="5">
        <v>15</v>
      </c>
      <c r="Q949" s="5">
        <v>0</v>
      </c>
      <c r="R949" s="5">
        <v>193</v>
      </c>
      <c r="S949" s="5">
        <f t="shared" si="163"/>
        <v>721.5</v>
      </c>
      <c r="T949" s="5">
        <f t="shared" si="164"/>
        <v>-528.5</v>
      </c>
      <c r="U949" s="5">
        <v>0</v>
      </c>
      <c r="V949" s="5">
        <v>0</v>
      </c>
      <c r="W949" s="7">
        <v>20</v>
      </c>
      <c r="X949" s="5">
        <v>0</v>
      </c>
      <c r="Y949" s="5">
        <v>0</v>
      </c>
      <c r="Z949" s="6">
        <v>0</v>
      </c>
      <c r="AA949" s="5">
        <f t="shared" si="165"/>
        <v>0</v>
      </c>
      <c r="AB949" s="5">
        <v>0</v>
      </c>
      <c r="AC949" s="5">
        <v>0</v>
      </c>
      <c r="AD949" s="5">
        <f t="shared" si="167"/>
        <v>0</v>
      </c>
      <c r="AE949" s="5">
        <f t="shared" si="168"/>
        <v>0</v>
      </c>
      <c r="AF949" s="5" t="str">
        <f t="shared" si="169"/>
        <v>Sunday</v>
      </c>
    </row>
    <row r="950" spans="1:32" x14ac:dyDescent="0.35">
      <c r="A950">
        <v>949</v>
      </c>
      <c r="B950" t="s">
        <v>1514</v>
      </c>
      <c r="C950" t="s">
        <v>1515</v>
      </c>
      <c r="D950" s="2">
        <v>45313</v>
      </c>
      <c r="E950" s="4">
        <v>0.73541666666666672</v>
      </c>
      <c r="F950" s="2">
        <v>45313</v>
      </c>
      <c r="G950" s="3">
        <v>0.76458333333333328</v>
      </c>
      <c r="H950" s="5">
        <v>757</v>
      </c>
      <c r="I950" s="5">
        <v>50</v>
      </c>
      <c r="J950" t="s">
        <v>11</v>
      </c>
      <c r="K950" s="1">
        <v>0.5</v>
      </c>
      <c r="L950" s="5">
        <f t="shared" si="166"/>
        <v>378.5</v>
      </c>
      <c r="M950" t="s">
        <v>1588</v>
      </c>
      <c r="N950" s="5">
        <v>92</v>
      </c>
      <c r="O950" s="7">
        <f t="shared" si="162"/>
        <v>12.15323645970938</v>
      </c>
      <c r="P950" s="5">
        <v>35</v>
      </c>
      <c r="Q950" s="5">
        <v>0</v>
      </c>
      <c r="R950" s="5">
        <v>92</v>
      </c>
      <c r="S950" s="5">
        <f t="shared" si="163"/>
        <v>463.5</v>
      </c>
      <c r="T950" s="5">
        <f t="shared" si="164"/>
        <v>-371.5</v>
      </c>
      <c r="U950" s="5">
        <v>0</v>
      </c>
      <c r="V950" s="5">
        <v>0</v>
      </c>
      <c r="W950" s="7">
        <v>20</v>
      </c>
      <c r="X950" s="5">
        <v>0</v>
      </c>
      <c r="Y950" s="5">
        <v>0</v>
      </c>
      <c r="Z950" s="6">
        <v>0</v>
      </c>
      <c r="AA950" s="5">
        <f t="shared" si="165"/>
        <v>0</v>
      </c>
      <c r="AB950" s="5">
        <v>0</v>
      </c>
      <c r="AC950" s="5">
        <v>0</v>
      </c>
      <c r="AD950" s="5">
        <f t="shared" si="167"/>
        <v>0</v>
      </c>
      <c r="AE950" s="5">
        <f t="shared" si="168"/>
        <v>0</v>
      </c>
      <c r="AF950" s="5" t="str">
        <f t="shared" si="169"/>
        <v>Monday</v>
      </c>
    </row>
    <row r="951" spans="1:32" x14ac:dyDescent="0.35">
      <c r="A951">
        <v>950</v>
      </c>
      <c r="B951" t="s">
        <v>1516</v>
      </c>
      <c r="C951" t="s">
        <v>562</v>
      </c>
      <c r="D951" s="2">
        <v>45322</v>
      </c>
      <c r="E951" s="4">
        <v>0.32708333333333334</v>
      </c>
      <c r="F951" s="2">
        <v>45322</v>
      </c>
      <c r="G951" s="3">
        <v>0.38055555555555554</v>
      </c>
      <c r="H951" s="5">
        <v>981</v>
      </c>
      <c r="I951" s="5">
        <v>0</v>
      </c>
      <c r="J951" t="s">
        <v>17</v>
      </c>
      <c r="K951" s="1">
        <v>0.5</v>
      </c>
      <c r="L951" s="5">
        <f t="shared" si="166"/>
        <v>490.5</v>
      </c>
      <c r="M951" t="s">
        <v>1588</v>
      </c>
      <c r="N951" s="5">
        <v>57</v>
      </c>
      <c r="O951" s="7">
        <f t="shared" si="162"/>
        <v>5.81039755351682</v>
      </c>
      <c r="P951" s="5">
        <v>11</v>
      </c>
      <c r="Q951" s="5">
        <v>150</v>
      </c>
      <c r="R951" s="5">
        <v>57</v>
      </c>
      <c r="S951" s="5">
        <f t="shared" si="163"/>
        <v>651.5</v>
      </c>
      <c r="T951" s="5">
        <f t="shared" si="164"/>
        <v>-594.5</v>
      </c>
      <c r="U951" s="5">
        <v>0</v>
      </c>
      <c r="V951" s="5">
        <v>0</v>
      </c>
      <c r="W951" s="7">
        <v>20</v>
      </c>
      <c r="X951" s="5">
        <v>0</v>
      </c>
      <c r="Y951" s="5">
        <v>0</v>
      </c>
      <c r="Z951" s="6">
        <v>0</v>
      </c>
      <c r="AA951" s="5">
        <f t="shared" si="165"/>
        <v>0</v>
      </c>
      <c r="AB951" s="5">
        <v>0</v>
      </c>
      <c r="AC951" s="5">
        <v>0</v>
      </c>
      <c r="AD951" s="5">
        <f t="shared" si="167"/>
        <v>0</v>
      </c>
      <c r="AE951" s="5">
        <f t="shared" si="168"/>
        <v>0</v>
      </c>
      <c r="AF951" s="5" t="str">
        <f t="shared" si="169"/>
        <v>Wednesday</v>
      </c>
    </row>
    <row r="952" spans="1:32" x14ac:dyDescent="0.35">
      <c r="A952">
        <v>951</v>
      </c>
      <c r="B952" t="s">
        <v>1517</v>
      </c>
      <c r="C952" t="s">
        <v>87</v>
      </c>
      <c r="D952" s="2">
        <v>45300</v>
      </c>
      <c r="E952" s="4">
        <v>0.90138888888888891</v>
      </c>
      <c r="F952" s="2">
        <v>45300</v>
      </c>
      <c r="G952" s="3">
        <v>0.92361111111111116</v>
      </c>
      <c r="H952" s="5">
        <v>1320</v>
      </c>
      <c r="I952" s="5">
        <v>20</v>
      </c>
      <c r="J952" t="s">
        <v>14</v>
      </c>
      <c r="K952" s="1">
        <v>0.1</v>
      </c>
      <c r="L952" s="5">
        <f t="shared" si="166"/>
        <v>132</v>
      </c>
      <c r="M952" s="1" t="s">
        <v>1622</v>
      </c>
      <c r="N952" s="5">
        <v>52</v>
      </c>
      <c r="O952" s="7">
        <f t="shared" si="162"/>
        <v>3.939393939393939</v>
      </c>
      <c r="P952" s="5">
        <v>22</v>
      </c>
      <c r="Q952" s="5">
        <v>0</v>
      </c>
      <c r="R952" s="5">
        <v>52</v>
      </c>
      <c r="S952" s="5">
        <f t="shared" si="163"/>
        <v>174</v>
      </c>
      <c r="T952" s="5">
        <f t="shared" si="164"/>
        <v>-122</v>
      </c>
      <c r="U952" s="5">
        <v>1320</v>
      </c>
      <c r="V952" s="5">
        <v>22</v>
      </c>
      <c r="W952" s="7">
        <v>20</v>
      </c>
      <c r="X952" s="5">
        <f t="shared" ref="X952:X967" si="173">W952*H952/100</f>
        <v>264</v>
      </c>
      <c r="Y952" s="5">
        <v>20</v>
      </c>
      <c r="Z952" s="6">
        <v>0.1</v>
      </c>
      <c r="AA952" s="5">
        <f t="shared" si="165"/>
        <v>132</v>
      </c>
      <c r="AB952" s="5">
        <v>0</v>
      </c>
      <c r="AC952" s="5">
        <v>264</v>
      </c>
      <c r="AD952" s="5">
        <f t="shared" si="167"/>
        <v>174</v>
      </c>
      <c r="AE952" s="5">
        <f t="shared" si="168"/>
        <v>90</v>
      </c>
      <c r="AF952" s="5" t="str">
        <f t="shared" si="169"/>
        <v>Tuesday</v>
      </c>
    </row>
    <row r="953" spans="1:32" x14ac:dyDescent="0.35">
      <c r="A953">
        <v>952</v>
      </c>
      <c r="B953" t="s">
        <v>1518</v>
      </c>
      <c r="C953" t="s">
        <v>1519</v>
      </c>
      <c r="D953" s="2">
        <v>45319</v>
      </c>
      <c r="E953" s="4">
        <v>0.19097222222222221</v>
      </c>
      <c r="F953" s="2">
        <v>45319</v>
      </c>
      <c r="G953" s="3">
        <v>0.25624999999999998</v>
      </c>
      <c r="H953" s="5">
        <v>832</v>
      </c>
      <c r="I953" s="5">
        <v>50</v>
      </c>
      <c r="J953" t="s">
        <v>14</v>
      </c>
      <c r="K953" s="1">
        <v>0.15</v>
      </c>
      <c r="L953" s="5">
        <f t="shared" si="166"/>
        <v>124.8</v>
      </c>
      <c r="M953" t="s">
        <v>1584</v>
      </c>
      <c r="N953" s="5">
        <v>174</v>
      </c>
      <c r="O953" s="7">
        <f t="shared" si="162"/>
        <v>20.91346153846154</v>
      </c>
      <c r="P953" s="5">
        <v>28</v>
      </c>
      <c r="Q953" s="5">
        <v>0</v>
      </c>
      <c r="R953" s="5">
        <v>174</v>
      </c>
      <c r="S953" s="5">
        <f t="shared" si="163"/>
        <v>202.8</v>
      </c>
      <c r="T953" s="5">
        <f t="shared" si="164"/>
        <v>-28.800000000000011</v>
      </c>
      <c r="U953" s="5">
        <v>832</v>
      </c>
      <c r="V953" s="5">
        <v>28</v>
      </c>
      <c r="W953" s="7">
        <v>20</v>
      </c>
      <c r="X953" s="5">
        <f t="shared" si="173"/>
        <v>166.4</v>
      </c>
      <c r="Y953" s="5">
        <v>50</v>
      </c>
      <c r="Z953" s="6">
        <v>0.15</v>
      </c>
      <c r="AA953" s="5">
        <f t="shared" si="165"/>
        <v>124.8</v>
      </c>
      <c r="AB953" s="5">
        <v>0</v>
      </c>
      <c r="AC953" s="5">
        <v>166.4</v>
      </c>
      <c r="AD953" s="5">
        <f t="shared" si="167"/>
        <v>202.8</v>
      </c>
      <c r="AE953" s="5">
        <f t="shared" si="168"/>
        <v>-36.400000000000006</v>
      </c>
      <c r="AF953" s="5" t="str">
        <f t="shared" si="169"/>
        <v>Sunday</v>
      </c>
    </row>
    <row r="954" spans="1:32" x14ac:dyDescent="0.35">
      <c r="A954">
        <v>953</v>
      </c>
      <c r="B954" t="s">
        <v>1520</v>
      </c>
      <c r="C954" t="s">
        <v>810</v>
      </c>
      <c r="D954" s="2">
        <v>45325</v>
      </c>
      <c r="E954" s="4">
        <v>0.17986111111111111</v>
      </c>
      <c r="F954" s="2">
        <v>45325</v>
      </c>
      <c r="G954" s="3">
        <v>0.25069444444444444</v>
      </c>
      <c r="H954" s="5">
        <v>522</v>
      </c>
      <c r="I954" s="5">
        <v>40</v>
      </c>
      <c r="J954" t="s">
        <v>11</v>
      </c>
      <c r="K954" s="1">
        <v>0.1</v>
      </c>
      <c r="L954" s="5">
        <f t="shared" si="166"/>
        <v>52.2</v>
      </c>
      <c r="M954" s="1" t="s">
        <v>1622</v>
      </c>
      <c r="N954" s="5">
        <v>61</v>
      </c>
      <c r="O954" s="7">
        <f t="shared" si="162"/>
        <v>11.685823754789272</v>
      </c>
      <c r="P954" s="5">
        <v>10</v>
      </c>
      <c r="Q954" s="5">
        <v>0</v>
      </c>
      <c r="R954" s="5">
        <v>61</v>
      </c>
      <c r="S954" s="5">
        <f t="shared" si="163"/>
        <v>102.2</v>
      </c>
      <c r="T954" s="5">
        <f t="shared" si="164"/>
        <v>-41.2</v>
      </c>
      <c r="U954" s="5">
        <v>522</v>
      </c>
      <c r="V954" s="5">
        <v>10</v>
      </c>
      <c r="W954" s="7">
        <v>20</v>
      </c>
      <c r="X954" s="5">
        <f t="shared" si="173"/>
        <v>104.4</v>
      </c>
      <c r="Y954" s="5">
        <v>40</v>
      </c>
      <c r="Z954" s="6">
        <v>0.1</v>
      </c>
      <c r="AA954" s="5">
        <f t="shared" si="165"/>
        <v>52.2</v>
      </c>
      <c r="AB954" s="5">
        <v>0</v>
      </c>
      <c r="AC954" s="5">
        <v>104.4</v>
      </c>
      <c r="AD954" s="5">
        <f t="shared" si="167"/>
        <v>102.2</v>
      </c>
      <c r="AE954" s="5">
        <f t="shared" si="168"/>
        <v>2.2000000000000028</v>
      </c>
      <c r="AF954" s="5" t="str">
        <f t="shared" si="169"/>
        <v>Saturday</v>
      </c>
    </row>
    <row r="955" spans="1:32" x14ac:dyDescent="0.35">
      <c r="A955">
        <v>954</v>
      </c>
      <c r="B955" t="s">
        <v>52</v>
      </c>
      <c r="C955" t="s">
        <v>1009</v>
      </c>
      <c r="D955" s="2">
        <v>45307</v>
      </c>
      <c r="E955" s="4">
        <v>0.47361111111111109</v>
      </c>
      <c r="F955" s="2">
        <v>45307</v>
      </c>
      <c r="G955" s="3">
        <v>0.51527777777777772</v>
      </c>
      <c r="H955" s="5">
        <v>671</v>
      </c>
      <c r="I955" s="5">
        <v>0</v>
      </c>
      <c r="J955" t="s">
        <v>14</v>
      </c>
      <c r="K955" s="1">
        <v>0.05</v>
      </c>
      <c r="L955" s="5">
        <f t="shared" si="166"/>
        <v>33.550000000000004</v>
      </c>
      <c r="M955" t="s">
        <v>1589</v>
      </c>
      <c r="N955" s="5">
        <v>133</v>
      </c>
      <c r="O955" s="7">
        <f t="shared" si="162"/>
        <v>19.821162444113263</v>
      </c>
      <c r="P955" s="5">
        <v>49</v>
      </c>
      <c r="Q955" s="5">
        <v>150</v>
      </c>
      <c r="R955" s="5">
        <v>133</v>
      </c>
      <c r="S955" s="5">
        <f t="shared" si="163"/>
        <v>232.55</v>
      </c>
      <c r="T955" s="5">
        <f t="shared" si="164"/>
        <v>-99.550000000000011</v>
      </c>
      <c r="U955" s="5">
        <v>671</v>
      </c>
      <c r="V955" s="5">
        <v>49</v>
      </c>
      <c r="W955" s="7">
        <v>20</v>
      </c>
      <c r="X955" s="5">
        <f t="shared" si="173"/>
        <v>134.19999999999999</v>
      </c>
      <c r="Y955" s="5">
        <v>0</v>
      </c>
      <c r="Z955" s="6">
        <v>0.05</v>
      </c>
      <c r="AA955" s="5">
        <f t="shared" si="165"/>
        <v>33.550000000000004</v>
      </c>
      <c r="AB955" s="5">
        <v>150</v>
      </c>
      <c r="AC955" s="5">
        <v>134.19999999999999</v>
      </c>
      <c r="AD955" s="5">
        <f t="shared" si="167"/>
        <v>232.55</v>
      </c>
      <c r="AE955" s="5">
        <f t="shared" si="168"/>
        <v>-98.350000000000023</v>
      </c>
      <c r="AF955" s="5" t="str">
        <f t="shared" si="169"/>
        <v>Tuesday</v>
      </c>
    </row>
    <row r="956" spans="1:32" x14ac:dyDescent="0.35">
      <c r="A956">
        <v>955</v>
      </c>
      <c r="B956" t="s">
        <v>1521</v>
      </c>
      <c r="C956" t="s">
        <v>1522</v>
      </c>
      <c r="D956" s="2">
        <v>45318</v>
      </c>
      <c r="E956" s="4">
        <v>1.7361111111111112E-2</v>
      </c>
      <c r="F956" s="2">
        <v>45318</v>
      </c>
      <c r="G956" s="3">
        <v>5.5555555555555552E-2</v>
      </c>
      <c r="H956" s="5">
        <v>1733</v>
      </c>
      <c r="I956" s="5">
        <v>50</v>
      </c>
      <c r="J956" t="s">
        <v>11</v>
      </c>
      <c r="K956" s="1">
        <v>0.1</v>
      </c>
      <c r="L956" s="5">
        <f t="shared" si="166"/>
        <v>173.3</v>
      </c>
      <c r="M956" s="1" t="s">
        <v>1622</v>
      </c>
      <c r="N956" s="5">
        <v>65</v>
      </c>
      <c r="O956" s="7">
        <f t="shared" si="162"/>
        <v>3.750721292556261</v>
      </c>
      <c r="P956" s="5">
        <v>41</v>
      </c>
      <c r="Q956" s="5">
        <v>0</v>
      </c>
      <c r="R956" s="5">
        <v>65</v>
      </c>
      <c r="S956" s="5">
        <f t="shared" si="163"/>
        <v>264.3</v>
      </c>
      <c r="T956" s="5">
        <f t="shared" si="164"/>
        <v>-199.3</v>
      </c>
      <c r="U956" s="5">
        <v>1733</v>
      </c>
      <c r="V956" s="5">
        <v>41</v>
      </c>
      <c r="W956" s="7">
        <v>20</v>
      </c>
      <c r="X956" s="5">
        <f t="shared" si="173"/>
        <v>346.6</v>
      </c>
      <c r="Y956" s="5">
        <v>50</v>
      </c>
      <c r="Z956" s="6">
        <v>0.1</v>
      </c>
      <c r="AA956" s="5">
        <f t="shared" si="165"/>
        <v>173.3</v>
      </c>
      <c r="AB956" s="5">
        <v>0</v>
      </c>
      <c r="AC956" s="5">
        <v>346.6</v>
      </c>
      <c r="AD956" s="5">
        <f t="shared" si="167"/>
        <v>264.3</v>
      </c>
      <c r="AE956" s="5">
        <f t="shared" si="168"/>
        <v>82.300000000000011</v>
      </c>
      <c r="AF956" s="5" t="str">
        <f t="shared" si="169"/>
        <v>Saturday</v>
      </c>
    </row>
    <row r="957" spans="1:32" x14ac:dyDescent="0.35">
      <c r="A957">
        <v>956</v>
      </c>
      <c r="B957" t="s">
        <v>1523</v>
      </c>
      <c r="C957" t="s">
        <v>1467</v>
      </c>
      <c r="D957" s="2">
        <v>45293</v>
      </c>
      <c r="E957" s="4">
        <v>0.85624999999999996</v>
      </c>
      <c r="F957" s="2">
        <v>45293</v>
      </c>
      <c r="G957" s="3">
        <v>0.93263888888888891</v>
      </c>
      <c r="H957" s="5">
        <v>270</v>
      </c>
      <c r="I957" s="5">
        <v>0</v>
      </c>
      <c r="J957" t="s">
        <v>17</v>
      </c>
      <c r="K957" s="1">
        <v>0.05</v>
      </c>
      <c r="L957" s="5">
        <f t="shared" si="166"/>
        <v>13.5</v>
      </c>
      <c r="M957" t="s">
        <v>1589</v>
      </c>
      <c r="N957" s="5">
        <v>127</v>
      </c>
      <c r="O957" s="7">
        <f t="shared" si="162"/>
        <v>47.037037037037038</v>
      </c>
      <c r="P957" s="5">
        <v>31</v>
      </c>
      <c r="Q957" s="5">
        <v>0</v>
      </c>
      <c r="R957" s="5">
        <v>127</v>
      </c>
      <c r="S957" s="5">
        <f t="shared" si="163"/>
        <v>44.5</v>
      </c>
      <c r="T957" s="5">
        <f t="shared" si="164"/>
        <v>82.5</v>
      </c>
      <c r="U957" s="5">
        <v>270</v>
      </c>
      <c r="V957" s="5">
        <v>31</v>
      </c>
      <c r="W957" s="7">
        <v>20</v>
      </c>
      <c r="X957" s="5">
        <f t="shared" si="173"/>
        <v>54</v>
      </c>
      <c r="Y957" s="5">
        <v>0</v>
      </c>
      <c r="Z957" s="6">
        <v>0.05</v>
      </c>
      <c r="AA957" s="5">
        <f t="shared" si="165"/>
        <v>13.5</v>
      </c>
      <c r="AB957" s="5">
        <v>0</v>
      </c>
      <c r="AC957" s="5">
        <v>54</v>
      </c>
      <c r="AD957" s="5">
        <f t="shared" si="167"/>
        <v>44.5</v>
      </c>
      <c r="AE957" s="5">
        <f t="shared" si="168"/>
        <v>9.5</v>
      </c>
      <c r="AF957" s="5" t="str">
        <f t="shared" si="169"/>
        <v>Tuesday</v>
      </c>
    </row>
    <row r="958" spans="1:32" x14ac:dyDescent="0.35">
      <c r="A958">
        <v>957</v>
      </c>
      <c r="B958" t="s">
        <v>1524</v>
      </c>
      <c r="C958" t="s">
        <v>364</v>
      </c>
      <c r="D958" s="2">
        <v>45311</v>
      </c>
      <c r="E958" s="4">
        <v>0.89583333333333337</v>
      </c>
      <c r="F958" s="2">
        <v>45311</v>
      </c>
      <c r="G958" s="3">
        <v>0.95486111111111116</v>
      </c>
      <c r="H958" s="5">
        <v>1505</v>
      </c>
      <c r="I958" s="5">
        <v>20</v>
      </c>
      <c r="J958" t="s">
        <v>11</v>
      </c>
      <c r="K958" s="1">
        <v>0.05</v>
      </c>
      <c r="L958" s="5">
        <f t="shared" si="166"/>
        <v>75.25</v>
      </c>
      <c r="M958" t="s">
        <v>1589</v>
      </c>
      <c r="N958" s="5">
        <v>108</v>
      </c>
      <c r="O958" s="7">
        <f t="shared" si="162"/>
        <v>7.176079734219269</v>
      </c>
      <c r="P958" s="5">
        <v>38</v>
      </c>
      <c r="Q958" s="5">
        <v>0</v>
      </c>
      <c r="R958" s="5">
        <v>108</v>
      </c>
      <c r="S958" s="5">
        <f t="shared" si="163"/>
        <v>133.25</v>
      </c>
      <c r="T958" s="5">
        <f t="shared" si="164"/>
        <v>-25.25</v>
      </c>
      <c r="U958" s="5">
        <v>1505</v>
      </c>
      <c r="V958" s="5">
        <v>38</v>
      </c>
      <c r="W958" s="7">
        <v>20</v>
      </c>
      <c r="X958" s="5">
        <f t="shared" si="173"/>
        <v>301</v>
      </c>
      <c r="Y958" s="5">
        <v>20</v>
      </c>
      <c r="Z958" s="6">
        <v>0.05</v>
      </c>
      <c r="AA958" s="5">
        <f t="shared" si="165"/>
        <v>75.25</v>
      </c>
      <c r="AB958" s="5">
        <v>0</v>
      </c>
      <c r="AC958" s="5">
        <v>301</v>
      </c>
      <c r="AD958" s="5">
        <f t="shared" si="167"/>
        <v>133.25</v>
      </c>
      <c r="AE958" s="5">
        <f t="shared" si="168"/>
        <v>167.75</v>
      </c>
      <c r="AF958" s="5" t="str">
        <f t="shared" si="169"/>
        <v>Saturday</v>
      </c>
    </row>
    <row r="959" spans="1:32" x14ac:dyDescent="0.35">
      <c r="A959">
        <v>958</v>
      </c>
      <c r="B959" t="s">
        <v>1525</v>
      </c>
      <c r="C959" t="s">
        <v>1526</v>
      </c>
      <c r="D959" s="2">
        <v>45321</v>
      </c>
      <c r="E959" s="4">
        <v>0.47847222222222224</v>
      </c>
      <c r="F959" s="2">
        <v>45321</v>
      </c>
      <c r="G959" s="3">
        <v>0.52222222222222225</v>
      </c>
      <c r="H959" s="5">
        <v>272</v>
      </c>
      <c r="I959" s="5">
        <v>40</v>
      </c>
      <c r="J959" t="s">
        <v>11</v>
      </c>
      <c r="K959" s="1">
        <v>0.05</v>
      </c>
      <c r="L959" s="5">
        <f t="shared" si="166"/>
        <v>13.600000000000001</v>
      </c>
      <c r="M959" t="s">
        <v>1589</v>
      </c>
      <c r="N959" s="5">
        <v>112</v>
      </c>
      <c r="O959" s="7">
        <f t="shared" si="162"/>
        <v>41.17647058823529</v>
      </c>
      <c r="P959" s="5">
        <v>11</v>
      </c>
      <c r="Q959" s="5">
        <v>0</v>
      </c>
      <c r="R959" s="5">
        <v>112</v>
      </c>
      <c r="S959" s="5">
        <f t="shared" si="163"/>
        <v>64.599999999999994</v>
      </c>
      <c r="T959" s="5">
        <f t="shared" si="164"/>
        <v>47.400000000000006</v>
      </c>
      <c r="U959" s="5">
        <v>272</v>
      </c>
      <c r="V959" s="5">
        <v>11</v>
      </c>
      <c r="W959" s="7">
        <v>20</v>
      </c>
      <c r="X959" s="5">
        <f t="shared" si="173"/>
        <v>54.4</v>
      </c>
      <c r="Y959" s="5">
        <v>40</v>
      </c>
      <c r="Z959" s="6">
        <v>0.05</v>
      </c>
      <c r="AA959" s="5">
        <f t="shared" si="165"/>
        <v>13.600000000000001</v>
      </c>
      <c r="AB959" s="5">
        <v>0</v>
      </c>
      <c r="AC959" s="5">
        <v>54.4</v>
      </c>
      <c r="AD959" s="5">
        <f t="shared" si="167"/>
        <v>64.599999999999994</v>
      </c>
      <c r="AE959" s="5">
        <f t="shared" si="168"/>
        <v>-10.199999999999996</v>
      </c>
      <c r="AF959" s="5" t="str">
        <f t="shared" si="169"/>
        <v>Tuesday</v>
      </c>
    </row>
    <row r="960" spans="1:32" x14ac:dyDescent="0.35">
      <c r="A960">
        <v>959</v>
      </c>
      <c r="B960" t="s">
        <v>1527</v>
      </c>
      <c r="C960" t="s">
        <v>1528</v>
      </c>
      <c r="D960" s="2">
        <v>45310</v>
      </c>
      <c r="E960" s="4">
        <v>0.26319444444444445</v>
      </c>
      <c r="F960" s="2">
        <v>45310</v>
      </c>
      <c r="G960" s="3">
        <v>0.28958333333333336</v>
      </c>
      <c r="H960" s="5">
        <v>762</v>
      </c>
      <c r="I960" s="5">
        <v>0</v>
      </c>
      <c r="J960" t="s">
        <v>17</v>
      </c>
      <c r="K960" s="1">
        <v>0.1</v>
      </c>
      <c r="L960" s="5">
        <f t="shared" si="166"/>
        <v>76.2</v>
      </c>
      <c r="M960" s="1" t="s">
        <v>1622</v>
      </c>
      <c r="N960" s="5">
        <v>98</v>
      </c>
      <c r="O960" s="7">
        <f t="shared" si="162"/>
        <v>12.860892388451445</v>
      </c>
      <c r="P960" s="5">
        <v>49</v>
      </c>
      <c r="Q960" s="5">
        <v>0</v>
      </c>
      <c r="R960" s="5">
        <v>98</v>
      </c>
      <c r="S960" s="5">
        <f t="shared" si="163"/>
        <v>125.2</v>
      </c>
      <c r="T960" s="5">
        <f t="shared" si="164"/>
        <v>-27.200000000000003</v>
      </c>
      <c r="U960" s="5">
        <v>762</v>
      </c>
      <c r="V960" s="5">
        <v>49</v>
      </c>
      <c r="W960" s="7">
        <v>20</v>
      </c>
      <c r="X960" s="5">
        <f t="shared" si="173"/>
        <v>152.4</v>
      </c>
      <c r="Y960" s="5">
        <v>0</v>
      </c>
      <c r="Z960" s="6">
        <v>0.1</v>
      </c>
      <c r="AA960" s="5">
        <f t="shared" si="165"/>
        <v>76.2</v>
      </c>
      <c r="AB960" s="5">
        <v>0</v>
      </c>
      <c r="AC960" s="5">
        <v>152.4</v>
      </c>
      <c r="AD960" s="5">
        <f t="shared" si="167"/>
        <v>125.2</v>
      </c>
      <c r="AE960" s="5">
        <f t="shared" si="168"/>
        <v>27.200000000000003</v>
      </c>
      <c r="AF960" s="5" t="str">
        <f t="shared" si="169"/>
        <v>Friday</v>
      </c>
    </row>
    <row r="961" spans="1:32" x14ac:dyDescent="0.35">
      <c r="A961">
        <v>960</v>
      </c>
      <c r="B961" t="s">
        <v>1529</v>
      </c>
      <c r="C961" t="s">
        <v>1530</v>
      </c>
      <c r="D961" s="2">
        <v>45302</v>
      </c>
      <c r="E961" s="4">
        <v>0.46388888888888891</v>
      </c>
      <c r="F961" s="2">
        <v>45302</v>
      </c>
      <c r="G961" s="3">
        <v>0.52708333333333335</v>
      </c>
      <c r="H961" s="5">
        <v>552</v>
      </c>
      <c r="I961" s="5">
        <v>50</v>
      </c>
      <c r="J961" t="s">
        <v>11</v>
      </c>
      <c r="K961" s="1">
        <v>0.15</v>
      </c>
      <c r="L961" s="5">
        <f t="shared" si="166"/>
        <v>82.8</v>
      </c>
      <c r="M961" t="s">
        <v>1584</v>
      </c>
      <c r="N961" s="5">
        <v>100</v>
      </c>
      <c r="O961" s="7">
        <f t="shared" si="162"/>
        <v>18.115942028985508</v>
      </c>
      <c r="P961" s="5">
        <v>47</v>
      </c>
      <c r="Q961" s="5">
        <v>0</v>
      </c>
      <c r="R961" s="5">
        <v>100</v>
      </c>
      <c r="S961" s="5">
        <f t="shared" si="163"/>
        <v>179.8</v>
      </c>
      <c r="T961" s="5">
        <f t="shared" si="164"/>
        <v>-79.800000000000011</v>
      </c>
      <c r="U961" s="5">
        <v>552</v>
      </c>
      <c r="V961" s="5">
        <v>47</v>
      </c>
      <c r="W961" s="7">
        <v>20</v>
      </c>
      <c r="X961" s="5">
        <f t="shared" si="173"/>
        <v>110.4</v>
      </c>
      <c r="Y961" s="5">
        <v>50</v>
      </c>
      <c r="Z961" s="6">
        <v>0.15</v>
      </c>
      <c r="AA961" s="5">
        <f t="shared" si="165"/>
        <v>82.8</v>
      </c>
      <c r="AB961" s="5">
        <v>0</v>
      </c>
      <c r="AC961" s="5">
        <v>110.4</v>
      </c>
      <c r="AD961" s="5">
        <f t="shared" si="167"/>
        <v>179.8</v>
      </c>
      <c r="AE961" s="5">
        <f t="shared" si="168"/>
        <v>-69.400000000000006</v>
      </c>
      <c r="AF961" s="5" t="str">
        <f t="shared" si="169"/>
        <v>Thursday</v>
      </c>
    </row>
    <row r="962" spans="1:32" x14ac:dyDescent="0.35">
      <c r="A962">
        <v>961</v>
      </c>
      <c r="B962" t="s">
        <v>1531</v>
      </c>
      <c r="C962" t="s">
        <v>325</v>
      </c>
      <c r="D962" s="2">
        <v>45308</v>
      </c>
      <c r="E962" s="4">
        <v>0.26805555555555555</v>
      </c>
      <c r="F962" s="2">
        <v>45308</v>
      </c>
      <c r="G962" s="3">
        <v>0.29722222222222222</v>
      </c>
      <c r="H962" s="5">
        <v>449</v>
      </c>
      <c r="I962" s="5">
        <v>20</v>
      </c>
      <c r="J962" t="s">
        <v>11</v>
      </c>
      <c r="K962" s="1">
        <v>0.1</v>
      </c>
      <c r="L962" s="5">
        <f t="shared" si="166"/>
        <v>44.900000000000006</v>
      </c>
      <c r="M962" s="1" t="s">
        <v>1622</v>
      </c>
      <c r="N962" s="5">
        <v>82</v>
      </c>
      <c r="O962" s="7">
        <f t="shared" ref="O962:O1001" si="174">N962/H962*100</f>
        <v>18.262806236080177</v>
      </c>
      <c r="P962" s="5">
        <v>20</v>
      </c>
      <c r="Q962" s="5">
        <v>0</v>
      </c>
      <c r="R962" s="5">
        <v>82</v>
      </c>
      <c r="S962" s="5">
        <f t="shared" ref="S962:S1001" si="175">L962+P962+Q962+I962</f>
        <v>84.9</v>
      </c>
      <c r="T962" s="5">
        <f t="shared" ref="T962:T1001" si="176">R962-S962</f>
        <v>-2.9000000000000057</v>
      </c>
      <c r="U962" s="5">
        <v>449</v>
      </c>
      <c r="V962" s="5">
        <v>20</v>
      </c>
      <c r="W962" s="7">
        <v>20</v>
      </c>
      <c r="X962" s="5">
        <f t="shared" si="173"/>
        <v>89.8</v>
      </c>
      <c r="Y962" s="5">
        <v>20</v>
      </c>
      <c r="Z962" s="6">
        <v>0.1</v>
      </c>
      <c r="AA962" s="5">
        <f t="shared" ref="AA962:AA1001" si="177">Z962*H962</f>
        <v>44.900000000000006</v>
      </c>
      <c r="AB962" s="5">
        <v>0</v>
      </c>
      <c r="AC962" s="5">
        <v>89.8</v>
      </c>
      <c r="AD962" s="5">
        <f t="shared" si="167"/>
        <v>84.9</v>
      </c>
      <c r="AE962" s="5">
        <f t="shared" si="168"/>
        <v>4.8999999999999915</v>
      </c>
      <c r="AF962" s="5" t="str">
        <f t="shared" si="169"/>
        <v>Wednesday</v>
      </c>
    </row>
    <row r="963" spans="1:32" x14ac:dyDescent="0.35">
      <c r="A963">
        <v>962</v>
      </c>
      <c r="B963" t="s">
        <v>1532</v>
      </c>
      <c r="C963" t="s">
        <v>19</v>
      </c>
      <c r="D963" s="2">
        <v>45292</v>
      </c>
      <c r="E963" s="4">
        <v>0.79722222222222228</v>
      </c>
      <c r="F963" s="2">
        <v>45292</v>
      </c>
      <c r="G963" s="3">
        <v>0.86527777777777781</v>
      </c>
      <c r="H963" s="5">
        <v>1757</v>
      </c>
      <c r="I963" s="5">
        <v>20</v>
      </c>
      <c r="J963" t="s">
        <v>14</v>
      </c>
      <c r="K963" s="1">
        <v>0.15</v>
      </c>
      <c r="L963" s="5">
        <f t="shared" ref="L963:L1001" si="178">K963*H963</f>
        <v>263.55</v>
      </c>
      <c r="M963" t="s">
        <v>1584</v>
      </c>
      <c r="N963" s="5">
        <v>79</v>
      </c>
      <c r="O963" s="7">
        <f t="shared" si="174"/>
        <v>4.4963005122367674</v>
      </c>
      <c r="P963" s="5">
        <v>26</v>
      </c>
      <c r="Q963" s="5">
        <v>150</v>
      </c>
      <c r="R963" s="5">
        <v>79</v>
      </c>
      <c r="S963" s="5">
        <f t="shared" si="175"/>
        <v>459.55</v>
      </c>
      <c r="T963" s="5">
        <f t="shared" si="176"/>
        <v>-380.55</v>
      </c>
      <c r="U963" s="5">
        <v>1757</v>
      </c>
      <c r="V963" s="5">
        <v>26</v>
      </c>
      <c r="W963" s="7">
        <v>20</v>
      </c>
      <c r="X963" s="5">
        <f t="shared" si="173"/>
        <v>351.4</v>
      </c>
      <c r="Y963" s="5">
        <v>20</v>
      </c>
      <c r="Z963" s="6">
        <v>0.15</v>
      </c>
      <c r="AA963" s="5">
        <f t="shared" si="177"/>
        <v>263.55</v>
      </c>
      <c r="AB963" s="5">
        <v>150</v>
      </c>
      <c r="AC963" s="5">
        <v>351.4</v>
      </c>
      <c r="AD963" s="5">
        <f t="shared" ref="AD963:AD1001" si="179">V963+Y963+AA963+AB963</f>
        <v>459.55</v>
      </c>
      <c r="AE963" s="5">
        <f t="shared" ref="AE963:AE1001" si="180">AC963-AD963</f>
        <v>-108.15000000000003</v>
      </c>
      <c r="AF963" s="5" t="str">
        <f t="shared" ref="AF963:AF1001" si="181">TEXT(D963,"dddd")</f>
        <v>Monday</v>
      </c>
    </row>
    <row r="964" spans="1:32" x14ac:dyDescent="0.35">
      <c r="A964">
        <v>963</v>
      </c>
      <c r="B964" t="s">
        <v>1533</v>
      </c>
      <c r="C964" t="s">
        <v>242</v>
      </c>
      <c r="D964" s="2">
        <v>45301</v>
      </c>
      <c r="E964" s="4">
        <v>0.6069444444444444</v>
      </c>
      <c r="F964" s="2">
        <v>45301</v>
      </c>
      <c r="G964" s="3">
        <v>0.65555555555555556</v>
      </c>
      <c r="H964" s="5">
        <v>593</v>
      </c>
      <c r="I964" s="5">
        <v>50</v>
      </c>
      <c r="J964" t="s">
        <v>17</v>
      </c>
      <c r="K964" s="1">
        <v>0.15</v>
      </c>
      <c r="L964" s="5">
        <f t="shared" si="178"/>
        <v>88.95</v>
      </c>
      <c r="M964" t="s">
        <v>1584</v>
      </c>
      <c r="N964" s="5">
        <v>125</v>
      </c>
      <c r="O964" s="7">
        <f t="shared" si="174"/>
        <v>21.079258010118043</v>
      </c>
      <c r="P964" s="5">
        <v>17</v>
      </c>
      <c r="Q964" s="5">
        <v>100</v>
      </c>
      <c r="R964" s="5">
        <v>125</v>
      </c>
      <c r="S964" s="5">
        <f t="shared" si="175"/>
        <v>255.95</v>
      </c>
      <c r="T964" s="5">
        <f t="shared" si="176"/>
        <v>-130.94999999999999</v>
      </c>
      <c r="U964" s="5">
        <v>593</v>
      </c>
      <c r="V964" s="5">
        <v>17</v>
      </c>
      <c r="W964" s="7">
        <v>20</v>
      </c>
      <c r="X964" s="5">
        <f t="shared" si="173"/>
        <v>118.6</v>
      </c>
      <c r="Y964" s="5">
        <v>50</v>
      </c>
      <c r="Z964" s="6">
        <v>0.15</v>
      </c>
      <c r="AA964" s="5">
        <f t="shared" si="177"/>
        <v>88.95</v>
      </c>
      <c r="AB964" s="5">
        <v>100</v>
      </c>
      <c r="AC964" s="5">
        <v>118.6</v>
      </c>
      <c r="AD964" s="5">
        <f t="shared" si="179"/>
        <v>255.95</v>
      </c>
      <c r="AE964" s="5">
        <f t="shared" si="180"/>
        <v>-137.35</v>
      </c>
      <c r="AF964" s="5" t="str">
        <f t="shared" si="181"/>
        <v>Wednesday</v>
      </c>
    </row>
    <row r="965" spans="1:32" x14ac:dyDescent="0.35">
      <c r="A965">
        <v>964</v>
      </c>
      <c r="B965" t="s">
        <v>1534</v>
      </c>
      <c r="C965" t="s">
        <v>1535</v>
      </c>
      <c r="D965" s="2">
        <v>45323</v>
      </c>
      <c r="E965" s="4">
        <v>0.79583333333333328</v>
      </c>
      <c r="F965" s="2">
        <v>45323</v>
      </c>
      <c r="G965" s="3">
        <v>0.86944444444444446</v>
      </c>
      <c r="H965" s="5">
        <v>719</v>
      </c>
      <c r="I965" s="5">
        <v>50</v>
      </c>
      <c r="J965" t="s">
        <v>11</v>
      </c>
      <c r="K965" s="1">
        <v>0.05</v>
      </c>
      <c r="L965" s="5">
        <f t="shared" si="178"/>
        <v>35.950000000000003</v>
      </c>
      <c r="M965" t="s">
        <v>1589</v>
      </c>
      <c r="N965" s="5">
        <v>64</v>
      </c>
      <c r="O965" s="7">
        <f t="shared" si="174"/>
        <v>8.9012517385257297</v>
      </c>
      <c r="P965" s="5">
        <v>31</v>
      </c>
      <c r="Q965" s="5">
        <v>0</v>
      </c>
      <c r="R965" s="5">
        <v>64</v>
      </c>
      <c r="S965" s="5">
        <f t="shared" si="175"/>
        <v>116.95</v>
      </c>
      <c r="T965" s="5">
        <f t="shared" si="176"/>
        <v>-52.95</v>
      </c>
      <c r="U965" s="5">
        <v>719</v>
      </c>
      <c r="V965" s="5">
        <v>31</v>
      </c>
      <c r="W965" s="7">
        <v>20</v>
      </c>
      <c r="X965" s="5">
        <f t="shared" si="173"/>
        <v>143.80000000000001</v>
      </c>
      <c r="Y965" s="5">
        <v>50</v>
      </c>
      <c r="Z965" s="6">
        <v>0.05</v>
      </c>
      <c r="AA965" s="5">
        <f t="shared" si="177"/>
        <v>35.950000000000003</v>
      </c>
      <c r="AB965" s="5">
        <v>0</v>
      </c>
      <c r="AC965" s="5">
        <v>143.80000000000001</v>
      </c>
      <c r="AD965" s="5">
        <f t="shared" si="179"/>
        <v>116.95</v>
      </c>
      <c r="AE965" s="5">
        <f t="shared" si="180"/>
        <v>26.850000000000009</v>
      </c>
      <c r="AF965" s="5" t="str">
        <f t="shared" si="181"/>
        <v>Thursday</v>
      </c>
    </row>
    <row r="966" spans="1:32" x14ac:dyDescent="0.35">
      <c r="A966">
        <v>965</v>
      </c>
      <c r="B966" t="s">
        <v>1536</v>
      </c>
      <c r="C966" t="s">
        <v>238</v>
      </c>
      <c r="D966" s="2">
        <v>45327</v>
      </c>
      <c r="E966" s="4">
        <v>4.791666666666667E-2</v>
      </c>
      <c r="F966" s="2">
        <v>45327</v>
      </c>
      <c r="G966" s="3">
        <v>6.8750000000000006E-2</v>
      </c>
      <c r="H966" s="5">
        <v>1127</v>
      </c>
      <c r="I966" s="5">
        <v>0</v>
      </c>
      <c r="J966" t="s">
        <v>17</v>
      </c>
      <c r="K966" s="1">
        <v>0.1</v>
      </c>
      <c r="L966" s="5">
        <f t="shared" si="178"/>
        <v>112.7</v>
      </c>
      <c r="M966" s="1" t="s">
        <v>1622</v>
      </c>
      <c r="N966" s="5">
        <v>131</v>
      </c>
      <c r="O966" s="7">
        <f t="shared" si="174"/>
        <v>11.623779946761314</v>
      </c>
      <c r="P966" s="5">
        <v>13</v>
      </c>
      <c r="Q966" s="5">
        <v>0</v>
      </c>
      <c r="R966" s="5">
        <v>131</v>
      </c>
      <c r="S966" s="5">
        <f t="shared" si="175"/>
        <v>125.7</v>
      </c>
      <c r="T966" s="5">
        <f t="shared" si="176"/>
        <v>5.2999999999999972</v>
      </c>
      <c r="U966" s="5">
        <v>1127</v>
      </c>
      <c r="V966" s="5">
        <v>13</v>
      </c>
      <c r="W966" s="7">
        <v>20</v>
      </c>
      <c r="X966" s="5">
        <f t="shared" si="173"/>
        <v>225.4</v>
      </c>
      <c r="Y966" s="5">
        <v>0</v>
      </c>
      <c r="Z966" s="6">
        <v>0.1</v>
      </c>
      <c r="AA966" s="5">
        <f t="shared" si="177"/>
        <v>112.7</v>
      </c>
      <c r="AB966" s="5">
        <v>0</v>
      </c>
      <c r="AC966" s="5">
        <v>225.4</v>
      </c>
      <c r="AD966" s="5">
        <f t="shared" si="179"/>
        <v>125.7</v>
      </c>
      <c r="AE966" s="5">
        <f t="shared" si="180"/>
        <v>99.7</v>
      </c>
      <c r="AF966" s="5" t="str">
        <f t="shared" si="181"/>
        <v>Monday</v>
      </c>
    </row>
    <row r="967" spans="1:32" x14ac:dyDescent="0.35">
      <c r="A967">
        <v>966</v>
      </c>
      <c r="B967" t="s">
        <v>765</v>
      </c>
      <c r="C967" t="s">
        <v>1162</v>
      </c>
      <c r="D967" s="2">
        <v>45322</v>
      </c>
      <c r="E967" s="4">
        <v>0.53819444444444442</v>
      </c>
      <c r="F967" s="2">
        <v>45322</v>
      </c>
      <c r="G967" s="3">
        <v>0.62013888888888891</v>
      </c>
      <c r="H967" s="5">
        <v>1216</v>
      </c>
      <c r="I967" s="5">
        <v>30</v>
      </c>
      <c r="J967" t="s">
        <v>17</v>
      </c>
      <c r="K967" s="1">
        <v>0.15</v>
      </c>
      <c r="L967" s="5">
        <f t="shared" si="178"/>
        <v>182.4</v>
      </c>
      <c r="M967" t="s">
        <v>1584</v>
      </c>
      <c r="N967" s="5">
        <v>141</v>
      </c>
      <c r="O967" s="7">
        <f t="shared" si="174"/>
        <v>11.595394736842106</v>
      </c>
      <c r="P967" s="5">
        <v>20</v>
      </c>
      <c r="Q967" s="5">
        <v>100</v>
      </c>
      <c r="R967" s="5">
        <v>141</v>
      </c>
      <c r="S967" s="5">
        <f t="shared" si="175"/>
        <v>332.4</v>
      </c>
      <c r="T967" s="5">
        <f t="shared" si="176"/>
        <v>-191.39999999999998</v>
      </c>
      <c r="U967" s="5">
        <v>1216</v>
      </c>
      <c r="V967" s="5">
        <v>20</v>
      </c>
      <c r="W967" s="7">
        <v>20</v>
      </c>
      <c r="X967" s="5">
        <f t="shared" si="173"/>
        <v>243.2</v>
      </c>
      <c r="Y967" s="5">
        <v>30</v>
      </c>
      <c r="Z967" s="6">
        <v>0.15</v>
      </c>
      <c r="AA967" s="5">
        <f t="shared" si="177"/>
        <v>182.4</v>
      </c>
      <c r="AB967" s="5">
        <v>100</v>
      </c>
      <c r="AC967" s="5">
        <v>243.2</v>
      </c>
      <c r="AD967" s="5">
        <f t="shared" si="179"/>
        <v>332.4</v>
      </c>
      <c r="AE967" s="5">
        <f t="shared" si="180"/>
        <v>-89.199999999999989</v>
      </c>
      <c r="AF967" s="5" t="str">
        <f t="shared" si="181"/>
        <v>Wednesday</v>
      </c>
    </row>
    <row r="968" spans="1:32" x14ac:dyDescent="0.35">
      <c r="A968">
        <v>967</v>
      </c>
      <c r="B968" t="s">
        <v>1537</v>
      </c>
      <c r="C968" t="s">
        <v>1538</v>
      </c>
      <c r="D968" s="2">
        <v>45316</v>
      </c>
      <c r="E968" s="4">
        <v>0.35972222222222222</v>
      </c>
      <c r="F968" s="2">
        <v>45316</v>
      </c>
      <c r="G968" s="3">
        <v>0.41249999999999998</v>
      </c>
      <c r="H968" s="5">
        <v>1018</v>
      </c>
      <c r="I968" s="5">
        <v>20</v>
      </c>
      <c r="J968" t="s">
        <v>11</v>
      </c>
      <c r="K968" s="1">
        <v>0.5</v>
      </c>
      <c r="L968" s="5">
        <f t="shared" si="178"/>
        <v>509</v>
      </c>
      <c r="M968" t="s">
        <v>1588</v>
      </c>
      <c r="N968" s="5">
        <v>72</v>
      </c>
      <c r="O968" s="7">
        <f t="shared" si="174"/>
        <v>7.0726915520628681</v>
      </c>
      <c r="P968" s="5">
        <v>17</v>
      </c>
      <c r="Q968" s="5">
        <v>0</v>
      </c>
      <c r="R968" s="5">
        <v>72</v>
      </c>
      <c r="S968" s="5">
        <f t="shared" si="175"/>
        <v>546</v>
      </c>
      <c r="T968" s="5">
        <f t="shared" si="176"/>
        <v>-474</v>
      </c>
      <c r="U968" s="5">
        <v>0</v>
      </c>
      <c r="V968" s="5">
        <v>0</v>
      </c>
      <c r="W968" s="7">
        <v>20</v>
      </c>
      <c r="X968" s="5">
        <v>0</v>
      </c>
      <c r="Y968" s="5">
        <v>0</v>
      </c>
      <c r="Z968" s="6">
        <v>0</v>
      </c>
      <c r="AA968" s="5">
        <f t="shared" si="177"/>
        <v>0</v>
      </c>
      <c r="AB968" s="5">
        <v>0</v>
      </c>
      <c r="AC968" s="5">
        <v>0</v>
      </c>
      <c r="AD968" s="5">
        <f t="shared" si="179"/>
        <v>0</v>
      </c>
      <c r="AE968" s="5">
        <f t="shared" si="180"/>
        <v>0</v>
      </c>
      <c r="AF968" s="5" t="str">
        <f t="shared" si="181"/>
        <v>Thursday</v>
      </c>
    </row>
    <row r="969" spans="1:32" x14ac:dyDescent="0.35">
      <c r="A969">
        <v>968</v>
      </c>
      <c r="B969" t="s">
        <v>1539</v>
      </c>
      <c r="C969" t="s">
        <v>1540</v>
      </c>
      <c r="D969" s="2">
        <v>45321</v>
      </c>
      <c r="E969" s="4">
        <v>0.25208333333333333</v>
      </c>
      <c r="F969" s="2">
        <v>45321</v>
      </c>
      <c r="G969" s="3">
        <v>0.27500000000000002</v>
      </c>
      <c r="H969" s="5">
        <v>105</v>
      </c>
      <c r="I969" s="5">
        <v>0</v>
      </c>
      <c r="J969" t="s">
        <v>14</v>
      </c>
      <c r="K969" s="1">
        <v>0.15</v>
      </c>
      <c r="L969" s="5">
        <f t="shared" si="178"/>
        <v>15.75</v>
      </c>
      <c r="M969" t="s">
        <v>1584</v>
      </c>
      <c r="N969" s="5">
        <v>143</v>
      </c>
      <c r="O969" s="7">
        <f t="shared" si="174"/>
        <v>136.1904761904762</v>
      </c>
      <c r="P969" s="5">
        <v>18</v>
      </c>
      <c r="Q969" s="5">
        <v>0</v>
      </c>
      <c r="R969" s="5">
        <v>143</v>
      </c>
      <c r="S969" s="5">
        <f t="shared" si="175"/>
        <v>33.75</v>
      </c>
      <c r="T969" s="5">
        <f t="shared" si="176"/>
        <v>109.25</v>
      </c>
      <c r="U969" s="5">
        <v>105</v>
      </c>
      <c r="V969" s="5">
        <v>18</v>
      </c>
      <c r="W969" s="7">
        <v>20</v>
      </c>
      <c r="X969" s="5">
        <f>W969*H969/100</f>
        <v>21</v>
      </c>
      <c r="Y969" s="5">
        <v>0</v>
      </c>
      <c r="Z969" s="6">
        <v>0.15</v>
      </c>
      <c r="AA969" s="5">
        <f t="shared" si="177"/>
        <v>15.75</v>
      </c>
      <c r="AB969" s="5">
        <v>0</v>
      </c>
      <c r="AC969" s="5">
        <v>21</v>
      </c>
      <c r="AD969" s="5">
        <f t="shared" si="179"/>
        <v>33.75</v>
      </c>
      <c r="AE969" s="5">
        <f t="shared" si="180"/>
        <v>-12.75</v>
      </c>
      <c r="AF969" s="5" t="str">
        <f t="shared" si="181"/>
        <v>Tuesday</v>
      </c>
    </row>
    <row r="970" spans="1:32" x14ac:dyDescent="0.35">
      <c r="A970">
        <v>969</v>
      </c>
      <c r="B970" t="s">
        <v>854</v>
      </c>
      <c r="C970" t="s">
        <v>199</v>
      </c>
      <c r="D970" s="2">
        <v>45311</v>
      </c>
      <c r="E970" s="4">
        <v>0.81041666666666667</v>
      </c>
      <c r="F970" s="2">
        <v>45311</v>
      </c>
      <c r="G970" s="3">
        <v>0.87430555555555556</v>
      </c>
      <c r="H970" s="5">
        <v>387</v>
      </c>
      <c r="I970" s="5">
        <v>50</v>
      </c>
      <c r="J970" t="s">
        <v>17</v>
      </c>
      <c r="K970" s="1">
        <v>0.5</v>
      </c>
      <c r="L970" s="5">
        <f t="shared" si="178"/>
        <v>193.5</v>
      </c>
      <c r="M970" t="s">
        <v>1588</v>
      </c>
      <c r="N970" s="5">
        <v>94</v>
      </c>
      <c r="O970" s="7">
        <f t="shared" si="174"/>
        <v>24.289405684754524</v>
      </c>
      <c r="P970" s="5">
        <v>35</v>
      </c>
      <c r="Q970" s="5">
        <v>0</v>
      </c>
      <c r="R970" s="5">
        <v>94</v>
      </c>
      <c r="S970" s="5">
        <f t="shared" si="175"/>
        <v>278.5</v>
      </c>
      <c r="T970" s="5">
        <f t="shared" si="176"/>
        <v>-184.5</v>
      </c>
      <c r="U970" s="5">
        <v>0</v>
      </c>
      <c r="V970" s="5">
        <v>0</v>
      </c>
      <c r="W970" s="7">
        <v>20</v>
      </c>
      <c r="X970" s="5">
        <v>0</v>
      </c>
      <c r="Y970" s="5">
        <v>0</v>
      </c>
      <c r="Z970" s="6">
        <v>0</v>
      </c>
      <c r="AA970" s="5">
        <f t="shared" si="177"/>
        <v>0</v>
      </c>
      <c r="AB970" s="5">
        <v>0</v>
      </c>
      <c r="AC970" s="5">
        <v>0</v>
      </c>
      <c r="AD970" s="5">
        <f t="shared" si="179"/>
        <v>0</v>
      </c>
      <c r="AE970" s="5">
        <f t="shared" si="180"/>
        <v>0</v>
      </c>
      <c r="AF970" s="5" t="str">
        <f t="shared" si="181"/>
        <v>Saturday</v>
      </c>
    </row>
    <row r="971" spans="1:32" x14ac:dyDescent="0.35">
      <c r="A971">
        <v>970</v>
      </c>
      <c r="B971" t="s">
        <v>1541</v>
      </c>
      <c r="C971" t="s">
        <v>366</v>
      </c>
      <c r="D971" s="2">
        <v>45311</v>
      </c>
      <c r="E971" s="4">
        <v>0.81041666666666667</v>
      </c>
      <c r="F971" s="2">
        <v>45311</v>
      </c>
      <c r="G971" s="3">
        <v>0.8666666666666667</v>
      </c>
      <c r="H971" s="5">
        <v>1741</v>
      </c>
      <c r="I971" s="5">
        <v>0</v>
      </c>
      <c r="J971" t="s">
        <v>11</v>
      </c>
      <c r="K971" s="1">
        <v>0.1</v>
      </c>
      <c r="L971" s="5">
        <f t="shared" si="178"/>
        <v>174.10000000000002</v>
      </c>
      <c r="M971" s="1" t="s">
        <v>1622</v>
      </c>
      <c r="N971" s="5">
        <v>111</v>
      </c>
      <c r="O971" s="7">
        <f t="shared" si="174"/>
        <v>6.3756461803561173</v>
      </c>
      <c r="P971" s="5">
        <v>11</v>
      </c>
      <c r="Q971" s="5">
        <v>50</v>
      </c>
      <c r="R971" s="5">
        <v>111</v>
      </c>
      <c r="S971" s="5">
        <f t="shared" si="175"/>
        <v>235.10000000000002</v>
      </c>
      <c r="T971" s="5">
        <f t="shared" si="176"/>
        <v>-124.10000000000002</v>
      </c>
      <c r="U971" s="5">
        <v>1741</v>
      </c>
      <c r="V971" s="5">
        <v>11</v>
      </c>
      <c r="W971" s="7">
        <v>20</v>
      </c>
      <c r="X971" s="5">
        <f t="shared" ref="X971:X980" si="182">W971*H971/100</f>
        <v>348.2</v>
      </c>
      <c r="Y971" s="5">
        <v>0</v>
      </c>
      <c r="Z971" s="6">
        <v>0.1</v>
      </c>
      <c r="AA971" s="5">
        <f t="shared" si="177"/>
        <v>174.10000000000002</v>
      </c>
      <c r="AB971" s="5">
        <v>50</v>
      </c>
      <c r="AC971" s="5">
        <v>348.2</v>
      </c>
      <c r="AD971" s="5">
        <f t="shared" si="179"/>
        <v>235.10000000000002</v>
      </c>
      <c r="AE971" s="5">
        <f t="shared" si="180"/>
        <v>113.09999999999997</v>
      </c>
      <c r="AF971" s="5" t="str">
        <f t="shared" si="181"/>
        <v>Saturday</v>
      </c>
    </row>
    <row r="972" spans="1:32" x14ac:dyDescent="0.35">
      <c r="A972">
        <v>971</v>
      </c>
      <c r="B972" t="s">
        <v>1542</v>
      </c>
      <c r="C972" t="s">
        <v>1216</v>
      </c>
      <c r="D972" s="2">
        <v>45329</v>
      </c>
      <c r="E972" s="4">
        <v>0.18611111111111112</v>
      </c>
      <c r="F972" s="2">
        <v>45329</v>
      </c>
      <c r="G972" s="3">
        <v>0.21319444444444444</v>
      </c>
      <c r="H972" s="5">
        <v>1269</v>
      </c>
      <c r="I972" s="5">
        <v>50</v>
      </c>
      <c r="J972" t="s">
        <v>17</v>
      </c>
      <c r="K972" s="1">
        <v>0.1</v>
      </c>
      <c r="L972" s="5">
        <f t="shared" si="178"/>
        <v>126.9</v>
      </c>
      <c r="M972" s="1" t="s">
        <v>1622</v>
      </c>
      <c r="N972" s="5">
        <v>64</v>
      </c>
      <c r="O972" s="7">
        <f t="shared" si="174"/>
        <v>5.0433412135539797</v>
      </c>
      <c r="P972" s="5">
        <v>25</v>
      </c>
      <c r="Q972" s="5">
        <v>0</v>
      </c>
      <c r="R972" s="5">
        <v>64</v>
      </c>
      <c r="S972" s="5">
        <f t="shared" si="175"/>
        <v>201.9</v>
      </c>
      <c r="T972" s="5">
        <f t="shared" si="176"/>
        <v>-137.9</v>
      </c>
      <c r="U972" s="5">
        <v>1269</v>
      </c>
      <c r="V972" s="5">
        <v>25</v>
      </c>
      <c r="W972" s="7">
        <v>20</v>
      </c>
      <c r="X972" s="5">
        <f t="shared" si="182"/>
        <v>253.8</v>
      </c>
      <c r="Y972" s="5">
        <v>50</v>
      </c>
      <c r="Z972" s="6">
        <v>0.1</v>
      </c>
      <c r="AA972" s="5">
        <f t="shared" si="177"/>
        <v>126.9</v>
      </c>
      <c r="AB972" s="5">
        <v>0</v>
      </c>
      <c r="AC972" s="5">
        <v>253.8</v>
      </c>
      <c r="AD972" s="5">
        <f t="shared" si="179"/>
        <v>201.9</v>
      </c>
      <c r="AE972" s="5">
        <f t="shared" si="180"/>
        <v>51.900000000000006</v>
      </c>
      <c r="AF972" s="5" t="str">
        <f t="shared" si="181"/>
        <v>Wednesday</v>
      </c>
    </row>
    <row r="973" spans="1:32" x14ac:dyDescent="0.35">
      <c r="A973">
        <v>972</v>
      </c>
      <c r="B973" t="s">
        <v>1543</v>
      </c>
      <c r="C973" t="s">
        <v>1544</v>
      </c>
      <c r="D973" s="2">
        <v>45327</v>
      </c>
      <c r="E973" s="4">
        <v>5.347222222222222E-2</v>
      </c>
      <c r="F973" s="2">
        <v>45327</v>
      </c>
      <c r="G973" s="3">
        <v>9.3055555555555558E-2</v>
      </c>
      <c r="H973" s="5">
        <v>1906</v>
      </c>
      <c r="I973" s="5">
        <v>40</v>
      </c>
      <c r="J973" t="s">
        <v>14</v>
      </c>
      <c r="K973" s="1">
        <v>0.1</v>
      </c>
      <c r="L973" s="5">
        <f t="shared" si="178"/>
        <v>190.60000000000002</v>
      </c>
      <c r="M973" s="1" t="s">
        <v>1622</v>
      </c>
      <c r="N973" s="5">
        <v>95</v>
      </c>
      <c r="O973" s="7">
        <f t="shared" si="174"/>
        <v>4.984260230849948</v>
      </c>
      <c r="P973" s="5">
        <v>40</v>
      </c>
      <c r="Q973" s="5">
        <v>0</v>
      </c>
      <c r="R973" s="5">
        <v>95</v>
      </c>
      <c r="S973" s="5">
        <f t="shared" si="175"/>
        <v>270.60000000000002</v>
      </c>
      <c r="T973" s="5">
        <f t="shared" si="176"/>
        <v>-175.60000000000002</v>
      </c>
      <c r="U973" s="5">
        <v>1906</v>
      </c>
      <c r="V973" s="5">
        <v>40</v>
      </c>
      <c r="W973" s="7">
        <v>20</v>
      </c>
      <c r="X973" s="5">
        <f t="shared" si="182"/>
        <v>381.2</v>
      </c>
      <c r="Y973" s="5">
        <v>40</v>
      </c>
      <c r="Z973" s="6">
        <v>0.1</v>
      </c>
      <c r="AA973" s="5">
        <f t="shared" si="177"/>
        <v>190.60000000000002</v>
      </c>
      <c r="AB973" s="5">
        <v>0</v>
      </c>
      <c r="AC973" s="5">
        <v>381.2</v>
      </c>
      <c r="AD973" s="5">
        <f t="shared" si="179"/>
        <v>270.60000000000002</v>
      </c>
      <c r="AE973" s="5">
        <f t="shared" si="180"/>
        <v>110.59999999999997</v>
      </c>
      <c r="AF973" s="5" t="str">
        <f t="shared" si="181"/>
        <v>Monday</v>
      </c>
    </row>
    <row r="974" spans="1:32" x14ac:dyDescent="0.35">
      <c r="A974">
        <v>973</v>
      </c>
      <c r="B974" t="s">
        <v>1545</v>
      </c>
      <c r="C974" t="s">
        <v>1546</v>
      </c>
      <c r="D974" s="2">
        <v>45310</v>
      </c>
      <c r="E974" s="4">
        <v>0.92638888888888893</v>
      </c>
      <c r="F974" s="2">
        <v>45310</v>
      </c>
      <c r="G974" s="3">
        <v>0.9506944444444444</v>
      </c>
      <c r="H974" s="5">
        <v>1547</v>
      </c>
      <c r="I974" s="5">
        <v>50</v>
      </c>
      <c r="J974" t="s">
        <v>14</v>
      </c>
      <c r="K974" s="1">
        <v>0.15</v>
      </c>
      <c r="L974" s="5">
        <f t="shared" si="178"/>
        <v>232.04999999999998</v>
      </c>
      <c r="M974" t="s">
        <v>1584</v>
      </c>
      <c r="N974" s="5">
        <v>113</v>
      </c>
      <c r="O974" s="7">
        <f t="shared" si="174"/>
        <v>7.3044602456367169</v>
      </c>
      <c r="P974" s="5">
        <v>15</v>
      </c>
      <c r="Q974" s="5">
        <v>150</v>
      </c>
      <c r="R974" s="5">
        <v>113</v>
      </c>
      <c r="S974" s="5">
        <f t="shared" si="175"/>
        <v>447.04999999999995</v>
      </c>
      <c r="T974" s="5">
        <f t="shared" si="176"/>
        <v>-334.04999999999995</v>
      </c>
      <c r="U974" s="5">
        <v>1547</v>
      </c>
      <c r="V974" s="5">
        <v>15</v>
      </c>
      <c r="W974" s="7">
        <v>20</v>
      </c>
      <c r="X974" s="5">
        <f t="shared" si="182"/>
        <v>309.39999999999998</v>
      </c>
      <c r="Y974" s="5">
        <v>50</v>
      </c>
      <c r="Z974" s="6">
        <v>0.15</v>
      </c>
      <c r="AA974" s="5">
        <f t="shared" si="177"/>
        <v>232.04999999999998</v>
      </c>
      <c r="AB974" s="5">
        <v>150</v>
      </c>
      <c r="AC974" s="5">
        <v>309.39999999999998</v>
      </c>
      <c r="AD974" s="5">
        <f t="shared" si="179"/>
        <v>447.04999999999995</v>
      </c>
      <c r="AE974" s="5">
        <f t="shared" si="180"/>
        <v>-137.64999999999998</v>
      </c>
      <c r="AF974" s="5" t="str">
        <f t="shared" si="181"/>
        <v>Friday</v>
      </c>
    </row>
    <row r="975" spans="1:32" x14ac:dyDescent="0.35">
      <c r="A975">
        <v>974</v>
      </c>
      <c r="B975" t="s">
        <v>1547</v>
      </c>
      <c r="C975" t="s">
        <v>471</v>
      </c>
      <c r="D975" s="2">
        <v>45319</v>
      </c>
      <c r="E975" s="4">
        <v>0.83402777777777781</v>
      </c>
      <c r="F975" s="2">
        <v>45319</v>
      </c>
      <c r="G975" s="3">
        <v>0.87291666666666667</v>
      </c>
      <c r="H975" s="5">
        <v>707</v>
      </c>
      <c r="I975" s="5">
        <v>50</v>
      </c>
      <c r="J975" t="s">
        <v>14</v>
      </c>
      <c r="K975" s="1">
        <v>0</v>
      </c>
      <c r="L975" s="5">
        <f t="shared" si="178"/>
        <v>0</v>
      </c>
      <c r="M975" t="s">
        <v>1587</v>
      </c>
      <c r="N975" s="5">
        <v>124</v>
      </c>
      <c r="O975" s="7">
        <f t="shared" si="174"/>
        <v>17.538896746817539</v>
      </c>
      <c r="P975" s="5">
        <v>30</v>
      </c>
      <c r="Q975" s="5">
        <v>0</v>
      </c>
      <c r="R975" s="5">
        <v>124</v>
      </c>
      <c r="S975" s="5">
        <f t="shared" si="175"/>
        <v>80</v>
      </c>
      <c r="T975" s="5">
        <f t="shared" si="176"/>
        <v>44</v>
      </c>
      <c r="U975" s="5">
        <v>707</v>
      </c>
      <c r="V975" s="5">
        <v>30</v>
      </c>
      <c r="W975" s="7">
        <v>20</v>
      </c>
      <c r="X975" s="5">
        <f t="shared" si="182"/>
        <v>141.4</v>
      </c>
      <c r="Y975" s="5">
        <v>50</v>
      </c>
      <c r="Z975" s="6">
        <v>0</v>
      </c>
      <c r="AA975" s="5">
        <f t="shared" si="177"/>
        <v>0</v>
      </c>
      <c r="AB975" s="5">
        <v>0</v>
      </c>
      <c r="AC975" s="5">
        <v>141.4</v>
      </c>
      <c r="AD975" s="5">
        <f t="shared" si="179"/>
        <v>80</v>
      </c>
      <c r="AE975" s="5">
        <f t="shared" si="180"/>
        <v>61.400000000000006</v>
      </c>
      <c r="AF975" s="5" t="str">
        <f t="shared" si="181"/>
        <v>Sunday</v>
      </c>
    </row>
    <row r="976" spans="1:32" x14ac:dyDescent="0.35">
      <c r="A976">
        <v>975</v>
      </c>
      <c r="B976" t="s">
        <v>1548</v>
      </c>
      <c r="C976" t="s">
        <v>302</v>
      </c>
      <c r="D976" s="2">
        <v>45327</v>
      </c>
      <c r="E976" s="4">
        <v>0.16041666666666668</v>
      </c>
      <c r="F976" s="2">
        <v>45327</v>
      </c>
      <c r="G976" s="3">
        <v>0.18888888888888888</v>
      </c>
      <c r="H976" s="5">
        <v>556</v>
      </c>
      <c r="I976" s="5">
        <v>50</v>
      </c>
      <c r="J976" t="s">
        <v>11</v>
      </c>
      <c r="K976" s="1">
        <v>0.15</v>
      </c>
      <c r="L976" s="5">
        <f t="shared" si="178"/>
        <v>83.399999999999991</v>
      </c>
      <c r="M976" t="s">
        <v>1584</v>
      </c>
      <c r="N976" s="5">
        <v>101</v>
      </c>
      <c r="O976" s="7">
        <f t="shared" si="174"/>
        <v>18.165467625899282</v>
      </c>
      <c r="P976" s="5">
        <v>35</v>
      </c>
      <c r="Q976" s="5">
        <v>0</v>
      </c>
      <c r="R976" s="5">
        <v>101</v>
      </c>
      <c r="S976" s="5">
        <f t="shared" si="175"/>
        <v>168.39999999999998</v>
      </c>
      <c r="T976" s="5">
        <f t="shared" si="176"/>
        <v>-67.399999999999977</v>
      </c>
      <c r="U976" s="5">
        <v>556</v>
      </c>
      <c r="V976" s="5">
        <v>35</v>
      </c>
      <c r="W976" s="7">
        <v>20</v>
      </c>
      <c r="X976" s="5">
        <f t="shared" si="182"/>
        <v>111.2</v>
      </c>
      <c r="Y976" s="5">
        <v>50</v>
      </c>
      <c r="Z976" s="6">
        <v>0.15</v>
      </c>
      <c r="AA976" s="5">
        <f t="shared" si="177"/>
        <v>83.399999999999991</v>
      </c>
      <c r="AB976" s="5">
        <v>0</v>
      </c>
      <c r="AC976" s="5">
        <v>111.2</v>
      </c>
      <c r="AD976" s="5">
        <f t="shared" si="179"/>
        <v>168.39999999999998</v>
      </c>
      <c r="AE976" s="5">
        <f t="shared" si="180"/>
        <v>-57.199999999999974</v>
      </c>
      <c r="AF976" s="5" t="str">
        <f t="shared" si="181"/>
        <v>Monday</v>
      </c>
    </row>
    <row r="977" spans="1:32" x14ac:dyDescent="0.35">
      <c r="A977">
        <v>976</v>
      </c>
      <c r="B977" t="s">
        <v>1549</v>
      </c>
      <c r="C977" t="s">
        <v>1550</v>
      </c>
      <c r="D977" s="2">
        <v>45321</v>
      </c>
      <c r="E977" s="4">
        <v>0.7583333333333333</v>
      </c>
      <c r="F977" s="2">
        <v>45321</v>
      </c>
      <c r="G977" s="3">
        <v>0.82152777777777775</v>
      </c>
      <c r="H977" s="5">
        <v>1864</v>
      </c>
      <c r="I977" s="5">
        <v>30</v>
      </c>
      <c r="J977" t="s">
        <v>11</v>
      </c>
      <c r="K977" s="1">
        <v>0.15</v>
      </c>
      <c r="L977" s="5">
        <f t="shared" si="178"/>
        <v>279.59999999999997</v>
      </c>
      <c r="M977" t="s">
        <v>1584</v>
      </c>
      <c r="N977" s="5">
        <v>137</v>
      </c>
      <c r="O977" s="7">
        <f t="shared" si="174"/>
        <v>7.3497854077253217</v>
      </c>
      <c r="P977" s="5">
        <v>28</v>
      </c>
      <c r="Q977" s="5">
        <v>0</v>
      </c>
      <c r="R977" s="5">
        <v>137</v>
      </c>
      <c r="S977" s="5">
        <f t="shared" si="175"/>
        <v>337.59999999999997</v>
      </c>
      <c r="T977" s="5">
        <f t="shared" si="176"/>
        <v>-200.59999999999997</v>
      </c>
      <c r="U977" s="5">
        <v>1864</v>
      </c>
      <c r="V977" s="5">
        <v>28</v>
      </c>
      <c r="W977" s="7">
        <v>20</v>
      </c>
      <c r="X977" s="5">
        <f t="shared" si="182"/>
        <v>372.8</v>
      </c>
      <c r="Y977" s="5">
        <v>30</v>
      </c>
      <c r="Z977" s="6">
        <v>0.15</v>
      </c>
      <c r="AA977" s="5">
        <f t="shared" si="177"/>
        <v>279.59999999999997</v>
      </c>
      <c r="AB977" s="5">
        <v>0</v>
      </c>
      <c r="AC977" s="5">
        <v>372.8</v>
      </c>
      <c r="AD977" s="5">
        <f t="shared" si="179"/>
        <v>337.59999999999997</v>
      </c>
      <c r="AE977" s="5">
        <f t="shared" si="180"/>
        <v>35.200000000000045</v>
      </c>
      <c r="AF977" s="5" t="str">
        <f t="shared" si="181"/>
        <v>Tuesday</v>
      </c>
    </row>
    <row r="978" spans="1:32" x14ac:dyDescent="0.35">
      <c r="A978">
        <v>977</v>
      </c>
      <c r="B978" t="s">
        <v>1551</v>
      </c>
      <c r="C978" t="s">
        <v>197</v>
      </c>
      <c r="D978" s="2">
        <v>45317</v>
      </c>
      <c r="E978" s="4">
        <v>0.80555555555555558</v>
      </c>
      <c r="F978" s="2">
        <v>45317</v>
      </c>
      <c r="G978" s="3">
        <v>0.8618055555555556</v>
      </c>
      <c r="H978" s="5">
        <v>1325</v>
      </c>
      <c r="I978" s="5">
        <v>50</v>
      </c>
      <c r="J978" t="s">
        <v>14</v>
      </c>
      <c r="K978" s="1">
        <v>0.05</v>
      </c>
      <c r="L978" s="5">
        <f t="shared" si="178"/>
        <v>66.25</v>
      </c>
      <c r="M978" t="s">
        <v>1589</v>
      </c>
      <c r="N978" s="5">
        <v>106</v>
      </c>
      <c r="O978" s="7">
        <f t="shared" si="174"/>
        <v>8</v>
      </c>
      <c r="P978" s="5">
        <v>37</v>
      </c>
      <c r="Q978" s="5">
        <v>0</v>
      </c>
      <c r="R978" s="5">
        <v>106</v>
      </c>
      <c r="S978" s="5">
        <f t="shared" si="175"/>
        <v>153.25</v>
      </c>
      <c r="T978" s="5">
        <f t="shared" si="176"/>
        <v>-47.25</v>
      </c>
      <c r="U978" s="5">
        <v>1325</v>
      </c>
      <c r="V978" s="5">
        <v>37</v>
      </c>
      <c r="W978" s="7">
        <v>20</v>
      </c>
      <c r="X978" s="5">
        <f t="shared" si="182"/>
        <v>265</v>
      </c>
      <c r="Y978" s="5">
        <v>50</v>
      </c>
      <c r="Z978" s="6">
        <v>0.05</v>
      </c>
      <c r="AA978" s="5">
        <f t="shared" si="177"/>
        <v>66.25</v>
      </c>
      <c r="AB978" s="5">
        <v>0</v>
      </c>
      <c r="AC978" s="5">
        <v>265</v>
      </c>
      <c r="AD978" s="5">
        <f t="shared" si="179"/>
        <v>153.25</v>
      </c>
      <c r="AE978" s="5">
        <f t="shared" si="180"/>
        <v>111.75</v>
      </c>
      <c r="AF978" s="5" t="str">
        <f t="shared" si="181"/>
        <v>Friday</v>
      </c>
    </row>
    <row r="979" spans="1:32" x14ac:dyDescent="0.35">
      <c r="A979">
        <v>978</v>
      </c>
      <c r="B979" t="s">
        <v>1552</v>
      </c>
      <c r="C979" t="s">
        <v>234</v>
      </c>
      <c r="D979" s="2">
        <v>45312</v>
      </c>
      <c r="E979" s="4">
        <v>0.58472222222222225</v>
      </c>
      <c r="F979" s="2">
        <v>45312</v>
      </c>
      <c r="G979" s="3">
        <v>0.6381944444444444</v>
      </c>
      <c r="H979" s="5">
        <v>1335</v>
      </c>
      <c r="I979" s="5">
        <v>20</v>
      </c>
      <c r="J979" t="s">
        <v>11</v>
      </c>
      <c r="K979" s="1">
        <v>0.05</v>
      </c>
      <c r="L979" s="5">
        <f t="shared" si="178"/>
        <v>66.75</v>
      </c>
      <c r="M979" t="s">
        <v>1589</v>
      </c>
      <c r="N979" s="5">
        <v>132</v>
      </c>
      <c r="O979" s="7">
        <f t="shared" si="174"/>
        <v>9.8876404494382015</v>
      </c>
      <c r="P979" s="5">
        <v>17</v>
      </c>
      <c r="Q979" s="5">
        <v>50</v>
      </c>
      <c r="R979" s="5">
        <v>132</v>
      </c>
      <c r="S979" s="5">
        <f t="shared" si="175"/>
        <v>153.75</v>
      </c>
      <c r="T979" s="5">
        <f t="shared" si="176"/>
        <v>-21.75</v>
      </c>
      <c r="U979" s="5">
        <v>1335</v>
      </c>
      <c r="V979" s="5">
        <v>17</v>
      </c>
      <c r="W979" s="7">
        <v>20</v>
      </c>
      <c r="X979" s="5">
        <f t="shared" si="182"/>
        <v>267</v>
      </c>
      <c r="Y979" s="5">
        <v>20</v>
      </c>
      <c r="Z979" s="6">
        <v>0.05</v>
      </c>
      <c r="AA979" s="5">
        <f t="shared" si="177"/>
        <v>66.75</v>
      </c>
      <c r="AB979" s="5">
        <v>50</v>
      </c>
      <c r="AC979" s="5">
        <v>267</v>
      </c>
      <c r="AD979" s="5">
        <f t="shared" si="179"/>
        <v>153.75</v>
      </c>
      <c r="AE979" s="5">
        <f t="shared" si="180"/>
        <v>113.25</v>
      </c>
      <c r="AF979" s="5" t="str">
        <f t="shared" si="181"/>
        <v>Sunday</v>
      </c>
    </row>
    <row r="980" spans="1:32" x14ac:dyDescent="0.35">
      <c r="A980">
        <v>979</v>
      </c>
      <c r="B980" t="s">
        <v>1553</v>
      </c>
      <c r="C980" t="s">
        <v>1554</v>
      </c>
      <c r="D980" s="2">
        <v>45324</v>
      </c>
      <c r="E980" s="4">
        <v>0.29097222222222224</v>
      </c>
      <c r="F980" s="2">
        <v>45324</v>
      </c>
      <c r="G980" s="3">
        <v>0.3576388888888889</v>
      </c>
      <c r="H980" s="5">
        <v>1129</v>
      </c>
      <c r="I980" s="5">
        <v>20</v>
      </c>
      <c r="J980" t="s">
        <v>14</v>
      </c>
      <c r="K980" s="1">
        <v>0.15</v>
      </c>
      <c r="L980" s="5">
        <f t="shared" si="178"/>
        <v>169.35</v>
      </c>
      <c r="M980" t="s">
        <v>1584</v>
      </c>
      <c r="N980" s="5">
        <v>115</v>
      </c>
      <c r="O980" s="7">
        <f t="shared" si="174"/>
        <v>10.186005314437557</v>
      </c>
      <c r="P980" s="5">
        <v>23</v>
      </c>
      <c r="Q980" s="5">
        <v>100</v>
      </c>
      <c r="R980" s="5">
        <v>115</v>
      </c>
      <c r="S980" s="5">
        <f t="shared" si="175"/>
        <v>312.35000000000002</v>
      </c>
      <c r="T980" s="5">
        <f t="shared" si="176"/>
        <v>-197.35000000000002</v>
      </c>
      <c r="U980" s="5">
        <v>1129</v>
      </c>
      <c r="V980" s="5">
        <v>23</v>
      </c>
      <c r="W980" s="7">
        <v>20</v>
      </c>
      <c r="X980" s="5">
        <f t="shared" si="182"/>
        <v>225.8</v>
      </c>
      <c r="Y980" s="5">
        <v>20</v>
      </c>
      <c r="Z980" s="6">
        <v>0.15</v>
      </c>
      <c r="AA980" s="5">
        <f t="shared" si="177"/>
        <v>169.35</v>
      </c>
      <c r="AB980" s="5">
        <v>100</v>
      </c>
      <c r="AC980" s="5">
        <v>225.8</v>
      </c>
      <c r="AD980" s="5">
        <f t="shared" si="179"/>
        <v>312.35000000000002</v>
      </c>
      <c r="AE980" s="5">
        <f t="shared" si="180"/>
        <v>-86.550000000000011</v>
      </c>
      <c r="AF980" s="5" t="str">
        <f t="shared" si="181"/>
        <v>Friday</v>
      </c>
    </row>
    <row r="981" spans="1:32" x14ac:dyDescent="0.35">
      <c r="A981">
        <v>980</v>
      </c>
      <c r="B981" t="s">
        <v>1555</v>
      </c>
      <c r="C981" t="s">
        <v>1324</v>
      </c>
      <c r="D981" s="2">
        <v>45299</v>
      </c>
      <c r="E981" s="4">
        <v>0.69513888888888886</v>
      </c>
      <c r="F981" s="2">
        <v>45299</v>
      </c>
      <c r="G981" s="3">
        <v>0.74722222222222223</v>
      </c>
      <c r="H981" s="5">
        <v>723</v>
      </c>
      <c r="I981" s="5">
        <v>0</v>
      </c>
      <c r="J981" t="s">
        <v>11</v>
      </c>
      <c r="K981" s="1">
        <v>0.5</v>
      </c>
      <c r="L981" s="5">
        <f t="shared" si="178"/>
        <v>361.5</v>
      </c>
      <c r="M981" t="s">
        <v>1588</v>
      </c>
      <c r="N981" s="5">
        <v>199</v>
      </c>
      <c r="O981" s="7">
        <f t="shared" si="174"/>
        <v>27.524204702627941</v>
      </c>
      <c r="P981" s="5">
        <v>33</v>
      </c>
      <c r="Q981" s="5">
        <v>0</v>
      </c>
      <c r="R981" s="5">
        <v>199</v>
      </c>
      <c r="S981" s="5">
        <f t="shared" si="175"/>
        <v>394.5</v>
      </c>
      <c r="T981" s="5">
        <f t="shared" si="176"/>
        <v>-195.5</v>
      </c>
      <c r="U981" s="5">
        <v>0</v>
      </c>
      <c r="V981" s="5">
        <v>0</v>
      </c>
      <c r="W981" s="7">
        <v>20</v>
      </c>
      <c r="X981" s="5">
        <v>0</v>
      </c>
      <c r="Y981" s="5">
        <v>0</v>
      </c>
      <c r="Z981" s="6">
        <v>0</v>
      </c>
      <c r="AA981" s="5">
        <f t="shared" si="177"/>
        <v>0</v>
      </c>
      <c r="AB981" s="5">
        <v>0</v>
      </c>
      <c r="AC981" s="5">
        <v>0</v>
      </c>
      <c r="AD981" s="5">
        <f t="shared" si="179"/>
        <v>0</v>
      </c>
      <c r="AE981" s="5">
        <f t="shared" si="180"/>
        <v>0</v>
      </c>
      <c r="AF981" s="5" t="str">
        <f t="shared" si="181"/>
        <v>Monday</v>
      </c>
    </row>
    <row r="982" spans="1:32" x14ac:dyDescent="0.35">
      <c r="A982">
        <v>981</v>
      </c>
      <c r="B982" t="s">
        <v>1556</v>
      </c>
      <c r="C982" t="s">
        <v>1557</v>
      </c>
      <c r="D982" s="2">
        <v>45308</v>
      </c>
      <c r="E982" s="4">
        <v>0.3659722222222222</v>
      </c>
      <c r="F982" s="2">
        <v>45308</v>
      </c>
      <c r="G982" s="3">
        <v>0.4375</v>
      </c>
      <c r="H982" s="5">
        <v>475</v>
      </c>
      <c r="I982" s="5">
        <v>30</v>
      </c>
      <c r="J982" t="s">
        <v>14</v>
      </c>
      <c r="K982" s="1">
        <v>0.05</v>
      </c>
      <c r="L982" s="5">
        <f t="shared" si="178"/>
        <v>23.75</v>
      </c>
      <c r="M982" t="s">
        <v>1589</v>
      </c>
      <c r="N982" s="5">
        <v>69</v>
      </c>
      <c r="O982" s="7">
        <f t="shared" si="174"/>
        <v>14.526315789473685</v>
      </c>
      <c r="P982" s="5">
        <v>46</v>
      </c>
      <c r="Q982" s="5">
        <v>0</v>
      </c>
      <c r="R982" s="5">
        <v>69</v>
      </c>
      <c r="S982" s="5">
        <f t="shared" si="175"/>
        <v>99.75</v>
      </c>
      <c r="T982" s="5">
        <f t="shared" si="176"/>
        <v>-30.75</v>
      </c>
      <c r="U982" s="5">
        <v>475</v>
      </c>
      <c r="V982" s="5">
        <v>46</v>
      </c>
      <c r="W982" s="7">
        <v>20</v>
      </c>
      <c r="X982" s="5">
        <f>W982*H982/100</f>
        <v>95</v>
      </c>
      <c r="Y982" s="5">
        <v>30</v>
      </c>
      <c r="Z982" s="6">
        <v>0.05</v>
      </c>
      <c r="AA982" s="5">
        <f t="shared" si="177"/>
        <v>23.75</v>
      </c>
      <c r="AB982" s="5">
        <v>0</v>
      </c>
      <c r="AC982" s="5">
        <v>95</v>
      </c>
      <c r="AD982" s="5">
        <f t="shared" si="179"/>
        <v>99.75</v>
      </c>
      <c r="AE982" s="5">
        <f t="shared" si="180"/>
        <v>-4.75</v>
      </c>
      <c r="AF982" s="5" t="str">
        <f t="shared" si="181"/>
        <v>Wednesday</v>
      </c>
    </row>
    <row r="983" spans="1:32" x14ac:dyDescent="0.35">
      <c r="A983">
        <v>982</v>
      </c>
      <c r="B983" t="s">
        <v>1558</v>
      </c>
      <c r="C983" t="s">
        <v>727</v>
      </c>
      <c r="D983" s="2">
        <v>45303</v>
      </c>
      <c r="E983" s="4">
        <v>2.0833333333333332E-2</v>
      </c>
      <c r="F983" s="2">
        <v>45303</v>
      </c>
      <c r="G983" s="3">
        <v>5.1388888888888887E-2</v>
      </c>
      <c r="H983" s="5">
        <v>546</v>
      </c>
      <c r="I983" s="5">
        <v>0</v>
      </c>
      <c r="J983" t="s">
        <v>17</v>
      </c>
      <c r="K983" s="1">
        <v>0.15</v>
      </c>
      <c r="L983" s="5">
        <f t="shared" si="178"/>
        <v>81.899999999999991</v>
      </c>
      <c r="M983" t="s">
        <v>1584</v>
      </c>
      <c r="N983" s="5">
        <v>82</v>
      </c>
      <c r="O983" s="7">
        <f t="shared" si="174"/>
        <v>15.018315018315018</v>
      </c>
      <c r="P983" s="5">
        <v>35</v>
      </c>
      <c r="Q983" s="5">
        <v>0</v>
      </c>
      <c r="R983" s="5">
        <v>82</v>
      </c>
      <c r="S983" s="5">
        <f t="shared" si="175"/>
        <v>116.89999999999999</v>
      </c>
      <c r="T983" s="5">
        <f t="shared" si="176"/>
        <v>-34.899999999999991</v>
      </c>
      <c r="U983" s="5">
        <v>546</v>
      </c>
      <c r="V983" s="5">
        <v>35</v>
      </c>
      <c r="W983" s="7">
        <v>20</v>
      </c>
      <c r="X983" s="5">
        <f>W983*H983/100</f>
        <v>109.2</v>
      </c>
      <c r="Y983" s="5">
        <v>0</v>
      </c>
      <c r="Z983" s="6">
        <v>0.15</v>
      </c>
      <c r="AA983" s="5">
        <f t="shared" si="177"/>
        <v>81.899999999999991</v>
      </c>
      <c r="AB983" s="5">
        <v>0</v>
      </c>
      <c r="AC983" s="5">
        <v>109.2</v>
      </c>
      <c r="AD983" s="5">
        <f t="shared" si="179"/>
        <v>116.89999999999999</v>
      </c>
      <c r="AE983" s="5">
        <f t="shared" si="180"/>
        <v>-7.6999999999999886</v>
      </c>
      <c r="AF983" s="5" t="str">
        <f t="shared" si="181"/>
        <v>Friday</v>
      </c>
    </row>
    <row r="984" spans="1:32" x14ac:dyDescent="0.35">
      <c r="A984">
        <v>983</v>
      </c>
      <c r="B984" t="s">
        <v>1559</v>
      </c>
      <c r="C984" t="s">
        <v>1560</v>
      </c>
      <c r="D984" s="2">
        <v>45292</v>
      </c>
      <c r="E984" s="4">
        <v>0.22708333333333333</v>
      </c>
      <c r="F984" s="2">
        <v>45292</v>
      </c>
      <c r="G984" s="3">
        <v>0.29652777777777778</v>
      </c>
      <c r="H984" s="5">
        <v>934</v>
      </c>
      <c r="I984" s="5">
        <v>20</v>
      </c>
      <c r="J984" t="s">
        <v>14</v>
      </c>
      <c r="K984" s="1">
        <v>0</v>
      </c>
      <c r="L984" s="5">
        <f t="shared" si="178"/>
        <v>0</v>
      </c>
      <c r="M984" t="s">
        <v>1587</v>
      </c>
      <c r="N984" s="5">
        <v>121</v>
      </c>
      <c r="O984" s="7">
        <f t="shared" si="174"/>
        <v>12.955032119914348</v>
      </c>
      <c r="P984" s="5">
        <v>40</v>
      </c>
      <c r="Q984" s="5">
        <v>0</v>
      </c>
      <c r="R984" s="5">
        <v>121</v>
      </c>
      <c r="S984" s="5">
        <f t="shared" si="175"/>
        <v>60</v>
      </c>
      <c r="T984" s="5">
        <f t="shared" si="176"/>
        <v>61</v>
      </c>
      <c r="U984" s="5">
        <v>934</v>
      </c>
      <c r="V984" s="5">
        <v>40</v>
      </c>
      <c r="W984" s="7">
        <v>20</v>
      </c>
      <c r="X984" s="5">
        <f>W984*H984/100</f>
        <v>186.8</v>
      </c>
      <c r="Y984" s="5">
        <v>20</v>
      </c>
      <c r="Z984" s="6">
        <v>0</v>
      </c>
      <c r="AA984" s="5">
        <f t="shared" si="177"/>
        <v>0</v>
      </c>
      <c r="AB984" s="5">
        <v>0</v>
      </c>
      <c r="AC984" s="5">
        <v>186.8</v>
      </c>
      <c r="AD984" s="5">
        <f t="shared" si="179"/>
        <v>60</v>
      </c>
      <c r="AE984" s="5">
        <f t="shared" si="180"/>
        <v>126.80000000000001</v>
      </c>
      <c r="AF984" s="5" t="str">
        <f t="shared" si="181"/>
        <v>Monday</v>
      </c>
    </row>
    <row r="985" spans="1:32" x14ac:dyDescent="0.35">
      <c r="A985">
        <v>984</v>
      </c>
      <c r="B985" t="s">
        <v>1561</v>
      </c>
      <c r="C985" t="s">
        <v>185</v>
      </c>
      <c r="D985" s="2">
        <v>45292</v>
      </c>
      <c r="E985" s="4">
        <v>0.85624999999999996</v>
      </c>
      <c r="F985" s="2">
        <v>45292</v>
      </c>
      <c r="G985" s="3">
        <v>0.90138888888888891</v>
      </c>
      <c r="H985" s="5">
        <v>1229</v>
      </c>
      <c r="I985" s="5">
        <v>20</v>
      </c>
      <c r="J985" t="s">
        <v>14</v>
      </c>
      <c r="K985" s="1">
        <v>0.5</v>
      </c>
      <c r="L985" s="5">
        <f t="shared" si="178"/>
        <v>614.5</v>
      </c>
      <c r="M985" t="s">
        <v>1588</v>
      </c>
      <c r="N985" s="5">
        <v>74</v>
      </c>
      <c r="O985" s="7">
        <f t="shared" si="174"/>
        <v>6.021155410903174</v>
      </c>
      <c r="P985" s="5">
        <v>41</v>
      </c>
      <c r="Q985" s="5">
        <v>0</v>
      </c>
      <c r="R985" s="5">
        <v>74</v>
      </c>
      <c r="S985" s="5">
        <f t="shared" si="175"/>
        <v>675.5</v>
      </c>
      <c r="T985" s="5">
        <f t="shared" si="176"/>
        <v>-601.5</v>
      </c>
      <c r="U985" s="5">
        <v>0</v>
      </c>
      <c r="V985" s="5">
        <v>0</v>
      </c>
      <c r="W985" s="7">
        <v>20</v>
      </c>
      <c r="X985" s="5">
        <v>0</v>
      </c>
      <c r="Y985" s="5">
        <v>0</v>
      </c>
      <c r="Z985" s="6">
        <v>0</v>
      </c>
      <c r="AA985" s="5">
        <f t="shared" si="177"/>
        <v>0</v>
      </c>
      <c r="AB985" s="5">
        <v>0</v>
      </c>
      <c r="AC985" s="5">
        <v>0</v>
      </c>
      <c r="AD985" s="5">
        <f t="shared" si="179"/>
        <v>0</v>
      </c>
      <c r="AE985" s="5">
        <f t="shared" si="180"/>
        <v>0</v>
      </c>
      <c r="AF985" s="5" t="str">
        <f t="shared" si="181"/>
        <v>Monday</v>
      </c>
    </row>
    <row r="986" spans="1:32" x14ac:dyDescent="0.35">
      <c r="A986">
        <v>985</v>
      </c>
      <c r="B986" t="s">
        <v>1562</v>
      </c>
      <c r="C986" t="s">
        <v>1306</v>
      </c>
      <c r="D986" s="2">
        <v>45317</v>
      </c>
      <c r="E986" s="4">
        <v>0.98611111111111116</v>
      </c>
      <c r="F986" s="2">
        <v>45318</v>
      </c>
      <c r="G986" s="3">
        <v>1.5972222222222221E-2</v>
      </c>
      <c r="H986" s="5">
        <v>1774</v>
      </c>
      <c r="I986" s="5">
        <v>40</v>
      </c>
      <c r="J986" t="s">
        <v>11</v>
      </c>
      <c r="K986" s="1">
        <v>0.1</v>
      </c>
      <c r="L986" s="5">
        <f t="shared" si="178"/>
        <v>177.4</v>
      </c>
      <c r="M986" s="1" t="s">
        <v>1622</v>
      </c>
      <c r="N986" s="5">
        <v>95</v>
      </c>
      <c r="O986" s="7">
        <f t="shared" si="174"/>
        <v>5.3551296505073278</v>
      </c>
      <c r="P986" s="5">
        <v>50</v>
      </c>
      <c r="Q986" s="5">
        <v>0</v>
      </c>
      <c r="R986" s="5">
        <v>95</v>
      </c>
      <c r="S986" s="5">
        <f t="shared" si="175"/>
        <v>267.39999999999998</v>
      </c>
      <c r="T986" s="5">
        <f t="shared" si="176"/>
        <v>-172.39999999999998</v>
      </c>
      <c r="U986" s="5">
        <v>1774</v>
      </c>
      <c r="V986" s="5">
        <v>50</v>
      </c>
      <c r="W986" s="7">
        <v>20</v>
      </c>
      <c r="X986" s="5">
        <f>W986*H986/100</f>
        <v>354.8</v>
      </c>
      <c r="Y986" s="5">
        <v>40</v>
      </c>
      <c r="Z986" s="6">
        <v>0.1</v>
      </c>
      <c r="AA986" s="5">
        <f t="shared" si="177"/>
        <v>177.4</v>
      </c>
      <c r="AB986" s="5">
        <v>0</v>
      </c>
      <c r="AC986" s="5">
        <v>354.8</v>
      </c>
      <c r="AD986" s="5">
        <f t="shared" si="179"/>
        <v>267.39999999999998</v>
      </c>
      <c r="AE986" s="5">
        <f t="shared" si="180"/>
        <v>87.400000000000034</v>
      </c>
      <c r="AF986" s="5" t="str">
        <f t="shared" si="181"/>
        <v>Friday</v>
      </c>
    </row>
    <row r="987" spans="1:32" x14ac:dyDescent="0.35">
      <c r="A987">
        <v>986</v>
      </c>
      <c r="B987" t="s">
        <v>1563</v>
      </c>
      <c r="C987" t="s">
        <v>500</v>
      </c>
      <c r="D987" s="2">
        <v>45303</v>
      </c>
      <c r="E987" s="4">
        <v>0.1986111111111111</v>
      </c>
      <c r="F987" s="2">
        <v>45303</v>
      </c>
      <c r="G987" s="3">
        <v>0.27291666666666664</v>
      </c>
      <c r="H987" s="5">
        <v>910</v>
      </c>
      <c r="I987" s="5">
        <v>50</v>
      </c>
      <c r="J987" t="s">
        <v>11</v>
      </c>
      <c r="K987" s="1">
        <v>0.15</v>
      </c>
      <c r="L987" s="5">
        <f t="shared" si="178"/>
        <v>136.5</v>
      </c>
      <c r="M987" t="s">
        <v>1584</v>
      </c>
      <c r="N987" s="5">
        <v>122</v>
      </c>
      <c r="O987" s="7">
        <f t="shared" si="174"/>
        <v>13.406593406593407</v>
      </c>
      <c r="P987" s="5">
        <v>11</v>
      </c>
      <c r="Q987" s="5">
        <v>150</v>
      </c>
      <c r="R987" s="5">
        <v>122</v>
      </c>
      <c r="S987" s="5">
        <f t="shared" si="175"/>
        <v>347.5</v>
      </c>
      <c r="T987" s="5">
        <f t="shared" si="176"/>
        <v>-225.5</v>
      </c>
      <c r="U987" s="5">
        <v>910</v>
      </c>
      <c r="V987" s="5">
        <v>11</v>
      </c>
      <c r="W987" s="7">
        <v>20</v>
      </c>
      <c r="X987" s="5">
        <f>W987*H987/100</f>
        <v>182</v>
      </c>
      <c r="Y987" s="5">
        <v>50</v>
      </c>
      <c r="Z987" s="6">
        <v>0.15</v>
      </c>
      <c r="AA987" s="5">
        <f t="shared" si="177"/>
        <v>136.5</v>
      </c>
      <c r="AB987" s="5">
        <v>150</v>
      </c>
      <c r="AC987" s="5">
        <v>182</v>
      </c>
      <c r="AD987" s="5">
        <f t="shared" si="179"/>
        <v>347.5</v>
      </c>
      <c r="AE987" s="5">
        <f t="shared" si="180"/>
        <v>-165.5</v>
      </c>
      <c r="AF987" s="5" t="str">
        <f t="shared" si="181"/>
        <v>Friday</v>
      </c>
    </row>
    <row r="988" spans="1:32" x14ac:dyDescent="0.35">
      <c r="A988">
        <v>987</v>
      </c>
      <c r="B988" t="s">
        <v>1564</v>
      </c>
      <c r="C988" t="s">
        <v>1565</v>
      </c>
      <c r="D988" s="2">
        <v>45315</v>
      </c>
      <c r="E988" s="4">
        <v>0.13263888888888889</v>
      </c>
      <c r="F988" s="2">
        <v>45315</v>
      </c>
      <c r="G988" s="3">
        <v>0.15486111111111112</v>
      </c>
      <c r="H988" s="5">
        <v>1524</v>
      </c>
      <c r="I988" s="5">
        <v>20</v>
      </c>
      <c r="J988" t="s">
        <v>11</v>
      </c>
      <c r="K988" s="1">
        <v>0.15</v>
      </c>
      <c r="L988" s="5">
        <f t="shared" si="178"/>
        <v>228.6</v>
      </c>
      <c r="M988" t="s">
        <v>1584</v>
      </c>
      <c r="N988" s="5">
        <v>147</v>
      </c>
      <c r="O988" s="7">
        <f t="shared" si="174"/>
        <v>9.6456692913385815</v>
      </c>
      <c r="P988" s="5">
        <v>34</v>
      </c>
      <c r="Q988" s="5">
        <v>0</v>
      </c>
      <c r="R988" s="5">
        <v>147</v>
      </c>
      <c r="S988" s="5">
        <f t="shared" si="175"/>
        <v>282.60000000000002</v>
      </c>
      <c r="T988" s="5">
        <f t="shared" si="176"/>
        <v>-135.60000000000002</v>
      </c>
      <c r="U988" s="5">
        <v>1524</v>
      </c>
      <c r="V988" s="5">
        <v>34</v>
      </c>
      <c r="W988" s="7">
        <v>20</v>
      </c>
      <c r="X988" s="5">
        <f>W988*H988/100</f>
        <v>304.8</v>
      </c>
      <c r="Y988" s="5">
        <v>20</v>
      </c>
      <c r="Z988" s="6">
        <v>0.15</v>
      </c>
      <c r="AA988" s="5">
        <f t="shared" si="177"/>
        <v>228.6</v>
      </c>
      <c r="AB988" s="5">
        <v>0</v>
      </c>
      <c r="AC988" s="5">
        <v>304.8</v>
      </c>
      <c r="AD988" s="5">
        <f t="shared" si="179"/>
        <v>282.60000000000002</v>
      </c>
      <c r="AE988" s="5">
        <f t="shared" si="180"/>
        <v>22.199999999999989</v>
      </c>
      <c r="AF988" s="5" t="str">
        <f t="shared" si="181"/>
        <v>Wednesday</v>
      </c>
    </row>
    <row r="989" spans="1:32" x14ac:dyDescent="0.35">
      <c r="A989">
        <v>988</v>
      </c>
      <c r="B989" t="s">
        <v>1566</v>
      </c>
      <c r="C989" t="s">
        <v>1234</v>
      </c>
      <c r="D989" s="2">
        <v>45297</v>
      </c>
      <c r="E989" s="4">
        <v>0.63402777777777775</v>
      </c>
      <c r="F989" s="2">
        <v>45297</v>
      </c>
      <c r="G989" s="3">
        <v>0.7006944444444444</v>
      </c>
      <c r="H989" s="5">
        <v>1219</v>
      </c>
      <c r="I989" s="5">
        <v>0</v>
      </c>
      <c r="J989" t="s">
        <v>11</v>
      </c>
      <c r="K989" s="1">
        <v>0.5</v>
      </c>
      <c r="L989" s="5">
        <f t="shared" si="178"/>
        <v>609.5</v>
      </c>
      <c r="M989" t="s">
        <v>1588</v>
      </c>
      <c r="N989" s="5">
        <v>106</v>
      </c>
      <c r="O989" s="7">
        <f t="shared" si="174"/>
        <v>8.695652173913043</v>
      </c>
      <c r="P989" s="5">
        <v>11</v>
      </c>
      <c r="Q989" s="5">
        <v>0</v>
      </c>
      <c r="R989" s="5">
        <v>106</v>
      </c>
      <c r="S989" s="5">
        <f t="shared" si="175"/>
        <v>620.5</v>
      </c>
      <c r="T989" s="5">
        <f t="shared" si="176"/>
        <v>-514.5</v>
      </c>
      <c r="U989" s="5">
        <v>0</v>
      </c>
      <c r="V989" s="5">
        <v>0</v>
      </c>
      <c r="W989" s="7">
        <v>20</v>
      </c>
      <c r="X989" s="5">
        <v>0</v>
      </c>
      <c r="Y989" s="5">
        <v>0</v>
      </c>
      <c r="Z989" s="6">
        <v>0</v>
      </c>
      <c r="AA989" s="5">
        <f t="shared" si="177"/>
        <v>0</v>
      </c>
      <c r="AB989" s="5">
        <v>0</v>
      </c>
      <c r="AC989" s="5">
        <v>0</v>
      </c>
      <c r="AD989" s="5">
        <f t="shared" si="179"/>
        <v>0</v>
      </c>
      <c r="AE989" s="5">
        <f t="shared" si="180"/>
        <v>0</v>
      </c>
      <c r="AF989" s="5" t="str">
        <f t="shared" si="181"/>
        <v>Saturday</v>
      </c>
    </row>
    <row r="990" spans="1:32" x14ac:dyDescent="0.35">
      <c r="A990">
        <v>989</v>
      </c>
      <c r="B990" t="s">
        <v>1567</v>
      </c>
      <c r="C990" t="s">
        <v>143</v>
      </c>
      <c r="D990" s="2">
        <v>45322</v>
      </c>
      <c r="E990" s="4">
        <v>0.28333333333333333</v>
      </c>
      <c r="F990" s="2">
        <v>45322</v>
      </c>
      <c r="G990" s="3">
        <v>0.36319444444444443</v>
      </c>
      <c r="H990" s="5">
        <v>1511</v>
      </c>
      <c r="I990" s="5">
        <v>0</v>
      </c>
      <c r="J990" t="s">
        <v>11</v>
      </c>
      <c r="K990" s="1">
        <v>0.05</v>
      </c>
      <c r="L990" s="5">
        <f t="shared" si="178"/>
        <v>75.55</v>
      </c>
      <c r="M990" t="s">
        <v>1589</v>
      </c>
      <c r="N990" s="5">
        <v>136</v>
      </c>
      <c r="O990" s="7">
        <f t="shared" si="174"/>
        <v>9.0006618133686302</v>
      </c>
      <c r="P990" s="5">
        <v>10</v>
      </c>
      <c r="Q990" s="5">
        <v>0</v>
      </c>
      <c r="R990" s="5">
        <v>136</v>
      </c>
      <c r="S990" s="5">
        <f t="shared" si="175"/>
        <v>85.55</v>
      </c>
      <c r="T990" s="5">
        <f t="shared" si="176"/>
        <v>50.45</v>
      </c>
      <c r="U990" s="5">
        <v>1511</v>
      </c>
      <c r="V990" s="5">
        <v>10</v>
      </c>
      <c r="W990" s="7">
        <v>20</v>
      </c>
      <c r="X990" s="5">
        <f>W990*H990/100</f>
        <v>302.2</v>
      </c>
      <c r="Y990" s="5">
        <v>0</v>
      </c>
      <c r="Z990" s="6">
        <v>0.05</v>
      </c>
      <c r="AA990" s="5">
        <f t="shared" si="177"/>
        <v>75.55</v>
      </c>
      <c r="AB990" s="5">
        <v>0</v>
      </c>
      <c r="AC990" s="5">
        <v>302.2</v>
      </c>
      <c r="AD990" s="5">
        <f t="shared" si="179"/>
        <v>85.55</v>
      </c>
      <c r="AE990" s="5">
        <f t="shared" si="180"/>
        <v>216.64999999999998</v>
      </c>
      <c r="AF990" s="5" t="str">
        <f t="shared" si="181"/>
        <v>Wednesday</v>
      </c>
    </row>
    <row r="991" spans="1:32" x14ac:dyDescent="0.35">
      <c r="A991">
        <v>990</v>
      </c>
      <c r="B991" t="s">
        <v>833</v>
      </c>
      <c r="C991" t="s">
        <v>396</v>
      </c>
      <c r="D991" s="2">
        <v>45300</v>
      </c>
      <c r="E991" s="4">
        <v>0.74583333333333335</v>
      </c>
      <c r="F991" s="2">
        <v>45300</v>
      </c>
      <c r="G991" s="3">
        <v>0.77916666666666667</v>
      </c>
      <c r="H991" s="5">
        <v>1058</v>
      </c>
      <c r="I991" s="5">
        <v>50</v>
      </c>
      <c r="J991" t="s">
        <v>11</v>
      </c>
      <c r="K991" s="1">
        <v>0.05</v>
      </c>
      <c r="L991" s="5">
        <f t="shared" si="178"/>
        <v>52.900000000000006</v>
      </c>
      <c r="M991" t="s">
        <v>1589</v>
      </c>
      <c r="N991" s="5">
        <v>182</v>
      </c>
      <c r="O991" s="7">
        <f t="shared" si="174"/>
        <v>17.20226843100189</v>
      </c>
      <c r="P991" s="5">
        <v>45</v>
      </c>
      <c r="Q991" s="5">
        <v>0</v>
      </c>
      <c r="R991" s="5">
        <v>182</v>
      </c>
      <c r="S991" s="5">
        <f t="shared" si="175"/>
        <v>147.9</v>
      </c>
      <c r="T991" s="5">
        <f t="shared" si="176"/>
        <v>34.099999999999994</v>
      </c>
      <c r="U991" s="5">
        <v>1058</v>
      </c>
      <c r="V991" s="5">
        <v>45</v>
      </c>
      <c r="W991" s="7">
        <v>20</v>
      </c>
      <c r="X991" s="5">
        <f>W991*H991/100</f>
        <v>211.6</v>
      </c>
      <c r="Y991" s="5">
        <v>50</v>
      </c>
      <c r="Z991" s="6">
        <v>0.05</v>
      </c>
      <c r="AA991" s="5">
        <f t="shared" si="177"/>
        <v>52.900000000000006</v>
      </c>
      <c r="AB991" s="5">
        <v>0</v>
      </c>
      <c r="AC991" s="5">
        <v>211.6</v>
      </c>
      <c r="AD991" s="5">
        <f t="shared" si="179"/>
        <v>147.9</v>
      </c>
      <c r="AE991" s="5">
        <f t="shared" si="180"/>
        <v>63.699999999999989</v>
      </c>
      <c r="AF991" s="5" t="str">
        <f t="shared" si="181"/>
        <v>Tuesday</v>
      </c>
    </row>
    <row r="992" spans="1:32" x14ac:dyDescent="0.35">
      <c r="A992">
        <v>991</v>
      </c>
      <c r="B992" t="s">
        <v>1568</v>
      </c>
      <c r="C992" t="s">
        <v>1415</v>
      </c>
      <c r="D992" s="2">
        <v>45317</v>
      </c>
      <c r="E992" s="4">
        <v>0.90277777777777779</v>
      </c>
      <c r="F992" s="2">
        <v>45317</v>
      </c>
      <c r="G992" s="3">
        <v>0.97569444444444442</v>
      </c>
      <c r="H992" s="5">
        <v>1575</v>
      </c>
      <c r="I992" s="5">
        <v>50</v>
      </c>
      <c r="J992" t="s">
        <v>17</v>
      </c>
      <c r="K992" s="1">
        <v>0.05</v>
      </c>
      <c r="L992" s="5">
        <f t="shared" si="178"/>
        <v>78.75</v>
      </c>
      <c r="M992" t="s">
        <v>1589</v>
      </c>
      <c r="N992" s="5">
        <v>104</v>
      </c>
      <c r="O992" s="7">
        <f t="shared" si="174"/>
        <v>6.6031746031746037</v>
      </c>
      <c r="P992" s="5">
        <v>21</v>
      </c>
      <c r="Q992" s="5">
        <v>0</v>
      </c>
      <c r="R992" s="5">
        <v>104</v>
      </c>
      <c r="S992" s="5">
        <f t="shared" si="175"/>
        <v>149.75</v>
      </c>
      <c r="T992" s="5">
        <f t="shared" si="176"/>
        <v>-45.75</v>
      </c>
      <c r="U992" s="5">
        <v>1575</v>
      </c>
      <c r="V992" s="5">
        <v>21</v>
      </c>
      <c r="W992" s="7">
        <v>20</v>
      </c>
      <c r="X992" s="5">
        <f>W992*H992/100</f>
        <v>315</v>
      </c>
      <c r="Y992" s="5">
        <v>50</v>
      </c>
      <c r="Z992" s="6">
        <v>0.05</v>
      </c>
      <c r="AA992" s="5">
        <f t="shared" si="177"/>
        <v>78.75</v>
      </c>
      <c r="AB992" s="5">
        <v>0</v>
      </c>
      <c r="AC992" s="5">
        <v>315</v>
      </c>
      <c r="AD992" s="5">
        <f t="shared" si="179"/>
        <v>149.75</v>
      </c>
      <c r="AE992" s="5">
        <f t="shared" si="180"/>
        <v>165.25</v>
      </c>
      <c r="AF992" s="5" t="str">
        <f t="shared" si="181"/>
        <v>Friday</v>
      </c>
    </row>
    <row r="993" spans="1:32" x14ac:dyDescent="0.35">
      <c r="A993">
        <v>992</v>
      </c>
      <c r="B993" t="s">
        <v>1569</v>
      </c>
      <c r="C993" t="s">
        <v>1570</v>
      </c>
      <c r="D993" s="2">
        <v>45295</v>
      </c>
      <c r="E993" s="4">
        <v>0.125</v>
      </c>
      <c r="F993" s="2">
        <v>45295</v>
      </c>
      <c r="G993" s="3">
        <v>0.18263888888888888</v>
      </c>
      <c r="H993" s="5">
        <v>948</v>
      </c>
      <c r="I993" s="5">
        <v>40</v>
      </c>
      <c r="J993" t="s">
        <v>14</v>
      </c>
      <c r="K993" s="1">
        <v>0.1</v>
      </c>
      <c r="L993" s="5">
        <f t="shared" si="178"/>
        <v>94.800000000000011</v>
      </c>
      <c r="M993" s="1" t="s">
        <v>1622</v>
      </c>
      <c r="N993" s="5">
        <v>110</v>
      </c>
      <c r="O993" s="7">
        <f t="shared" si="174"/>
        <v>11.603375527426159</v>
      </c>
      <c r="P993" s="5">
        <v>18</v>
      </c>
      <c r="Q993" s="5">
        <v>0</v>
      </c>
      <c r="R993" s="5">
        <v>110</v>
      </c>
      <c r="S993" s="5">
        <f t="shared" si="175"/>
        <v>152.80000000000001</v>
      </c>
      <c r="T993" s="5">
        <f t="shared" si="176"/>
        <v>-42.800000000000011</v>
      </c>
      <c r="U993" s="5">
        <v>948</v>
      </c>
      <c r="V993" s="5">
        <v>18</v>
      </c>
      <c r="W993" s="7">
        <v>20</v>
      </c>
      <c r="X993" s="5">
        <f>W993*H993/100</f>
        <v>189.6</v>
      </c>
      <c r="Y993" s="5">
        <v>40</v>
      </c>
      <c r="Z993" s="6">
        <v>0.1</v>
      </c>
      <c r="AA993" s="5">
        <f t="shared" si="177"/>
        <v>94.800000000000011</v>
      </c>
      <c r="AB993" s="5">
        <v>0</v>
      </c>
      <c r="AC993" s="5">
        <v>189.6</v>
      </c>
      <c r="AD993" s="5">
        <f t="shared" si="179"/>
        <v>152.80000000000001</v>
      </c>
      <c r="AE993" s="5">
        <f t="shared" si="180"/>
        <v>36.799999999999983</v>
      </c>
      <c r="AF993" s="5" t="str">
        <f t="shared" si="181"/>
        <v>Thursday</v>
      </c>
    </row>
    <row r="994" spans="1:32" x14ac:dyDescent="0.35">
      <c r="A994">
        <v>993</v>
      </c>
      <c r="B994" t="s">
        <v>1571</v>
      </c>
      <c r="C994" t="s">
        <v>1572</v>
      </c>
      <c r="D994" s="2">
        <v>45309</v>
      </c>
      <c r="E994" s="4">
        <v>6.8750000000000006E-2</v>
      </c>
      <c r="F994" s="2">
        <v>45309</v>
      </c>
      <c r="G994" s="3">
        <v>0.13680555555555557</v>
      </c>
      <c r="H994" s="5">
        <v>908</v>
      </c>
      <c r="I994" s="5">
        <v>30</v>
      </c>
      <c r="J994" t="s">
        <v>14</v>
      </c>
      <c r="K994" s="1">
        <v>0.5</v>
      </c>
      <c r="L994" s="5">
        <f t="shared" si="178"/>
        <v>454</v>
      </c>
      <c r="M994" t="s">
        <v>1588</v>
      </c>
      <c r="N994" s="5">
        <v>138</v>
      </c>
      <c r="O994" s="7">
        <f t="shared" si="174"/>
        <v>15.198237885462554</v>
      </c>
      <c r="P994" s="5">
        <v>45</v>
      </c>
      <c r="Q994" s="5">
        <v>0</v>
      </c>
      <c r="R994" s="5">
        <v>138</v>
      </c>
      <c r="S994" s="5">
        <f t="shared" si="175"/>
        <v>529</v>
      </c>
      <c r="T994" s="5">
        <f t="shared" si="176"/>
        <v>-391</v>
      </c>
      <c r="U994" s="5">
        <v>0</v>
      </c>
      <c r="V994" s="5">
        <v>0</v>
      </c>
      <c r="W994" s="7">
        <v>20</v>
      </c>
      <c r="X994" s="5">
        <v>0</v>
      </c>
      <c r="Y994" s="5">
        <v>0</v>
      </c>
      <c r="Z994" s="6">
        <v>0</v>
      </c>
      <c r="AA994" s="5">
        <f t="shared" si="177"/>
        <v>0</v>
      </c>
      <c r="AB994" s="5">
        <v>0</v>
      </c>
      <c r="AC994" s="5">
        <v>0</v>
      </c>
      <c r="AD994" s="5">
        <f t="shared" si="179"/>
        <v>0</v>
      </c>
      <c r="AE994" s="5">
        <f t="shared" si="180"/>
        <v>0</v>
      </c>
      <c r="AF994" s="5" t="str">
        <f t="shared" si="181"/>
        <v>Thursday</v>
      </c>
    </row>
    <row r="995" spans="1:32" x14ac:dyDescent="0.35">
      <c r="A995">
        <v>994</v>
      </c>
      <c r="B995" t="s">
        <v>1573</v>
      </c>
      <c r="C995" t="s">
        <v>1208</v>
      </c>
      <c r="D995" s="2">
        <v>45319</v>
      </c>
      <c r="E995" s="4">
        <v>0.88194444444444442</v>
      </c>
      <c r="F995" s="2">
        <v>45319</v>
      </c>
      <c r="G995" s="3">
        <v>0.90902777777777777</v>
      </c>
      <c r="H995" s="5">
        <v>1078</v>
      </c>
      <c r="I995" s="5">
        <v>0</v>
      </c>
      <c r="J995" t="s">
        <v>14</v>
      </c>
      <c r="K995" s="1">
        <v>0.5</v>
      </c>
      <c r="L995" s="5">
        <f t="shared" si="178"/>
        <v>539</v>
      </c>
      <c r="M995" t="s">
        <v>1588</v>
      </c>
      <c r="N995" s="5">
        <v>57</v>
      </c>
      <c r="O995" s="7">
        <f t="shared" si="174"/>
        <v>5.287569573283859</v>
      </c>
      <c r="P995" s="5">
        <v>50</v>
      </c>
      <c r="Q995" s="5">
        <v>0</v>
      </c>
      <c r="R995" s="5">
        <v>57</v>
      </c>
      <c r="S995" s="5">
        <f t="shared" si="175"/>
        <v>589</v>
      </c>
      <c r="T995" s="5">
        <f t="shared" si="176"/>
        <v>-532</v>
      </c>
      <c r="U995" s="5">
        <v>0</v>
      </c>
      <c r="V995" s="5">
        <v>0</v>
      </c>
      <c r="W995" s="7">
        <v>20</v>
      </c>
      <c r="X995" s="5">
        <v>0</v>
      </c>
      <c r="Y995" s="5">
        <v>0</v>
      </c>
      <c r="Z995" s="6">
        <v>0</v>
      </c>
      <c r="AA995" s="5">
        <f t="shared" si="177"/>
        <v>0</v>
      </c>
      <c r="AB995" s="5">
        <v>0</v>
      </c>
      <c r="AC995" s="5">
        <v>0</v>
      </c>
      <c r="AD995" s="5">
        <f t="shared" si="179"/>
        <v>0</v>
      </c>
      <c r="AE995" s="5">
        <f t="shared" si="180"/>
        <v>0</v>
      </c>
      <c r="AF995" s="5" t="str">
        <f t="shared" si="181"/>
        <v>Sunday</v>
      </c>
    </row>
    <row r="996" spans="1:32" x14ac:dyDescent="0.35">
      <c r="A996">
        <v>995</v>
      </c>
      <c r="B996" t="s">
        <v>1574</v>
      </c>
      <c r="C996" t="s">
        <v>1148</v>
      </c>
      <c r="D996" s="2">
        <v>45298</v>
      </c>
      <c r="E996" s="4">
        <v>0.55138888888888893</v>
      </c>
      <c r="F996" s="2">
        <v>45298</v>
      </c>
      <c r="G996" s="3">
        <v>0.59444444444444444</v>
      </c>
      <c r="H996" s="5">
        <v>515</v>
      </c>
      <c r="I996" s="5">
        <v>50</v>
      </c>
      <c r="J996" t="s">
        <v>17</v>
      </c>
      <c r="K996" s="1">
        <v>0.05</v>
      </c>
      <c r="L996" s="5">
        <f t="shared" si="178"/>
        <v>25.75</v>
      </c>
      <c r="M996" t="s">
        <v>1589</v>
      </c>
      <c r="N996" s="5">
        <v>65</v>
      </c>
      <c r="O996" s="7">
        <f t="shared" si="174"/>
        <v>12.621359223300971</v>
      </c>
      <c r="P996" s="5">
        <v>37</v>
      </c>
      <c r="Q996" s="5">
        <v>0</v>
      </c>
      <c r="R996" s="5">
        <v>65</v>
      </c>
      <c r="S996" s="5">
        <f t="shared" si="175"/>
        <v>112.75</v>
      </c>
      <c r="T996" s="5">
        <f t="shared" si="176"/>
        <v>-47.75</v>
      </c>
      <c r="U996" s="5">
        <v>515</v>
      </c>
      <c r="V996" s="5">
        <v>37</v>
      </c>
      <c r="W996" s="7">
        <v>20</v>
      </c>
      <c r="X996" s="5">
        <f t="shared" ref="X996:X1001" si="183">W996*H996/100</f>
        <v>103</v>
      </c>
      <c r="Y996" s="5">
        <v>50</v>
      </c>
      <c r="Z996" s="6">
        <v>0.05</v>
      </c>
      <c r="AA996" s="5">
        <f t="shared" si="177"/>
        <v>25.75</v>
      </c>
      <c r="AB996" s="5">
        <v>0</v>
      </c>
      <c r="AC996" s="5">
        <v>103</v>
      </c>
      <c r="AD996" s="5">
        <f t="shared" si="179"/>
        <v>112.75</v>
      </c>
      <c r="AE996" s="5">
        <f t="shared" si="180"/>
        <v>-9.75</v>
      </c>
      <c r="AF996" s="5" t="str">
        <f t="shared" si="181"/>
        <v>Sunday</v>
      </c>
    </row>
    <row r="997" spans="1:32" x14ac:dyDescent="0.35">
      <c r="A997">
        <v>996</v>
      </c>
      <c r="B997" t="s">
        <v>313</v>
      </c>
      <c r="C997" t="s">
        <v>350</v>
      </c>
      <c r="D997" s="2">
        <v>45305</v>
      </c>
      <c r="E997" s="4">
        <v>0.24791666666666667</v>
      </c>
      <c r="F997" s="2">
        <v>45305</v>
      </c>
      <c r="G997" s="3">
        <v>0.27708333333333335</v>
      </c>
      <c r="H997" s="5">
        <v>825</v>
      </c>
      <c r="I997" s="5">
        <v>0</v>
      </c>
      <c r="J997" t="s">
        <v>14</v>
      </c>
      <c r="K997" s="1">
        <v>0.05</v>
      </c>
      <c r="L997" s="5">
        <f t="shared" si="178"/>
        <v>41.25</v>
      </c>
      <c r="M997" t="s">
        <v>1589</v>
      </c>
      <c r="N997" s="5">
        <v>165</v>
      </c>
      <c r="O997" s="7">
        <f t="shared" si="174"/>
        <v>20</v>
      </c>
      <c r="P997" s="5">
        <v>47</v>
      </c>
      <c r="Q997" s="5">
        <v>50</v>
      </c>
      <c r="R997" s="5">
        <v>165</v>
      </c>
      <c r="S997" s="5">
        <f t="shared" si="175"/>
        <v>138.25</v>
      </c>
      <c r="T997" s="5">
        <f t="shared" si="176"/>
        <v>26.75</v>
      </c>
      <c r="U997" s="5">
        <v>825</v>
      </c>
      <c r="V997" s="5">
        <v>47</v>
      </c>
      <c r="W997" s="7">
        <v>20</v>
      </c>
      <c r="X997" s="5">
        <f t="shared" si="183"/>
        <v>165</v>
      </c>
      <c r="Y997" s="5">
        <v>0</v>
      </c>
      <c r="Z997" s="6">
        <v>0.05</v>
      </c>
      <c r="AA997" s="5">
        <f t="shared" si="177"/>
        <v>41.25</v>
      </c>
      <c r="AB997" s="5">
        <v>50</v>
      </c>
      <c r="AC997" s="5">
        <v>165</v>
      </c>
      <c r="AD997" s="5">
        <f t="shared" si="179"/>
        <v>138.25</v>
      </c>
      <c r="AE997" s="5">
        <f t="shared" si="180"/>
        <v>26.75</v>
      </c>
      <c r="AF997" s="5" t="str">
        <f t="shared" si="181"/>
        <v>Sunday</v>
      </c>
    </row>
    <row r="998" spans="1:32" x14ac:dyDescent="0.35">
      <c r="A998">
        <v>997</v>
      </c>
      <c r="B998" t="s">
        <v>1575</v>
      </c>
      <c r="C998" t="s">
        <v>1576</v>
      </c>
      <c r="D998" s="2">
        <v>45319</v>
      </c>
      <c r="E998" s="4">
        <v>0.36805555555555558</v>
      </c>
      <c r="F998" s="2">
        <v>45319</v>
      </c>
      <c r="G998" s="3">
        <v>0.4236111111111111</v>
      </c>
      <c r="H998" s="5">
        <v>1627</v>
      </c>
      <c r="I998" s="5">
        <v>50</v>
      </c>
      <c r="J998" t="s">
        <v>17</v>
      </c>
      <c r="K998" s="1">
        <v>0</v>
      </c>
      <c r="L998" s="5">
        <f t="shared" si="178"/>
        <v>0</v>
      </c>
      <c r="M998" t="s">
        <v>1587</v>
      </c>
      <c r="N998" s="5">
        <v>110</v>
      </c>
      <c r="O998" s="7">
        <f t="shared" si="174"/>
        <v>6.7609096496619543</v>
      </c>
      <c r="P998" s="5">
        <v>42</v>
      </c>
      <c r="Q998" s="5">
        <v>0</v>
      </c>
      <c r="R998" s="5">
        <v>110</v>
      </c>
      <c r="S998" s="5">
        <f t="shared" si="175"/>
        <v>92</v>
      </c>
      <c r="T998" s="5">
        <f t="shared" si="176"/>
        <v>18</v>
      </c>
      <c r="U998" s="5">
        <v>1627</v>
      </c>
      <c r="V998" s="5">
        <v>42</v>
      </c>
      <c r="W998" s="7">
        <v>20</v>
      </c>
      <c r="X998" s="5">
        <f t="shared" si="183"/>
        <v>325.39999999999998</v>
      </c>
      <c r="Y998" s="5">
        <v>50</v>
      </c>
      <c r="Z998" s="6">
        <v>0</v>
      </c>
      <c r="AA998" s="5">
        <f t="shared" si="177"/>
        <v>0</v>
      </c>
      <c r="AB998" s="5">
        <v>0</v>
      </c>
      <c r="AC998" s="5">
        <v>325.39999999999998</v>
      </c>
      <c r="AD998" s="5">
        <f t="shared" si="179"/>
        <v>92</v>
      </c>
      <c r="AE998" s="5">
        <f t="shared" si="180"/>
        <v>233.39999999999998</v>
      </c>
      <c r="AF998" s="5" t="str">
        <f t="shared" si="181"/>
        <v>Sunday</v>
      </c>
    </row>
    <row r="999" spans="1:32" x14ac:dyDescent="0.35">
      <c r="A999">
        <v>998</v>
      </c>
      <c r="B999" t="s">
        <v>1577</v>
      </c>
      <c r="C999" t="s">
        <v>274</v>
      </c>
      <c r="D999" s="2">
        <v>45312</v>
      </c>
      <c r="E999" s="4">
        <v>0.40486111111111112</v>
      </c>
      <c r="F999" s="2">
        <v>45312</v>
      </c>
      <c r="G999" s="3">
        <v>0.44722222222222224</v>
      </c>
      <c r="H999" s="5">
        <v>553</v>
      </c>
      <c r="I999" s="5">
        <v>20</v>
      </c>
      <c r="J999" t="s">
        <v>17</v>
      </c>
      <c r="K999" s="1">
        <v>0</v>
      </c>
      <c r="L999" s="5">
        <f t="shared" si="178"/>
        <v>0</v>
      </c>
      <c r="M999" t="s">
        <v>1587</v>
      </c>
      <c r="N999" s="5">
        <v>64</v>
      </c>
      <c r="O999" s="7">
        <f t="shared" si="174"/>
        <v>11.573236889692586</v>
      </c>
      <c r="P999" s="5">
        <v>31</v>
      </c>
      <c r="Q999" s="5">
        <v>0</v>
      </c>
      <c r="R999" s="5">
        <v>64</v>
      </c>
      <c r="S999" s="5">
        <f t="shared" si="175"/>
        <v>51</v>
      </c>
      <c r="T999" s="5">
        <f t="shared" si="176"/>
        <v>13</v>
      </c>
      <c r="U999" s="5">
        <v>553</v>
      </c>
      <c r="V999" s="5">
        <v>31</v>
      </c>
      <c r="W999" s="7">
        <v>20</v>
      </c>
      <c r="X999" s="5">
        <f t="shared" si="183"/>
        <v>110.6</v>
      </c>
      <c r="Y999" s="5">
        <v>20</v>
      </c>
      <c r="Z999" s="6">
        <v>0</v>
      </c>
      <c r="AA999" s="5">
        <f t="shared" si="177"/>
        <v>0</v>
      </c>
      <c r="AB999" s="5">
        <v>0</v>
      </c>
      <c r="AC999" s="5">
        <v>110.6</v>
      </c>
      <c r="AD999" s="5">
        <f t="shared" si="179"/>
        <v>51</v>
      </c>
      <c r="AE999" s="5">
        <f t="shared" si="180"/>
        <v>59.599999999999994</v>
      </c>
      <c r="AF999" s="5" t="str">
        <f t="shared" si="181"/>
        <v>Sunday</v>
      </c>
    </row>
    <row r="1000" spans="1:32" x14ac:dyDescent="0.35">
      <c r="A1000">
        <v>999</v>
      </c>
      <c r="B1000" t="s">
        <v>1578</v>
      </c>
      <c r="C1000" t="s">
        <v>836</v>
      </c>
      <c r="D1000" s="2">
        <v>45321</v>
      </c>
      <c r="E1000" s="4">
        <v>0.93263888888888891</v>
      </c>
      <c r="F1000" s="2">
        <v>45322</v>
      </c>
      <c r="G1000" s="3">
        <v>4.8611111111111112E-3</v>
      </c>
      <c r="H1000" s="5">
        <v>1414</v>
      </c>
      <c r="I1000" s="5">
        <v>0</v>
      </c>
      <c r="J1000" t="s">
        <v>17</v>
      </c>
      <c r="K1000" s="1">
        <v>0.15</v>
      </c>
      <c r="L1000" s="5">
        <f t="shared" si="178"/>
        <v>212.1</v>
      </c>
      <c r="M1000" t="s">
        <v>1584</v>
      </c>
      <c r="N1000" s="5">
        <v>199</v>
      </c>
      <c r="O1000" s="7">
        <f t="shared" si="174"/>
        <v>14.073550212164074</v>
      </c>
      <c r="P1000" s="5">
        <v>34</v>
      </c>
      <c r="Q1000" s="5">
        <v>0</v>
      </c>
      <c r="R1000" s="5">
        <v>199</v>
      </c>
      <c r="S1000" s="5">
        <f t="shared" si="175"/>
        <v>246.1</v>
      </c>
      <c r="T1000" s="5">
        <f t="shared" si="176"/>
        <v>-47.099999999999994</v>
      </c>
      <c r="U1000" s="5">
        <v>1414</v>
      </c>
      <c r="V1000" s="5">
        <v>34</v>
      </c>
      <c r="W1000" s="7">
        <v>20</v>
      </c>
      <c r="X1000" s="5">
        <f t="shared" si="183"/>
        <v>282.8</v>
      </c>
      <c r="Y1000" s="5">
        <v>0</v>
      </c>
      <c r="Z1000" s="6">
        <v>0.15</v>
      </c>
      <c r="AA1000" s="5">
        <f t="shared" si="177"/>
        <v>212.1</v>
      </c>
      <c r="AB1000" s="5">
        <v>0</v>
      </c>
      <c r="AC1000" s="5">
        <v>282.8</v>
      </c>
      <c r="AD1000" s="5">
        <f t="shared" si="179"/>
        <v>246.1</v>
      </c>
      <c r="AE1000" s="5">
        <f t="shared" si="180"/>
        <v>36.700000000000017</v>
      </c>
      <c r="AF1000" s="5" t="str">
        <f t="shared" si="181"/>
        <v>Tuesday</v>
      </c>
    </row>
    <row r="1001" spans="1:32" x14ac:dyDescent="0.35">
      <c r="A1001">
        <v>1000</v>
      </c>
      <c r="B1001" t="s">
        <v>1579</v>
      </c>
      <c r="C1001" t="s">
        <v>677</v>
      </c>
      <c r="D1001" s="2">
        <v>45299</v>
      </c>
      <c r="E1001" s="4">
        <v>0.61527777777777781</v>
      </c>
      <c r="F1001" s="2">
        <v>45299</v>
      </c>
      <c r="G1001" s="3">
        <v>0.65208333333333335</v>
      </c>
      <c r="H1001" s="5">
        <v>1657</v>
      </c>
      <c r="I1001" s="5">
        <v>20</v>
      </c>
      <c r="J1001" t="s">
        <v>14</v>
      </c>
      <c r="K1001" s="1">
        <v>0.15</v>
      </c>
      <c r="L1001" s="5">
        <f t="shared" si="178"/>
        <v>248.54999999999998</v>
      </c>
      <c r="M1001" t="s">
        <v>1584</v>
      </c>
      <c r="N1001" s="5">
        <v>180</v>
      </c>
      <c r="O1001" s="7">
        <f t="shared" si="174"/>
        <v>10.863005431502716</v>
      </c>
      <c r="P1001" s="5">
        <v>27</v>
      </c>
      <c r="Q1001" s="5">
        <v>100</v>
      </c>
      <c r="R1001" s="5">
        <v>180</v>
      </c>
      <c r="S1001" s="5">
        <f t="shared" si="175"/>
        <v>395.54999999999995</v>
      </c>
      <c r="T1001" s="5">
        <f t="shared" si="176"/>
        <v>-215.54999999999995</v>
      </c>
      <c r="U1001" s="5">
        <v>1657</v>
      </c>
      <c r="V1001" s="5">
        <v>27</v>
      </c>
      <c r="W1001" s="7">
        <v>20</v>
      </c>
      <c r="X1001" s="5">
        <f t="shared" si="183"/>
        <v>331.4</v>
      </c>
      <c r="Y1001" s="5">
        <v>20</v>
      </c>
      <c r="Z1001" s="6">
        <v>0.15</v>
      </c>
      <c r="AA1001" s="5">
        <f t="shared" si="177"/>
        <v>248.54999999999998</v>
      </c>
      <c r="AB1001" s="5">
        <v>100</v>
      </c>
      <c r="AC1001" s="5">
        <v>331.4</v>
      </c>
      <c r="AD1001" s="5">
        <f t="shared" si="179"/>
        <v>395.54999999999995</v>
      </c>
      <c r="AE1001" s="5">
        <f t="shared" si="180"/>
        <v>-64.149999999999977</v>
      </c>
      <c r="AF1001" s="5" t="str">
        <f t="shared" si="181"/>
        <v>Monday</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66EB2-F2F8-496E-AD70-F6F62992332D}">
  <dimension ref="A3:B77"/>
  <sheetViews>
    <sheetView zoomScale="54" workbookViewId="0">
      <selection activeCell="K2" sqref="K2"/>
    </sheetView>
  </sheetViews>
  <sheetFormatPr defaultRowHeight="14.5" x14ac:dyDescent="0.35"/>
  <cols>
    <col min="1" max="1" width="15.54296875" bestFit="1" customWidth="1"/>
    <col min="2" max="2" width="9.7265625" bestFit="1" customWidth="1"/>
  </cols>
  <sheetData>
    <row r="3" spans="1:2" x14ac:dyDescent="0.35">
      <c r="A3" s="8" t="s">
        <v>1605</v>
      </c>
    </row>
    <row r="4" spans="1:2" x14ac:dyDescent="0.35">
      <c r="A4" t="s">
        <v>1604</v>
      </c>
      <c r="B4" s="5">
        <v>28300</v>
      </c>
    </row>
    <row r="5" spans="1:2" x14ac:dyDescent="0.35">
      <c r="A5" t="s">
        <v>1601</v>
      </c>
      <c r="B5" s="5">
        <v>28620</v>
      </c>
    </row>
    <row r="6" spans="1:2" x14ac:dyDescent="0.35">
      <c r="A6" t="s">
        <v>1603</v>
      </c>
      <c r="B6" s="5">
        <v>29832</v>
      </c>
    </row>
    <row r="7" spans="1:2" x14ac:dyDescent="0.35">
      <c r="A7" t="s">
        <v>1602</v>
      </c>
      <c r="B7" s="5">
        <v>174257.84999999989</v>
      </c>
    </row>
    <row r="18" spans="1:2" x14ac:dyDescent="0.35">
      <c r="A18" s="8" t="s">
        <v>1605</v>
      </c>
    </row>
    <row r="19" spans="1:2" x14ac:dyDescent="0.35">
      <c r="A19" t="s">
        <v>1606</v>
      </c>
      <c r="B19" s="5">
        <v>126990</v>
      </c>
    </row>
    <row r="20" spans="1:2" x14ac:dyDescent="0.35">
      <c r="A20" t="s">
        <v>1607</v>
      </c>
      <c r="B20" s="5">
        <v>261009.84999999983</v>
      </c>
    </row>
    <row r="21" spans="1:2" x14ac:dyDescent="0.35">
      <c r="A21" t="s">
        <v>1608</v>
      </c>
      <c r="B21" s="5">
        <v>-134019.85000000006</v>
      </c>
    </row>
    <row r="31" spans="1:2" x14ac:dyDescent="0.35">
      <c r="A31" s="8" t="s">
        <v>1605</v>
      </c>
    </row>
    <row r="32" spans="1:2" x14ac:dyDescent="0.35">
      <c r="A32" t="s">
        <v>1618</v>
      </c>
      <c r="B32" s="5">
        <v>22450</v>
      </c>
    </row>
    <row r="33" spans="1:2" x14ac:dyDescent="0.35">
      <c r="A33" t="s">
        <v>1619</v>
      </c>
      <c r="B33" s="5">
        <v>22710</v>
      </c>
    </row>
    <row r="34" spans="1:2" x14ac:dyDescent="0.35">
      <c r="A34" t="s">
        <v>1617</v>
      </c>
      <c r="B34" s="5">
        <v>23883</v>
      </c>
    </row>
    <row r="35" spans="1:2" x14ac:dyDescent="0.35">
      <c r="A35" t="s">
        <v>1609</v>
      </c>
      <c r="B35" s="5">
        <v>64239.850000000049</v>
      </c>
    </row>
    <row r="48" spans="1:2" x14ac:dyDescent="0.35">
      <c r="A48" s="8" t="s">
        <v>1605</v>
      </c>
    </row>
    <row r="49" spans="1:2" x14ac:dyDescent="0.35">
      <c r="A49" t="s">
        <v>1610</v>
      </c>
      <c r="B49" s="5">
        <v>166786.60000000006</v>
      </c>
    </row>
    <row r="50" spans="1:2" x14ac:dyDescent="0.35">
      <c r="A50" t="s">
        <v>1611</v>
      </c>
      <c r="B50" s="5">
        <v>133282.85000000003</v>
      </c>
    </row>
    <row r="51" spans="1:2" x14ac:dyDescent="0.35">
      <c r="A51" t="s">
        <v>1612</v>
      </c>
      <c r="B51" s="5">
        <v>33503.749999999978</v>
      </c>
    </row>
    <row r="64" spans="1:2" x14ac:dyDescent="0.35">
      <c r="A64" t="s">
        <v>1608</v>
      </c>
    </row>
    <row r="65" spans="1:1" x14ac:dyDescent="0.35">
      <c r="A65" s="5">
        <v>-134019.85000000006</v>
      </c>
    </row>
    <row r="68" spans="1:1" x14ac:dyDescent="0.35">
      <c r="A68" t="s">
        <v>1607</v>
      </c>
    </row>
    <row r="69" spans="1:1" x14ac:dyDescent="0.35">
      <c r="A69" s="5">
        <v>261009.84999999983</v>
      </c>
    </row>
    <row r="72" spans="1:1" x14ac:dyDescent="0.35">
      <c r="A72" s="17" t="s">
        <v>1606</v>
      </c>
    </row>
    <row r="73" spans="1:1" x14ac:dyDescent="0.35">
      <c r="A73" s="5">
        <v>126990</v>
      </c>
    </row>
    <row r="76" spans="1:1" x14ac:dyDescent="0.35">
      <c r="A76" t="s">
        <v>1621</v>
      </c>
    </row>
    <row r="77" spans="1:1" x14ac:dyDescent="0.35">
      <c r="A77">
        <v>1000</v>
      </c>
    </row>
  </sheetData>
  <sortState xmlns:xlrd2="http://schemas.microsoft.com/office/spreadsheetml/2017/richdata2" ref="A31:B35">
    <sortCondition ref="B32"/>
  </sortState>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0BD22-52F6-4351-A449-93A1EAAACC1D}">
  <dimension ref="AE26"/>
  <sheetViews>
    <sheetView showGridLines="0" zoomScale="41" zoomScaleNormal="54" workbookViewId="0">
      <selection activeCell="AC2" sqref="AC2"/>
    </sheetView>
  </sheetViews>
  <sheetFormatPr defaultRowHeight="14.5" x14ac:dyDescent="0.35"/>
  <sheetData>
    <row r="26" spans="31:31" x14ac:dyDescent="0.35">
      <c r="AE26"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 orders new delhi Clean</vt:lpstr>
      <vt:lpstr>Pivot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Paul Egberibo</cp:lastModifiedBy>
  <dcterms:created xsi:type="dcterms:W3CDTF">2025-03-08T18:52:31Z</dcterms:created>
  <dcterms:modified xsi:type="dcterms:W3CDTF">2025-05-11T05:23:12Z</dcterms:modified>
</cp:coreProperties>
</file>