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_OpenSource\Karstnet_CHYNRepo\karstnet\docs\"/>
    </mc:Choice>
  </mc:AlternateContent>
  <xr:revisionPtr revIDLastSave="0" documentId="13_ncr:1_{54122DC7-FEEE-4205-A510-CE7F72B26820}" xr6:coauthVersionLast="46" xr6:coauthVersionMax="46" xr10:uidLastSave="{00000000-0000-0000-0000-000000000000}"/>
  <bookViews>
    <workbookView xWindow="360" yWindow="795" windowWidth="21600" windowHeight="11385" xr2:uid="{00000000-000D-0000-FFFF-FFFF00000000}"/>
  </bookViews>
  <sheets>
    <sheet name="CompleteResults" sheetId="3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5" i="3" l="1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9" i="3"/>
  <c r="D8" i="3"/>
  <c r="D7" i="3"/>
  <c r="D6" i="3"/>
  <c r="D4" i="3"/>
  <c r="D3" i="3"/>
  <c r="D2" i="3"/>
</calcChain>
</file>

<file path=xl/sharedStrings.xml><?xml version="1.0" encoding="utf-8"?>
<sst xmlns="http://schemas.openxmlformats.org/spreadsheetml/2006/main" count="59" uniqueCount="57">
  <si>
    <t>name</t>
  </si>
  <si>
    <t>CVl</t>
  </si>
  <si>
    <t>Hl</t>
  </si>
  <si>
    <t>t</t>
  </si>
  <si>
    <t>H0</t>
  </si>
  <si>
    <t>kmoy</t>
  </si>
  <si>
    <t>CVk</t>
  </si>
  <si>
    <t>rk</t>
  </si>
  <si>
    <t>SPL</t>
  </si>
  <si>
    <t>CPD</t>
  </si>
  <si>
    <t>AgenAllwedd</t>
  </si>
  <si>
    <t>ArphidiaRobinet</t>
  </si>
  <si>
    <t>Arrestelia</t>
  </si>
  <si>
    <t>Ceberi</t>
  </si>
  <si>
    <t>CharentaisHeche</t>
  </si>
  <si>
    <t>ClydachGorge_Caf1</t>
  </si>
  <si>
    <t>ClydachGorge_Ogof_Capel</t>
  </si>
  <si>
    <t>DarenCilau</t>
  </si>
  <si>
    <t>EglwysFaen</t>
  </si>
  <si>
    <t>FoussoubieEvent</t>
  </si>
  <si>
    <t>FoussoubieGoule</t>
  </si>
  <si>
    <t>GenieBraque</t>
  </si>
  <si>
    <t>GrottesDuRoy</t>
  </si>
  <si>
    <t>HanSurLesse</t>
  </si>
  <si>
    <t>Krubera</t>
  </si>
  <si>
    <t>Lechuguilla</t>
  </si>
  <si>
    <t>Llangattwg</t>
  </si>
  <si>
    <t>MammuthHoehle</t>
  </si>
  <si>
    <t>Monachou</t>
  </si>
  <si>
    <t>OjoDelAgua</t>
  </si>
  <si>
    <t>OxBelHa</t>
  </si>
  <si>
    <t>PicDuJer</t>
  </si>
  <si>
    <t>Ratasse</t>
  </si>
  <si>
    <t>SaintMarcel</t>
  </si>
  <si>
    <t>Sakany</t>
  </si>
  <si>
    <t>Shuanghe</t>
  </si>
  <si>
    <t>Wakulla</t>
  </si>
  <si>
    <t>n</t>
  </si>
  <si>
    <t>s</t>
  </si>
  <si>
    <t>len_moy</t>
  </si>
  <si>
    <t>N</t>
  </si>
  <si>
    <t>S</t>
  </si>
  <si>
    <t>p</t>
  </si>
  <si>
    <t>Ncycl</t>
  </si>
  <si>
    <t>alpha</t>
  </si>
  <si>
    <t>beta</t>
  </si>
  <si>
    <t>gamma</t>
  </si>
  <si>
    <t>Dc</t>
  </si>
  <si>
    <t>Theta</t>
  </si>
  <si>
    <t>SiebenHengstePart1 = Up part</t>
  </si>
  <si>
    <t>SiebenHengstePart2 = SP1</t>
  </si>
  <si>
    <t>SiebenHengstePart3 = SP2</t>
  </si>
  <si>
    <t>SiebenHengsteFull  = Large Part</t>
  </si>
  <si>
    <t>BlueSpring ( projected 2D maps)</t>
  </si>
  <si>
    <t>Crevice (2D) ( projected 2D maps)</t>
  </si>
  <si>
    <t>Crossroads ( projected 2D maps)</t>
  </si>
  <si>
    <t>( projected 2D maps) =&gt; not presented in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</si>
</sst>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 applyFill="1"/>
    <xf numFmtId="2" fontId="0" fillId="0" borderId="0" xfId="1" applyNumberFormat="1" applyFont="1" applyFill="1"/>
    <xf numFmtId="2" fontId="1" fillId="0" borderId="1" xfId="0" applyNumberFormat="1" applyFont="1" applyBorder="1" applyAlignment="1">
      <alignment horizontal="center" vertical="top"/>
    </xf>
    <xf numFmtId="2" fontId="0" fillId="2" borderId="0" xfId="1" applyNumberFormat="1" applyFont="1" applyFill="1"/>
    <xf numFmtId="0" fontId="0" fillId="0" borderId="0" xfId="0" applyFill="1"/>
    <xf numFmtId="11" fontId="0" fillId="0" borderId="0" xfId="0" applyNumberFormat="1" applyFill="1"/>
    <xf numFmtId="2" fontId="1" fillId="0" borderId="0" xfId="0" applyNumberFormat="1" applyFont="1" applyFill="1"/>
    <xf numFmtId="164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des_OpenSource/Karstnet_dev_CHYNRepo/karstnet-dev/notebooks/NewStatistics_resultMai2021_EntropyCorrec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ecDonneespreserv"/>
      <sheetName val="Extraits_Karstnet"/>
    </sheetNames>
    <sheetDataSet>
      <sheetData sheetId="0"/>
      <sheetData sheetId="1">
        <row r="2">
          <cell r="H2">
            <v>0.96391323198532708</v>
          </cell>
        </row>
        <row r="3">
          <cell r="H3">
            <v>0.91795668523140161</v>
          </cell>
        </row>
        <row r="4">
          <cell r="H4">
            <v>0.90684390955960203</v>
          </cell>
        </row>
        <row r="6">
          <cell r="H6">
            <v>0.97170725722511009</v>
          </cell>
        </row>
        <row r="7">
          <cell r="H7">
            <v>0.98614046849145764</v>
          </cell>
        </row>
        <row r="8">
          <cell r="H8">
            <v>0.74573539744309381</v>
          </cell>
        </row>
        <row r="9">
          <cell r="H9">
            <v>0.89229037428228086</v>
          </cell>
        </row>
        <row r="12">
          <cell r="H12">
            <v>0.92122082359284563</v>
          </cell>
        </row>
        <row r="13">
          <cell r="H13">
            <v>0.94747793012154657</v>
          </cell>
        </row>
        <row r="14">
          <cell r="H14">
            <v>0.92751201633178659</v>
          </cell>
        </row>
        <row r="15">
          <cell r="H15">
            <v>0.98699309568257187</v>
          </cell>
        </row>
        <row r="16">
          <cell r="H16">
            <v>0.88432458256038959</v>
          </cell>
        </row>
        <row r="17">
          <cell r="H17">
            <v>0.9808993416742583</v>
          </cell>
        </row>
        <row r="18">
          <cell r="H18">
            <v>0.97564721766630569</v>
          </cell>
        </row>
        <row r="19">
          <cell r="H19">
            <v>0.99616280072638397</v>
          </cell>
        </row>
        <row r="20">
          <cell r="H20">
            <v>0.99590958062321266</v>
          </cell>
        </row>
        <row r="21">
          <cell r="H21">
            <v>0.95387520990238139</v>
          </cell>
        </row>
        <row r="22">
          <cell r="H22">
            <v>0.99586013950525853</v>
          </cell>
        </row>
        <row r="23">
          <cell r="H23">
            <v>0.98376120871469575</v>
          </cell>
        </row>
        <row r="24">
          <cell r="H24">
            <v>0.96394070160922196</v>
          </cell>
        </row>
        <row r="25">
          <cell r="H25">
            <v>0.99699369719480535</v>
          </cell>
        </row>
        <row r="26">
          <cell r="H26">
            <v>0.93271111702492882</v>
          </cell>
        </row>
        <row r="27">
          <cell r="H27">
            <v>0.98604301406962025</v>
          </cell>
        </row>
        <row r="28">
          <cell r="H28">
            <v>0.99247128241993354</v>
          </cell>
        </row>
        <row r="29">
          <cell r="H29">
            <v>0.99240044947702777</v>
          </cell>
        </row>
        <row r="30">
          <cell r="H30">
            <v>0.98779620186933115</v>
          </cell>
        </row>
        <row r="31">
          <cell r="H31">
            <v>0.98784789210726376</v>
          </cell>
        </row>
        <row r="32">
          <cell r="H32">
            <v>0.97812149727693598</v>
          </cell>
        </row>
        <row r="33">
          <cell r="H33">
            <v>0.99131000833124872</v>
          </cell>
        </row>
        <row r="34">
          <cell r="H34">
            <v>0.99098552042888643</v>
          </cell>
        </row>
        <row r="35">
          <cell r="H35">
            <v>0.98244681613567253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D564-A2D7-4567-8905-BFBC6645E726}">
  <dimension ref="A1:W39"/>
  <sheetViews>
    <sheetView tabSelected="1" workbookViewId="0">
      <selection activeCell="I17" sqref="I17"/>
    </sheetView>
  </sheetViews>
  <sheetFormatPr baseColWidth="10" defaultRowHeight="15" x14ac:dyDescent="0.25"/>
  <cols>
    <col min="1" max="1" width="22.42578125" customWidth="1"/>
    <col min="7" max="7" width="11.42578125" style="2"/>
  </cols>
  <sheetData>
    <row r="1" spans="1:23" x14ac:dyDescent="0.25">
      <c r="A1" s="1" t="s">
        <v>0</v>
      </c>
      <c r="B1" s="1" t="s">
        <v>37</v>
      </c>
      <c r="C1" s="1" t="s">
        <v>38</v>
      </c>
      <c r="D1" s="3" t="s">
        <v>4</v>
      </c>
      <c r="E1" s="1" t="s">
        <v>39</v>
      </c>
      <c r="F1" s="1" t="s">
        <v>2</v>
      </c>
      <c r="G1" s="6" t="s">
        <v>1</v>
      </c>
      <c r="H1" s="1" t="s">
        <v>3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</row>
    <row r="2" spans="1:23" x14ac:dyDescent="0.25">
      <c r="A2" s="8" t="s">
        <v>10</v>
      </c>
      <c r="B2" s="8">
        <v>1874</v>
      </c>
      <c r="C2" s="8">
        <v>1893</v>
      </c>
      <c r="D2" s="11">
        <f>[1]Extraits_Karstnet!H2</f>
        <v>0.96391323198532708</v>
      </c>
      <c r="E2" s="4">
        <v>113.41601042609081</v>
      </c>
      <c r="F2" s="4">
        <v>0.29399874834163608</v>
      </c>
      <c r="G2" s="5">
        <v>1.89213462302246</v>
      </c>
      <c r="H2" s="4">
        <v>1.535433641617427</v>
      </c>
      <c r="I2" s="8">
        <v>129</v>
      </c>
      <c r="J2" s="8">
        <v>148</v>
      </c>
      <c r="K2" s="4">
        <v>1</v>
      </c>
      <c r="L2" s="4">
        <v>20</v>
      </c>
      <c r="M2" s="9">
        <v>7.9100000000000004E-3</v>
      </c>
      <c r="N2" s="8">
        <v>1.1499999999999999</v>
      </c>
      <c r="O2" s="9">
        <v>3.8850000000000003E-2</v>
      </c>
      <c r="P2" s="8">
        <v>31.82</v>
      </c>
      <c r="Q2" s="9">
        <v>5.7000000000000002E-3</v>
      </c>
      <c r="R2" s="4">
        <v>2.2945736434108528</v>
      </c>
      <c r="S2" s="5">
        <v>0.50048056024154741</v>
      </c>
      <c r="T2" s="4">
        <v>-0.32379248658318432</v>
      </c>
      <c r="U2" s="4">
        <v>11.16678779069767</v>
      </c>
      <c r="V2" s="4">
        <v>0.54387226254921206</v>
      </c>
      <c r="W2" s="8"/>
    </row>
    <row r="3" spans="1:23" x14ac:dyDescent="0.25">
      <c r="A3" s="8" t="s">
        <v>11</v>
      </c>
      <c r="B3" s="8">
        <v>1461</v>
      </c>
      <c r="C3" s="8">
        <v>1477</v>
      </c>
      <c r="D3" s="11">
        <f>[1]Extraits_Karstnet!H3</f>
        <v>0.91795668523140161</v>
      </c>
      <c r="E3" s="4">
        <v>70.730479372288627</v>
      </c>
      <c r="F3" s="4">
        <v>0.54279602893966661</v>
      </c>
      <c r="G3" s="5">
        <v>1.088098158223445</v>
      </c>
      <c r="H3" s="4">
        <v>1.4203149104612609</v>
      </c>
      <c r="I3" s="8">
        <v>180</v>
      </c>
      <c r="J3" s="8">
        <v>196</v>
      </c>
      <c r="K3" s="4">
        <v>2</v>
      </c>
      <c r="L3" s="4">
        <v>18</v>
      </c>
      <c r="M3" s="9">
        <v>5.0700000000000007E-3</v>
      </c>
      <c r="N3" s="8">
        <v>1.0900000000000001</v>
      </c>
      <c r="O3" s="9">
        <v>3.6700000000000003E-2</v>
      </c>
      <c r="P3" s="8">
        <v>19.95</v>
      </c>
      <c r="Q3" s="9">
        <v>4.0199999999999993E-3</v>
      </c>
      <c r="R3" s="4">
        <v>2.177777777777778</v>
      </c>
      <c r="S3" s="5">
        <v>0.49057556805873032</v>
      </c>
      <c r="T3" s="4">
        <v>-0.25856923216062228</v>
      </c>
      <c r="U3" s="4">
        <v>13.14450721908349</v>
      </c>
      <c r="V3" s="4">
        <v>0.44798570932116782</v>
      </c>
      <c r="W3" s="8"/>
    </row>
    <row r="4" spans="1:23" x14ac:dyDescent="0.25">
      <c r="A4" s="8" t="s">
        <v>12</v>
      </c>
      <c r="B4" s="8">
        <v>6257</v>
      </c>
      <c r="C4" s="8">
        <v>6268</v>
      </c>
      <c r="D4" s="11">
        <f>[1]Extraits_Karstnet!H4</f>
        <v>0.90684390955960203</v>
      </c>
      <c r="E4" s="4">
        <v>69.736108997415826</v>
      </c>
      <c r="F4" s="4">
        <v>0.2124312142965456</v>
      </c>
      <c r="G4" s="5">
        <v>1.492467810247597</v>
      </c>
      <c r="H4" s="4">
        <v>1.3478187262486789</v>
      </c>
      <c r="I4" s="8">
        <v>879</v>
      </c>
      <c r="J4" s="8">
        <v>890</v>
      </c>
      <c r="K4" s="4">
        <v>3</v>
      </c>
      <c r="L4" s="4">
        <v>14</v>
      </c>
      <c r="M4" s="9">
        <v>8.0000000000000004E-4</v>
      </c>
      <c r="N4" s="8">
        <v>1.01</v>
      </c>
      <c r="O4" s="9">
        <v>3.3829999999999999E-2</v>
      </c>
      <c r="P4" s="8">
        <v>3.52</v>
      </c>
      <c r="Q4" s="9">
        <v>8.3000000000000001E-4</v>
      </c>
      <c r="R4" s="4">
        <v>2.025028441410694</v>
      </c>
      <c r="S4" s="5">
        <v>0.57137808528796008</v>
      </c>
      <c r="T4" s="4">
        <v>-0.23239864896473661</v>
      </c>
      <c r="U4" s="4">
        <v>29.156531484070449</v>
      </c>
      <c r="V4" s="4">
        <v>0.49817577967931359</v>
      </c>
      <c r="W4" s="8"/>
    </row>
    <row r="5" spans="1:23" x14ac:dyDescent="0.25">
      <c r="A5" s="8" t="s">
        <v>53</v>
      </c>
      <c r="B5" s="8">
        <v>7235</v>
      </c>
      <c r="C5" s="8">
        <v>7261</v>
      </c>
      <c r="D5" s="7" t="s">
        <v>56</v>
      </c>
      <c r="E5" s="7"/>
      <c r="F5" s="7"/>
      <c r="G5" s="7"/>
      <c r="H5" s="7"/>
      <c r="I5" s="8">
        <v>477</v>
      </c>
      <c r="J5" s="8">
        <v>503</v>
      </c>
      <c r="K5" s="4">
        <v>1</v>
      </c>
      <c r="L5" s="4">
        <v>27</v>
      </c>
      <c r="M5" s="9">
        <v>2.8500000000000001E-3</v>
      </c>
      <c r="N5" s="8">
        <v>1.05</v>
      </c>
      <c r="O5" s="9">
        <v>3.5299999999999998E-2</v>
      </c>
      <c r="P5" s="8">
        <v>11.93</v>
      </c>
      <c r="Q5" s="9">
        <v>2E-3</v>
      </c>
      <c r="R5" s="4">
        <v>2.109014675052411</v>
      </c>
      <c r="S5" s="5">
        <v>0.4713232173199266</v>
      </c>
      <c r="T5" s="4">
        <v>-0.27293058293852812</v>
      </c>
      <c r="U5" s="4">
        <v>26.900683543857799</v>
      </c>
      <c r="V5" s="4">
        <v>0.45822264819240283</v>
      </c>
      <c r="W5" s="8"/>
    </row>
    <row r="6" spans="1:23" x14ac:dyDescent="0.25">
      <c r="A6" s="8" t="s">
        <v>13</v>
      </c>
      <c r="B6" s="8">
        <v>881</v>
      </c>
      <c r="C6" s="8">
        <v>886</v>
      </c>
      <c r="D6" s="11">
        <f>[1]Extraits_Karstnet!H6</f>
        <v>0.97170725722511009</v>
      </c>
      <c r="E6" s="4">
        <v>55.612542486748787</v>
      </c>
      <c r="F6" s="4">
        <v>0.39337986286061349</v>
      </c>
      <c r="G6" s="5">
        <v>1.350763885412007</v>
      </c>
      <c r="H6" s="4">
        <v>1.2676398417476451</v>
      </c>
      <c r="I6" s="8">
        <v>132</v>
      </c>
      <c r="J6" s="8">
        <v>137</v>
      </c>
      <c r="K6" s="4">
        <v>4</v>
      </c>
      <c r="L6" s="4">
        <v>9</v>
      </c>
      <c r="M6" s="9">
        <v>3.4700000000000004E-3</v>
      </c>
      <c r="N6" s="8">
        <v>1.04</v>
      </c>
      <c r="O6" s="9">
        <v>3.5130000000000002E-2</v>
      </c>
      <c r="P6" s="8">
        <v>11.33</v>
      </c>
      <c r="Q6" s="9">
        <v>3.2799999999999999E-3</v>
      </c>
      <c r="R6" s="4">
        <v>2.0757575757575761</v>
      </c>
      <c r="S6" s="5">
        <v>0.51420212612777383</v>
      </c>
      <c r="T6" s="4">
        <v>-0.36848785871964679</v>
      </c>
      <c r="U6" s="4">
        <v>7.1989224543572341</v>
      </c>
      <c r="V6" s="4">
        <v>0.29840918361400848</v>
      </c>
      <c r="W6" s="8"/>
    </row>
    <row r="7" spans="1:23" x14ac:dyDescent="0.25">
      <c r="A7" s="8" t="s">
        <v>14</v>
      </c>
      <c r="B7" s="8">
        <v>1985</v>
      </c>
      <c r="C7" s="8">
        <v>2013</v>
      </c>
      <c r="D7" s="11">
        <f>[1]Extraits_Karstnet!H7</f>
        <v>0.98614046849145764</v>
      </c>
      <c r="E7" s="4">
        <v>50.840930018601952</v>
      </c>
      <c r="F7" s="4">
        <v>0.10122118751514481</v>
      </c>
      <c r="G7" s="5">
        <v>2.5598056682824368</v>
      </c>
      <c r="H7" s="4">
        <v>1.246542436367174</v>
      </c>
      <c r="I7" s="8">
        <v>260</v>
      </c>
      <c r="J7" s="8">
        <v>288</v>
      </c>
      <c r="K7" s="4">
        <v>1</v>
      </c>
      <c r="L7" s="4">
        <v>29</v>
      </c>
      <c r="M7" s="9">
        <v>5.6299999999999996E-3</v>
      </c>
      <c r="N7" s="8">
        <v>1.1100000000000001</v>
      </c>
      <c r="O7" s="9">
        <v>3.721E-2</v>
      </c>
      <c r="P7" s="8">
        <v>22.94</v>
      </c>
      <c r="Q7" s="9">
        <v>5.1700000000000001E-3</v>
      </c>
      <c r="R7" s="4">
        <v>2.215384615384616</v>
      </c>
      <c r="S7" s="5">
        <v>0.45911186040771551</v>
      </c>
      <c r="T7" s="4">
        <v>-0.30755971435606988</v>
      </c>
      <c r="U7" s="4">
        <v>25.399138699138689</v>
      </c>
      <c r="V7" s="4">
        <v>0.43165016245738091</v>
      </c>
      <c r="W7" s="8"/>
    </row>
    <row r="8" spans="1:23" x14ac:dyDescent="0.25">
      <c r="A8" s="8" t="s">
        <v>15</v>
      </c>
      <c r="B8" s="8">
        <v>230</v>
      </c>
      <c r="C8" s="8">
        <v>229</v>
      </c>
      <c r="D8" s="11">
        <f>[1]Extraits_Karstnet!H8</f>
        <v>0.74573539744309381</v>
      </c>
      <c r="E8" s="4">
        <v>331.73526133772009</v>
      </c>
      <c r="F8" s="4">
        <v>0.50106375925542113</v>
      </c>
      <c r="G8" s="5">
        <v>1.5692899322733911</v>
      </c>
      <c r="H8" s="4">
        <v>1.1834970000702709</v>
      </c>
      <c r="I8" s="8">
        <v>8</v>
      </c>
      <c r="J8" s="8">
        <v>7</v>
      </c>
      <c r="K8" s="4">
        <v>1</v>
      </c>
      <c r="L8" s="4">
        <v>0</v>
      </c>
      <c r="M8" s="9">
        <v>0</v>
      </c>
      <c r="N8" s="8">
        <v>0.88</v>
      </c>
      <c r="O8" s="9">
        <v>3.8890000000000001E-2</v>
      </c>
      <c r="P8" s="8">
        <v>3.21</v>
      </c>
      <c r="Q8" s="9">
        <v>0</v>
      </c>
      <c r="R8" s="4">
        <v>1.75</v>
      </c>
      <c r="S8" s="5">
        <v>0.59148476515058934</v>
      </c>
      <c r="T8" s="4">
        <v>-0.55555555555555547</v>
      </c>
      <c r="U8" s="4">
        <v>2.3214285714285721</v>
      </c>
      <c r="V8" s="4">
        <v>0.56462585034013613</v>
      </c>
      <c r="W8" s="8"/>
    </row>
    <row r="9" spans="1:23" x14ac:dyDescent="0.25">
      <c r="A9" s="8" t="s">
        <v>16</v>
      </c>
      <c r="B9" s="8">
        <v>145</v>
      </c>
      <c r="C9" s="8">
        <v>146</v>
      </c>
      <c r="D9" s="11">
        <f>[1]Extraits_Karstnet!H9</f>
        <v>0.89229037428228086</v>
      </c>
      <c r="E9" s="4">
        <v>50.803424363916641</v>
      </c>
      <c r="F9" s="4">
        <v>0.41494542125754891</v>
      </c>
      <c r="G9" s="5">
        <v>1.573141789213131</v>
      </c>
      <c r="H9" s="4">
        <v>1.354888770589836</v>
      </c>
      <c r="I9" s="8">
        <v>19</v>
      </c>
      <c r="J9" s="8">
        <v>20</v>
      </c>
      <c r="K9" s="4">
        <v>1</v>
      </c>
      <c r="L9" s="4">
        <v>2</v>
      </c>
      <c r="M9" s="9">
        <v>6.0599999999999994E-3</v>
      </c>
      <c r="N9" s="8">
        <v>1.05</v>
      </c>
      <c r="O9" s="9">
        <v>3.9219999999999998E-2</v>
      </c>
      <c r="P9" s="8">
        <v>23.78</v>
      </c>
      <c r="Q9" s="9">
        <v>5.2599999999999999E-3</v>
      </c>
      <c r="R9" s="4">
        <v>2.1052631578947372</v>
      </c>
      <c r="S9" s="5">
        <v>0.52261362400917177</v>
      </c>
      <c r="T9" s="4">
        <v>-0.50851581508515808</v>
      </c>
      <c r="U9" s="4">
        <v>3.9532163742690059</v>
      </c>
      <c r="V9" s="4">
        <v>0.47204066811909962</v>
      </c>
      <c r="W9" s="8"/>
    </row>
    <row r="10" spans="1:23" x14ac:dyDescent="0.25">
      <c r="A10" s="8" t="s">
        <v>54</v>
      </c>
      <c r="B10" s="8">
        <v>4265</v>
      </c>
      <c r="C10" s="8">
        <v>4274</v>
      </c>
      <c r="D10" s="7" t="s">
        <v>56</v>
      </c>
      <c r="E10" s="7"/>
      <c r="F10" s="7"/>
      <c r="G10" s="7"/>
      <c r="H10" s="7"/>
      <c r="I10" s="8">
        <v>253</v>
      </c>
      <c r="J10" s="8">
        <v>262</v>
      </c>
      <c r="K10" s="4">
        <v>1</v>
      </c>
      <c r="L10" s="4">
        <v>10</v>
      </c>
      <c r="M10" s="9">
        <v>2E-3</v>
      </c>
      <c r="N10" s="8">
        <v>1.04</v>
      </c>
      <c r="O10" s="9">
        <v>3.4790000000000001E-2</v>
      </c>
      <c r="P10" s="8">
        <v>8.5500000000000007</v>
      </c>
      <c r="Q10" s="9">
        <v>1.5500000000000002E-3</v>
      </c>
      <c r="R10" s="4">
        <v>2.071146245059289</v>
      </c>
      <c r="S10" s="5">
        <v>0.48351307971057278</v>
      </c>
      <c r="T10" s="4">
        <v>-0.30281299443154502</v>
      </c>
      <c r="U10" s="4">
        <v>19.65634606938956</v>
      </c>
      <c r="V10" s="4">
        <v>0.55421423401882453</v>
      </c>
      <c r="W10" s="8"/>
    </row>
    <row r="11" spans="1:23" x14ac:dyDescent="0.25">
      <c r="A11" s="8" t="s">
        <v>55</v>
      </c>
      <c r="B11" s="8">
        <v>6547</v>
      </c>
      <c r="C11" s="8">
        <v>6606</v>
      </c>
      <c r="D11" s="7" t="s">
        <v>56</v>
      </c>
      <c r="E11" s="7"/>
      <c r="F11" s="7"/>
      <c r="G11" s="7"/>
      <c r="H11" s="7"/>
      <c r="I11" s="8">
        <v>371</v>
      </c>
      <c r="J11" s="8">
        <v>430</v>
      </c>
      <c r="K11" s="4">
        <v>1</v>
      </c>
      <c r="L11" s="4">
        <v>60</v>
      </c>
      <c r="M11" s="9">
        <v>8.1400000000000014E-3</v>
      </c>
      <c r="N11" s="8">
        <v>1.1599999999999999</v>
      </c>
      <c r="O11" s="9">
        <v>3.8840000000000006E-2</v>
      </c>
      <c r="P11" s="8">
        <v>32.92</v>
      </c>
      <c r="Q11" s="9">
        <v>5.9100000000000003E-3</v>
      </c>
      <c r="R11" s="4">
        <v>2.3180592991913751</v>
      </c>
      <c r="S11" s="5">
        <v>0.41745223379837398</v>
      </c>
      <c r="T11" s="4">
        <v>-0.16838556128520429</v>
      </c>
      <c r="U11" s="4">
        <v>17.3322648794347</v>
      </c>
      <c r="V11" s="4">
        <v>0.34407114587470622</v>
      </c>
      <c r="W11" s="8"/>
    </row>
    <row r="12" spans="1:23" x14ac:dyDescent="0.25">
      <c r="A12" s="8" t="s">
        <v>17</v>
      </c>
      <c r="B12" s="8">
        <v>2665</v>
      </c>
      <c r="C12" s="8">
        <v>2687</v>
      </c>
      <c r="D12" s="11">
        <f>[1]Extraits_Karstnet!H12</f>
        <v>0.92122082359284563</v>
      </c>
      <c r="E12" s="4">
        <v>55.663986260028388</v>
      </c>
      <c r="F12" s="4">
        <v>0.20512264458775001</v>
      </c>
      <c r="G12" s="5">
        <v>1.873754306185289</v>
      </c>
      <c r="H12" s="4">
        <v>1.211818409298298</v>
      </c>
      <c r="I12" s="8">
        <v>351</v>
      </c>
      <c r="J12" s="8">
        <v>373</v>
      </c>
      <c r="K12" s="4">
        <v>1</v>
      </c>
      <c r="L12" s="4">
        <v>23</v>
      </c>
      <c r="M12" s="9">
        <v>3.3E-3</v>
      </c>
      <c r="N12" s="8">
        <v>1.06</v>
      </c>
      <c r="O12" s="9">
        <v>3.5630000000000002E-2</v>
      </c>
      <c r="P12" s="8">
        <v>13.73</v>
      </c>
      <c r="Q12" s="9">
        <v>2.1900000000000001E-3</v>
      </c>
      <c r="R12" s="4">
        <v>2.1253561253561259</v>
      </c>
      <c r="S12" s="5">
        <v>0.5547134483998758</v>
      </c>
      <c r="T12" s="4">
        <v>-0.25518993799544781</v>
      </c>
      <c r="U12" s="4">
        <v>18.398795278795291</v>
      </c>
      <c r="V12" s="4">
        <v>0.51142365943511814</v>
      </c>
      <c r="W12" s="8"/>
    </row>
    <row r="13" spans="1:23" x14ac:dyDescent="0.25">
      <c r="A13" s="8" t="s">
        <v>18</v>
      </c>
      <c r="B13" s="8">
        <v>307</v>
      </c>
      <c r="C13" s="8">
        <v>308</v>
      </c>
      <c r="D13" s="11">
        <f>[1]Extraits_Karstnet!H13</f>
        <v>0.94747793012154657</v>
      </c>
      <c r="E13" s="4">
        <v>15.806543488250909</v>
      </c>
      <c r="F13" s="4">
        <v>0.5742023642120363</v>
      </c>
      <c r="G13" s="5">
        <v>1.293556176526597</v>
      </c>
      <c r="H13" s="4">
        <v>1.1435066083737231</v>
      </c>
      <c r="I13" s="8">
        <v>88</v>
      </c>
      <c r="J13" s="8">
        <v>89</v>
      </c>
      <c r="K13" s="4">
        <v>1</v>
      </c>
      <c r="L13" s="4">
        <v>2</v>
      </c>
      <c r="M13" s="9">
        <v>1.17E-3</v>
      </c>
      <c r="N13" s="8">
        <v>1.01</v>
      </c>
      <c r="O13" s="9">
        <v>3.4500000000000003E-2</v>
      </c>
      <c r="P13" s="8">
        <v>5.25</v>
      </c>
      <c r="Q13" s="9">
        <v>6.0999999999999997E-4</v>
      </c>
      <c r="R13" s="4">
        <v>2.0227272727272729</v>
      </c>
      <c r="S13" s="5">
        <v>0.59485342436545963</v>
      </c>
      <c r="T13" s="4">
        <v>-0.40708210059171601</v>
      </c>
      <c r="U13" s="4">
        <v>8.6899164054336406</v>
      </c>
      <c r="V13" s="4">
        <v>0.5717169482620359</v>
      </c>
      <c r="W13" s="8"/>
    </row>
    <row r="14" spans="1:23" x14ac:dyDescent="0.25">
      <c r="A14" s="8" t="s">
        <v>19</v>
      </c>
      <c r="B14" s="8">
        <v>333</v>
      </c>
      <c r="C14" s="8">
        <v>339</v>
      </c>
      <c r="D14" s="11">
        <f>[1]Extraits_Karstnet!H14</f>
        <v>0.92751201633178659</v>
      </c>
      <c r="E14" s="4">
        <v>33.200309139125352</v>
      </c>
      <c r="F14" s="4">
        <v>0.34570680816175181</v>
      </c>
      <c r="G14" s="5">
        <v>1.614801204244976</v>
      </c>
      <c r="H14" s="4">
        <v>1.270712334593237</v>
      </c>
      <c r="I14" s="8">
        <v>75</v>
      </c>
      <c r="J14" s="8">
        <v>81</v>
      </c>
      <c r="K14" s="4">
        <v>1</v>
      </c>
      <c r="L14" s="4">
        <v>7</v>
      </c>
      <c r="M14" s="9">
        <v>4.8300000000000001E-3</v>
      </c>
      <c r="N14" s="8">
        <v>1.08</v>
      </c>
      <c r="O14" s="9">
        <v>3.6990000000000002E-2</v>
      </c>
      <c r="P14" s="8">
        <v>19.59</v>
      </c>
      <c r="Q14" s="9">
        <v>3.5000000000000001E-3</v>
      </c>
      <c r="R14" s="4">
        <v>2.16</v>
      </c>
      <c r="S14" s="5">
        <v>0.48160659035236819</v>
      </c>
      <c r="T14" s="4">
        <v>-0.28367670364500802</v>
      </c>
      <c r="U14" s="4">
        <v>7.8652252252252248</v>
      </c>
      <c r="V14" s="4">
        <v>0.47354333229934831</v>
      </c>
      <c r="W14" s="8"/>
    </row>
    <row r="15" spans="1:23" x14ac:dyDescent="0.25">
      <c r="A15" s="8" t="s">
        <v>20</v>
      </c>
      <c r="B15" s="8">
        <v>2326</v>
      </c>
      <c r="C15" s="8">
        <v>2354</v>
      </c>
      <c r="D15" s="11">
        <f>[1]Extraits_Karstnet!H15</f>
        <v>0.98699309568257187</v>
      </c>
      <c r="E15" s="4">
        <v>62.294731375662273</v>
      </c>
      <c r="F15" s="4">
        <v>0.54267279398540946</v>
      </c>
      <c r="G15" s="5">
        <v>1.4109484687139009</v>
      </c>
      <c r="H15" s="4">
        <v>1.2050589867397701</v>
      </c>
      <c r="I15" s="8">
        <v>302</v>
      </c>
      <c r="J15" s="8">
        <v>330</v>
      </c>
      <c r="K15" s="4">
        <v>1</v>
      </c>
      <c r="L15" s="4">
        <v>29</v>
      </c>
      <c r="M15" s="9">
        <v>4.8399999999999997E-3</v>
      </c>
      <c r="N15" s="8">
        <v>1.0900000000000001</v>
      </c>
      <c r="O15" s="9">
        <v>3.6670000000000001E-2</v>
      </c>
      <c r="P15" s="8">
        <v>19.829999999999998</v>
      </c>
      <c r="Q15" s="9">
        <v>3.79E-3</v>
      </c>
      <c r="R15" s="4">
        <v>2.185430463576159</v>
      </c>
      <c r="S15" s="5">
        <v>0.45955977803592019</v>
      </c>
      <c r="T15" s="4">
        <v>-0.23585406708338441</v>
      </c>
      <c r="U15" s="4">
        <v>25.071153549976909</v>
      </c>
      <c r="V15" s="4">
        <v>0.43597944099219033</v>
      </c>
      <c r="W15" s="8"/>
    </row>
    <row r="16" spans="1:23" x14ac:dyDescent="0.25">
      <c r="A16" s="8" t="s">
        <v>21</v>
      </c>
      <c r="B16" s="8">
        <v>164</v>
      </c>
      <c r="C16" s="8">
        <v>163</v>
      </c>
      <c r="D16" s="11">
        <f>[1]Extraits_Karstnet!H16</f>
        <v>0.88432458256038959</v>
      </c>
      <c r="E16" s="4">
        <v>194.02951080220501</v>
      </c>
      <c r="F16" s="10">
        <v>0.66739008869332295</v>
      </c>
      <c r="G16" s="5">
        <v>0.96570507741674227</v>
      </c>
      <c r="H16" s="4">
        <v>1.1981797284639339</v>
      </c>
      <c r="I16" s="8">
        <v>15</v>
      </c>
      <c r="J16" s="8">
        <v>14</v>
      </c>
      <c r="K16" s="4">
        <v>1</v>
      </c>
      <c r="L16" s="4">
        <v>0</v>
      </c>
      <c r="M16" s="9">
        <v>0</v>
      </c>
      <c r="N16" s="8">
        <v>0.93</v>
      </c>
      <c r="O16" s="9">
        <v>3.5900000000000001E-2</v>
      </c>
      <c r="P16" s="8">
        <v>1.24</v>
      </c>
      <c r="Q16" s="9">
        <v>0</v>
      </c>
      <c r="R16" s="4">
        <v>1.8666666666666669</v>
      </c>
      <c r="S16" s="5">
        <v>0.60292653629050474</v>
      </c>
      <c r="T16" s="4">
        <v>-0.45454545454545447</v>
      </c>
      <c r="U16" s="4">
        <v>3.371428571428571</v>
      </c>
      <c r="V16" s="4">
        <v>0.51098901098901117</v>
      </c>
      <c r="W16" s="8"/>
    </row>
    <row r="17" spans="1:23" x14ac:dyDescent="0.25">
      <c r="A17" s="8" t="s">
        <v>22</v>
      </c>
      <c r="B17" s="8">
        <v>724</v>
      </c>
      <c r="C17" s="8">
        <v>733</v>
      </c>
      <c r="D17" s="11">
        <f>[1]Extraits_Karstnet!H17</f>
        <v>0.9808993416742583</v>
      </c>
      <c r="E17" s="4">
        <v>29.756566050967159</v>
      </c>
      <c r="F17" s="4">
        <v>0.60692418733150422</v>
      </c>
      <c r="G17" s="5">
        <v>1.0993590314796211</v>
      </c>
      <c r="H17" s="4">
        <v>1.239277192416413</v>
      </c>
      <c r="I17" s="8">
        <v>124</v>
      </c>
      <c r="J17" s="8">
        <v>133</v>
      </c>
      <c r="K17" s="4">
        <v>2</v>
      </c>
      <c r="L17" s="4">
        <v>11</v>
      </c>
      <c r="M17" s="9">
        <v>4.5300000000000002E-3</v>
      </c>
      <c r="N17" s="8">
        <v>1.07</v>
      </c>
      <c r="O17" s="9">
        <v>3.6340000000000004E-2</v>
      </c>
      <c r="P17" s="8">
        <v>17.420000000000002</v>
      </c>
      <c r="Q17" s="9">
        <v>3.5800000000000003E-3</v>
      </c>
      <c r="R17" s="4">
        <v>2.145161290322581</v>
      </c>
      <c r="S17" s="5">
        <v>0.48907575102224549</v>
      </c>
      <c r="T17" s="4">
        <v>-0.2489565943238731</v>
      </c>
      <c r="U17" s="4">
        <v>11.18994934684085</v>
      </c>
      <c r="V17" s="4">
        <v>0.31461345001294899</v>
      </c>
      <c r="W17" s="8"/>
    </row>
    <row r="18" spans="1:23" x14ac:dyDescent="0.25">
      <c r="A18" s="8" t="s">
        <v>23</v>
      </c>
      <c r="B18" s="8">
        <v>1668</v>
      </c>
      <c r="C18" s="8">
        <v>1705</v>
      </c>
      <c r="D18" s="11">
        <f>[1]Extraits_Karstnet!H18</f>
        <v>0.97564721766630569</v>
      </c>
      <c r="E18" s="4">
        <v>62.057584492336971</v>
      </c>
      <c r="F18" s="4">
        <v>0.5284311689004032</v>
      </c>
      <c r="G18" s="5">
        <v>1.25828219220972</v>
      </c>
      <c r="H18" s="4">
        <v>1.1212868160497009</v>
      </c>
      <c r="I18" s="8">
        <v>130</v>
      </c>
      <c r="J18" s="8">
        <v>167</v>
      </c>
      <c r="K18" s="4">
        <v>3</v>
      </c>
      <c r="L18" s="4">
        <v>40</v>
      </c>
      <c r="M18" s="9">
        <v>1.5599999999999999E-2</v>
      </c>
      <c r="N18" s="8">
        <v>1.28</v>
      </c>
      <c r="O18" s="9">
        <v>4.3490000000000001E-2</v>
      </c>
      <c r="P18" s="8">
        <v>60.46</v>
      </c>
      <c r="Q18" s="9">
        <v>1.2400000000000001E-2</v>
      </c>
      <c r="R18" s="4">
        <v>2.569230769230769</v>
      </c>
      <c r="S18" s="5">
        <v>0.35261654527835079</v>
      </c>
      <c r="T18" s="4">
        <v>-0.15044444444444441</v>
      </c>
      <c r="U18" s="4">
        <v>7.1356831340702316</v>
      </c>
      <c r="V18" s="4">
        <v>0.19604847715481821</v>
      </c>
      <c r="W18" s="8"/>
    </row>
    <row r="19" spans="1:23" x14ac:dyDescent="0.25">
      <c r="A19" s="8" t="s">
        <v>24</v>
      </c>
      <c r="B19" s="8">
        <v>2150</v>
      </c>
      <c r="C19" s="8">
        <v>2157</v>
      </c>
      <c r="D19" s="11">
        <f>[1]Extraits_Karstnet!H19</f>
        <v>0.99616280072638397</v>
      </c>
      <c r="E19" s="4">
        <v>55.835648622191641</v>
      </c>
      <c r="F19" s="4">
        <v>0.32400427763611028</v>
      </c>
      <c r="G19" s="5">
        <v>1.853219904587458</v>
      </c>
      <c r="H19" s="4">
        <v>1.3023191617325169</v>
      </c>
      <c r="I19" s="8">
        <v>235</v>
      </c>
      <c r="J19" s="8">
        <v>242</v>
      </c>
      <c r="K19" s="4">
        <v>1</v>
      </c>
      <c r="L19" s="4">
        <v>8</v>
      </c>
      <c r="M19" s="9">
        <v>1.72E-3</v>
      </c>
      <c r="N19" s="8">
        <v>1.03</v>
      </c>
      <c r="O19" s="9">
        <v>3.4619999999999998E-2</v>
      </c>
      <c r="P19" s="8">
        <v>7.46</v>
      </c>
      <c r="Q19" s="9">
        <v>1.1200000000000001E-3</v>
      </c>
      <c r="R19" s="4">
        <v>2.0595744680851058</v>
      </c>
      <c r="S19" s="5">
        <v>0.58798557441128263</v>
      </c>
      <c r="T19" s="4">
        <v>-0.40144172655546029</v>
      </c>
      <c r="U19" s="4">
        <v>21.409783597017629</v>
      </c>
      <c r="V19" s="4">
        <v>0.45367681892387429</v>
      </c>
      <c r="W19" s="8"/>
    </row>
    <row r="20" spans="1:23" x14ac:dyDescent="0.25">
      <c r="A20" s="8" t="s">
        <v>25</v>
      </c>
      <c r="B20" s="8">
        <v>12725</v>
      </c>
      <c r="C20" s="8">
        <v>13503</v>
      </c>
      <c r="D20" s="11">
        <f>[1]Extraits_Karstnet!H20</f>
        <v>0.99590958062321266</v>
      </c>
      <c r="E20" s="4">
        <v>69.278278081161588</v>
      </c>
      <c r="F20" s="4">
        <v>0.41439808607474837</v>
      </c>
      <c r="G20" s="5">
        <v>0.9204932820097288</v>
      </c>
      <c r="H20" s="4">
        <v>1.2566256817297481</v>
      </c>
      <c r="I20" s="8">
        <v>4187</v>
      </c>
      <c r="J20" s="8">
        <v>4965</v>
      </c>
      <c r="K20" s="4">
        <v>1</v>
      </c>
      <c r="L20" s="4">
        <v>779</v>
      </c>
      <c r="M20" s="9">
        <v>9.3100000000000006E-3</v>
      </c>
      <c r="N20" s="8">
        <v>1.19</v>
      </c>
      <c r="O20" s="9">
        <v>3.9549999999999995E-2</v>
      </c>
      <c r="P20" s="8">
        <v>37.630000000000003</v>
      </c>
      <c r="Q20" s="9">
        <v>6.2599999999999999E-3</v>
      </c>
      <c r="R20" s="4">
        <v>2.3716264628612369</v>
      </c>
      <c r="S20" s="5">
        <v>0.52013402887130644</v>
      </c>
      <c r="T20" s="4">
        <v>-0.15828025171602719</v>
      </c>
      <c r="U20" s="4">
        <v>55.722201942147677</v>
      </c>
      <c r="V20" s="4">
        <v>0.49321057143264402</v>
      </c>
      <c r="W20" s="8"/>
    </row>
    <row r="21" spans="1:23" x14ac:dyDescent="0.25">
      <c r="A21" s="8" t="s">
        <v>26</v>
      </c>
      <c r="B21" s="8">
        <v>232</v>
      </c>
      <c r="C21" s="8">
        <v>228</v>
      </c>
      <c r="D21" s="11">
        <f>[1]Extraits_Karstnet!H21</f>
        <v>0.95387520990238139</v>
      </c>
      <c r="E21" s="4">
        <v>15.317507507207919</v>
      </c>
      <c r="F21" s="4">
        <v>0.58208018983087551</v>
      </c>
      <c r="G21" s="5">
        <v>1.1441471475613609</v>
      </c>
      <c r="H21" s="4">
        <v>1.149691462736977</v>
      </c>
      <c r="I21" s="8">
        <v>67</v>
      </c>
      <c r="J21" s="8">
        <v>63</v>
      </c>
      <c r="K21" s="4">
        <v>5</v>
      </c>
      <c r="L21" s="4">
        <v>1</v>
      </c>
      <c r="M21" s="9">
        <v>7.8000000000000009E-4</v>
      </c>
      <c r="N21" s="8">
        <v>0.94</v>
      </c>
      <c r="O21" s="9">
        <v>3.2310000000000005E-2</v>
      </c>
      <c r="P21" s="8">
        <v>-4.3</v>
      </c>
      <c r="Q21" s="9">
        <v>5.0000000000000001E-4</v>
      </c>
      <c r="R21" s="4">
        <v>1.880597014925373</v>
      </c>
      <c r="S21" s="5">
        <v>0.59646978547329133</v>
      </c>
      <c r="T21" s="4">
        <v>-0.47608987900902627</v>
      </c>
      <c r="U21" s="4">
        <v>3.9611461409529878</v>
      </c>
      <c r="V21" s="4">
        <v>0.15599350144804691</v>
      </c>
      <c r="W21" s="8"/>
    </row>
    <row r="22" spans="1:23" x14ac:dyDescent="0.25">
      <c r="A22" s="8" t="s">
        <v>27</v>
      </c>
      <c r="B22" s="8">
        <v>9348</v>
      </c>
      <c r="C22" s="8">
        <v>9712</v>
      </c>
      <c r="D22" s="11">
        <f>[1]Extraits_Karstnet!H22</f>
        <v>0.99586013950525853</v>
      </c>
      <c r="E22" s="4">
        <v>30.598779651685771</v>
      </c>
      <c r="F22" s="4">
        <v>0.1164735567600836</v>
      </c>
      <c r="G22" s="5">
        <v>1.274938379103135</v>
      </c>
      <c r="H22" s="4">
        <v>1.415124531409176</v>
      </c>
      <c r="I22" s="8">
        <v>2168</v>
      </c>
      <c r="J22" s="8">
        <v>2532</v>
      </c>
      <c r="K22" s="4">
        <v>25</v>
      </c>
      <c r="L22" s="4">
        <v>389</v>
      </c>
      <c r="M22" s="9">
        <v>8.9800000000000001E-3</v>
      </c>
      <c r="N22" s="8">
        <v>1.17</v>
      </c>
      <c r="O22" s="9">
        <v>3.8969999999999998E-2</v>
      </c>
      <c r="P22" s="8">
        <v>34.869999999999997</v>
      </c>
      <c r="Q22" s="9">
        <v>6.4400000000000004E-3</v>
      </c>
      <c r="R22" s="4">
        <v>2.335793357933579</v>
      </c>
      <c r="S22" s="5">
        <v>0.5359085752513284</v>
      </c>
      <c r="T22" s="4">
        <v>-0.30016906417459488</v>
      </c>
      <c r="U22" s="4">
        <v>14.423981765225021</v>
      </c>
      <c r="V22" s="4">
        <v>2.2457062066300649E-2</v>
      </c>
      <c r="W22" s="8"/>
    </row>
    <row r="23" spans="1:23" x14ac:dyDescent="0.25">
      <c r="A23" s="8" t="s">
        <v>28</v>
      </c>
      <c r="B23" s="8">
        <v>251</v>
      </c>
      <c r="C23" s="8">
        <v>258</v>
      </c>
      <c r="D23" s="11">
        <f>[1]Extraits_Karstnet!H23</f>
        <v>0.98376120871469575</v>
      </c>
      <c r="E23" s="4">
        <v>8.4641155728075272</v>
      </c>
      <c r="F23" s="4">
        <v>0.55102314306876621</v>
      </c>
      <c r="G23" s="5">
        <v>0.90328817667534111</v>
      </c>
      <c r="H23" s="4">
        <v>1.243216078995572</v>
      </c>
      <c r="I23" s="8">
        <v>80</v>
      </c>
      <c r="J23" s="8">
        <v>87</v>
      </c>
      <c r="K23" s="4">
        <v>1</v>
      </c>
      <c r="L23" s="4">
        <v>8</v>
      </c>
      <c r="M23" s="9">
        <v>5.1600000000000005E-3</v>
      </c>
      <c r="N23" s="8">
        <v>1.0900000000000001</v>
      </c>
      <c r="O23" s="9">
        <v>3.7179999999999998E-2</v>
      </c>
      <c r="P23" s="8">
        <v>20.91</v>
      </c>
      <c r="Q23" s="9">
        <v>3.63E-3</v>
      </c>
      <c r="R23" s="4">
        <v>2.1749999999999998</v>
      </c>
      <c r="S23" s="5">
        <v>0.50032141133391395</v>
      </c>
      <c r="T23" s="4">
        <v>-0.24973814155319471</v>
      </c>
      <c r="U23" s="4">
        <v>7.5810126582278503</v>
      </c>
      <c r="V23" s="4">
        <v>0.40396221841503061</v>
      </c>
      <c r="W23" s="8"/>
    </row>
    <row r="24" spans="1:23" x14ac:dyDescent="0.25">
      <c r="A24" s="8" t="s">
        <v>29</v>
      </c>
      <c r="B24" s="8">
        <v>1292</v>
      </c>
      <c r="C24" s="8">
        <v>1326</v>
      </c>
      <c r="D24" s="11">
        <f>[1]Extraits_Karstnet!H24</f>
        <v>0.96394070160922196</v>
      </c>
      <c r="E24" s="4">
        <v>43.812659729707299</v>
      </c>
      <c r="F24" s="4">
        <v>0.39768160531749058</v>
      </c>
      <c r="G24" s="5">
        <v>1.4267236228508891</v>
      </c>
      <c r="H24" s="4">
        <v>1.211210383512354</v>
      </c>
      <c r="I24" s="8">
        <v>258</v>
      </c>
      <c r="J24" s="8">
        <v>292</v>
      </c>
      <c r="K24" s="4">
        <v>1</v>
      </c>
      <c r="L24" s="4">
        <v>35</v>
      </c>
      <c r="M24" s="9">
        <v>6.8500000000000002E-3</v>
      </c>
      <c r="N24" s="8">
        <v>1.1299999999999999</v>
      </c>
      <c r="O24" s="9">
        <v>3.8020000000000005E-2</v>
      </c>
      <c r="P24" s="8">
        <v>27.76</v>
      </c>
      <c r="Q24" s="9">
        <v>5.0999999999999995E-3</v>
      </c>
      <c r="R24" s="4">
        <v>2.2635658914728678</v>
      </c>
      <c r="S24" s="5">
        <v>0.47417976153485358</v>
      </c>
      <c r="T24" s="4">
        <v>-0.22182436789178361</v>
      </c>
      <c r="U24" s="4">
        <v>19.574699122251399</v>
      </c>
      <c r="V24" s="4">
        <v>0.37715314761630531</v>
      </c>
      <c r="W24" s="8"/>
    </row>
    <row r="25" spans="1:23" x14ac:dyDescent="0.25">
      <c r="A25" s="8" t="s">
        <v>30</v>
      </c>
      <c r="B25" s="8">
        <v>10098</v>
      </c>
      <c r="C25" s="8">
        <v>10098</v>
      </c>
      <c r="D25" s="11">
        <f>[1]Extraits_Karstnet!H25</f>
        <v>0.99699369719480535</v>
      </c>
      <c r="E25" s="4">
        <v>170.79423192975821</v>
      </c>
      <c r="F25" s="4">
        <v>0.57000955191122882</v>
      </c>
      <c r="G25" s="5">
        <v>0.94022725679586205</v>
      </c>
      <c r="H25" s="4">
        <v>1.3748526004946211</v>
      </c>
      <c r="I25" s="8">
        <v>838</v>
      </c>
      <c r="J25" s="8">
        <v>838</v>
      </c>
      <c r="K25" s="4">
        <v>1</v>
      </c>
      <c r="L25" s="4">
        <v>1</v>
      </c>
      <c r="M25" s="9">
        <v>6.0000000000000002E-5</v>
      </c>
      <c r="N25" s="8">
        <v>1</v>
      </c>
      <c r="O25" s="9">
        <v>3.3409999999999995E-2</v>
      </c>
      <c r="P25" s="8">
        <v>0.89</v>
      </c>
      <c r="Q25" s="9">
        <v>4.0000000000000003E-5</v>
      </c>
      <c r="R25" s="4">
        <v>2</v>
      </c>
      <c r="S25" s="5">
        <v>0.51789944268744081</v>
      </c>
      <c r="T25" s="4">
        <v>-0.35205579479809662</v>
      </c>
      <c r="U25" s="4">
        <v>49.418967046190033</v>
      </c>
      <c r="V25" s="4">
        <v>0.53558296266915206</v>
      </c>
      <c r="W25" s="8"/>
    </row>
    <row r="26" spans="1:23" x14ac:dyDescent="0.25">
      <c r="A26" s="8" t="s">
        <v>31</v>
      </c>
      <c r="B26" s="8">
        <v>292</v>
      </c>
      <c r="C26" s="8">
        <v>309</v>
      </c>
      <c r="D26" s="11">
        <f>[1]Extraits_Karstnet!H26</f>
        <v>0.93271111702492882</v>
      </c>
      <c r="E26" s="4">
        <v>25.509351166054909</v>
      </c>
      <c r="F26" s="4">
        <v>0.59830217857369261</v>
      </c>
      <c r="G26" s="5">
        <v>1.13555586332081</v>
      </c>
      <c r="H26" s="4">
        <v>1.2098007923901719</v>
      </c>
      <c r="I26" s="8">
        <v>57</v>
      </c>
      <c r="J26" s="8">
        <v>74</v>
      </c>
      <c r="K26" s="4">
        <v>1</v>
      </c>
      <c r="L26" s="4">
        <v>18</v>
      </c>
      <c r="M26" s="9">
        <v>2.1299999999999999E-3</v>
      </c>
      <c r="N26" s="8">
        <v>1</v>
      </c>
      <c r="O26" s="9">
        <v>3.6110000000000003E-2</v>
      </c>
      <c r="P26" s="8">
        <v>7.58</v>
      </c>
      <c r="Q26" s="9">
        <v>2.5600000000000002E-3</v>
      </c>
      <c r="R26" s="4">
        <v>2</v>
      </c>
      <c r="S26" s="5">
        <v>0.4898979485566356</v>
      </c>
      <c r="T26" s="4">
        <v>-0.40833333333333338</v>
      </c>
      <c r="U26" s="4">
        <v>5.7969230769230782</v>
      </c>
      <c r="V26" s="4">
        <v>0.37106666666666682</v>
      </c>
      <c r="W26" s="8"/>
    </row>
    <row r="27" spans="1:23" x14ac:dyDescent="0.25">
      <c r="A27" s="8" t="s">
        <v>32</v>
      </c>
      <c r="B27" s="8">
        <v>692</v>
      </c>
      <c r="C27" s="8">
        <v>693</v>
      </c>
      <c r="D27" s="11">
        <f>[1]Extraits_Karstnet!H27</f>
        <v>0.98604301406962025</v>
      </c>
      <c r="E27" s="4">
        <v>64.267227997869895</v>
      </c>
      <c r="F27" s="4">
        <v>0.33451439799842658</v>
      </c>
      <c r="G27" s="5">
        <v>1.5957167369452081</v>
      </c>
      <c r="H27" s="4">
        <v>1.414134503030724</v>
      </c>
      <c r="I27" s="8">
        <v>59</v>
      </c>
      <c r="J27" s="8">
        <v>60</v>
      </c>
      <c r="K27" s="4">
        <v>1</v>
      </c>
      <c r="L27" s="4">
        <v>2</v>
      </c>
      <c r="M27" s="9">
        <v>1.7700000000000001E-3</v>
      </c>
      <c r="N27" s="8">
        <v>1.02</v>
      </c>
      <c r="O27" s="9">
        <v>3.5090000000000003E-2</v>
      </c>
      <c r="P27" s="8">
        <v>7.58</v>
      </c>
      <c r="Q27" s="9">
        <v>1.1299999999999999E-3</v>
      </c>
      <c r="R27" s="4">
        <v>2.0338983050847461</v>
      </c>
      <c r="S27" s="5">
        <v>0.55510302450634508</v>
      </c>
      <c r="T27" s="4">
        <v>-0.39595564253098492</v>
      </c>
      <c r="U27" s="4">
        <v>8.2659263588544665</v>
      </c>
      <c r="V27" s="4">
        <v>0.43895112334939629</v>
      </c>
      <c r="W27" s="8"/>
    </row>
    <row r="28" spans="1:23" x14ac:dyDescent="0.25">
      <c r="A28" s="8" t="s">
        <v>33</v>
      </c>
      <c r="B28" s="8">
        <v>5506</v>
      </c>
      <c r="C28" s="8">
        <v>5556</v>
      </c>
      <c r="D28" s="11">
        <f>[1]Extraits_Karstnet!H28</f>
        <v>0.99247128241993354</v>
      </c>
      <c r="E28" s="4">
        <v>76.103925340074284</v>
      </c>
      <c r="F28" s="4">
        <v>0.28658795601491333</v>
      </c>
      <c r="G28" s="5">
        <v>1.7703910133054239</v>
      </c>
      <c r="H28" s="4">
        <v>1.228500066246383</v>
      </c>
      <c r="I28" s="8">
        <v>713</v>
      </c>
      <c r="J28" s="8">
        <v>763</v>
      </c>
      <c r="K28" s="4">
        <v>3</v>
      </c>
      <c r="L28" s="4">
        <v>53</v>
      </c>
      <c r="M28" s="9">
        <v>3.7300000000000002E-3</v>
      </c>
      <c r="N28" s="8">
        <v>1.07</v>
      </c>
      <c r="O28" s="9">
        <v>3.5770000000000003E-2</v>
      </c>
      <c r="P28" s="8">
        <v>15.08</v>
      </c>
      <c r="Q28" s="9">
        <v>2.8300000000000001E-3</v>
      </c>
      <c r="R28" s="4">
        <v>2.140252454417952</v>
      </c>
      <c r="S28" s="5">
        <v>0.5152851362263593</v>
      </c>
      <c r="T28" s="4">
        <v>-0.27778023259924339</v>
      </c>
      <c r="U28" s="4">
        <v>21.669009776972359</v>
      </c>
      <c r="V28" s="4">
        <v>0.227293004347487</v>
      </c>
      <c r="W28" s="8"/>
    </row>
    <row r="29" spans="1:23" x14ac:dyDescent="0.25">
      <c r="A29" s="8" t="s">
        <v>34</v>
      </c>
      <c r="B29" s="8">
        <v>1716</v>
      </c>
      <c r="C29" s="8">
        <v>1784</v>
      </c>
      <c r="D29" s="11">
        <f>[1]Extraits_Karstnet!H29</f>
        <v>0.99240044947702777</v>
      </c>
      <c r="E29" s="4">
        <v>20.705914308268749</v>
      </c>
      <c r="F29" s="4">
        <v>0.37703719294691329</v>
      </c>
      <c r="G29" s="5">
        <v>0.91491869803328996</v>
      </c>
      <c r="H29" s="4">
        <v>1.4009391725155531</v>
      </c>
      <c r="I29" s="8">
        <v>344</v>
      </c>
      <c r="J29" s="8">
        <v>412</v>
      </c>
      <c r="K29" s="4">
        <v>1</v>
      </c>
      <c r="L29" s="4">
        <v>69</v>
      </c>
      <c r="M29" s="9">
        <v>1.01E-2</v>
      </c>
      <c r="N29" s="8">
        <v>1.2</v>
      </c>
      <c r="O29" s="9">
        <v>4.0159999999999994E-2</v>
      </c>
      <c r="P29" s="8">
        <v>40.68</v>
      </c>
      <c r="Q29" s="9">
        <v>6.4600000000000005E-3</v>
      </c>
      <c r="R29" s="4">
        <v>2.3953488372093021</v>
      </c>
      <c r="S29" s="5">
        <v>0.47080732248685292</v>
      </c>
      <c r="T29" s="4">
        <v>-0.16803046309393779</v>
      </c>
      <c r="U29" s="4">
        <v>12.618906366533331</v>
      </c>
      <c r="V29" s="4">
        <v>0.26767407499447549</v>
      </c>
      <c r="W29" s="8"/>
    </row>
    <row r="30" spans="1:23" x14ac:dyDescent="0.25">
      <c r="A30" s="8" t="s">
        <v>35</v>
      </c>
      <c r="B30" s="8">
        <v>7581</v>
      </c>
      <c r="C30" s="8">
        <v>7634</v>
      </c>
      <c r="D30" s="11">
        <f>[1]Extraits_Karstnet!H30</f>
        <v>0.98779620186933115</v>
      </c>
      <c r="E30" s="4">
        <v>118.7004705905793</v>
      </c>
      <c r="F30" s="4">
        <v>0.31036882572673602</v>
      </c>
      <c r="G30" s="5">
        <v>1.2780222131295429</v>
      </c>
      <c r="H30" s="4">
        <v>1.2197538507187009</v>
      </c>
      <c r="I30" s="8">
        <v>1058</v>
      </c>
      <c r="J30" s="8">
        <v>1111</v>
      </c>
      <c r="K30" s="4">
        <v>3</v>
      </c>
      <c r="L30" s="4">
        <v>56</v>
      </c>
      <c r="M30" s="9">
        <v>2.65E-3</v>
      </c>
      <c r="N30" s="8">
        <v>1.05</v>
      </c>
      <c r="O30" s="9">
        <v>3.5070000000000004E-2</v>
      </c>
      <c r="P30" s="8">
        <v>10.93</v>
      </c>
      <c r="Q30" s="9">
        <v>1.91E-3</v>
      </c>
      <c r="R30" s="4">
        <v>2.100189035916824</v>
      </c>
      <c r="S30" s="5">
        <v>0.5101554478933118</v>
      </c>
      <c r="T30" s="4">
        <v>-0.27005228805886039</v>
      </c>
      <c r="U30" s="4">
        <v>25.968278822786228</v>
      </c>
      <c r="V30" s="4">
        <v>0.26892285914290148</v>
      </c>
      <c r="W30" s="8"/>
    </row>
    <row r="31" spans="1:23" x14ac:dyDescent="0.25">
      <c r="A31" s="8" t="s">
        <v>52</v>
      </c>
      <c r="B31" s="8">
        <v>15340</v>
      </c>
      <c r="C31" s="8">
        <v>15570</v>
      </c>
      <c r="D31" s="11">
        <f>[1]Extraits_Karstnet!H31</f>
        <v>0.98784789210726376</v>
      </c>
      <c r="E31" s="4">
        <v>36.828321050046192</v>
      </c>
      <c r="F31" s="10">
        <v>7.0053569373564994E-2</v>
      </c>
      <c r="G31" s="5">
        <v>1.7276946547799561</v>
      </c>
      <c r="H31" s="4">
        <v>1.357681898123916</v>
      </c>
      <c r="I31" s="8">
        <v>2063</v>
      </c>
      <c r="J31" s="8">
        <v>2293</v>
      </c>
      <c r="K31" s="4">
        <v>1</v>
      </c>
      <c r="L31" s="4">
        <v>231</v>
      </c>
      <c r="M31" s="9">
        <v>5.6100000000000004E-3</v>
      </c>
      <c r="N31" s="8">
        <v>1.1100000000000001</v>
      </c>
      <c r="O31" s="9">
        <v>3.7090000000000005E-2</v>
      </c>
      <c r="P31" s="8">
        <v>22.92</v>
      </c>
      <c r="Q31" s="9">
        <v>4.3400000000000001E-3</v>
      </c>
      <c r="R31" s="4">
        <v>2.2229762481822588</v>
      </c>
      <c r="S31" s="5">
        <v>0.48119873933349938</v>
      </c>
      <c r="T31" s="4">
        <v>-0.22626274854380751</v>
      </c>
      <c r="U31" s="4">
        <v>47.358939290148847</v>
      </c>
      <c r="V31" s="4">
        <v>0.45595514270447418</v>
      </c>
      <c r="W31" s="8"/>
    </row>
    <row r="32" spans="1:23" x14ac:dyDescent="0.25">
      <c r="A32" s="8" t="s">
        <v>49</v>
      </c>
      <c r="B32" s="8">
        <v>753</v>
      </c>
      <c r="C32" s="8">
        <v>753</v>
      </c>
      <c r="D32" s="11">
        <f>[1]Extraits_Karstnet!H32</f>
        <v>0.97812149727693598</v>
      </c>
      <c r="E32" s="4">
        <v>52.460223273716473</v>
      </c>
      <c r="F32" s="4">
        <v>0.65198943768601392</v>
      </c>
      <c r="G32" s="5">
        <v>1.0399062160951349</v>
      </c>
      <c r="H32" s="4">
        <v>1.360984765108034</v>
      </c>
      <c r="I32" s="8">
        <v>65</v>
      </c>
      <c r="J32" s="8">
        <v>65</v>
      </c>
      <c r="K32" s="4">
        <v>5</v>
      </c>
      <c r="L32" s="4">
        <v>5</v>
      </c>
      <c r="M32" s="9">
        <v>4.0000000000000001E-3</v>
      </c>
      <c r="N32" s="8">
        <v>1</v>
      </c>
      <c r="O32" s="9">
        <v>3.4390000000000004E-2</v>
      </c>
      <c r="P32" s="8">
        <v>8.06</v>
      </c>
      <c r="Q32" s="9">
        <v>3.2400000000000003E-3</v>
      </c>
      <c r="R32" s="4">
        <v>2</v>
      </c>
      <c r="S32" s="5">
        <v>0.5303300858899106</v>
      </c>
      <c r="T32" s="4">
        <v>-0.34290753338372387</v>
      </c>
      <c r="U32" s="4">
        <v>4.1797668997668991</v>
      </c>
      <c r="V32" s="4">
        <v>0.13520740327380959</v>
      </c>
      <c r="W32" s="8"/>
    </row>
    <row r="33" spans="1:23" x14ac:dyDescent="0.25">
      <c r="A33" s="8" t="s">
        <v>50</v>
      </c>
      <c r="B33" s="8">
        <v>1881</v>
      </c>
      <c r="C33" s="8">
        <v>1915</v>
      </c>
      <c r="D33" s="11">
        <f>[1]Extraits_Karstnet!H33</f>
        <v>0.99131000833124872</v>
      </c>
      <c r="E33" s="4">
        <v>26.97188007138968</v>
      </c>
      <c r="F33" s="4">
        <v>0.45035372415828379</v>
      </c>
      <c r="G33" s="5">
        <v>1.322167596472821</v>
      </c>
      <c r="H33" s="4">
        <v>1.4035706795383061</v>
      </c>
      <c r="I33" s="8">
        <v>250</v>
      </c>
      <c r="J33" s="8">
        <v>284</v>
      </c>
      <c r="K33" s="4">
        <v>1</v>
      </c>
      <c r="L33" s="4">
        <v>35</v>
      </c>
      <c r="M33" s="9">
        <v>7.0700000000000008E-3</v>
      </c>
      <c r="N33" s="8">
        <v>1.1399999999999999</v>
      </c>
      <c r="O33" s="9">
        <v>3.8170000000000003E-2</v>
      </c>
      <c r="P33" s="8">
        <v>28.64</v>
      </c>
      <c r="Q33" s="9">
        <v>5.2400000000000007E-3</v>
      </c>
      <c r="R33" s="4">
        <v>2.2719999999999998</v>
      </c>
      <c r="S33" s="5">
        <v>0.45960010112649452</v>
      </c>
      <c r="T33" s="4">
        <v>-0.28554360812425328</v>
      </c>
      <c r="U33" s="4">
        <v>15.49869879518072</v>
      </c>
      <c r="V33" s="4">
        <v>0.49220650794220661</v>
      </c>
      <c r="W33" s="8"/>
    </row>
    <row r="34" spans="1:23" x14ac:dyDescent="0.25">
      <c r="A34" s="8" t="s">
        <v>51</v>
      </c>
      <c r="B34" s="8">
        <v>1396</v>
      </c>
      <c r="C34" s="8">
        <v>1418</v>
      </c>
      <c r="D34" s="11">
        <f>[1]Extraits_Karstnet!H34</f>
        <v>0.99098552042888643</v>
      </c>
      <c r="E34" s="4">
        <v>39.521598360850163</v>
      </c>
      <c r="F34" s="4">
        <v>0.53296588691960423</v>
      </c>
      <c r="G34" s="5">
        <v>1.21455537281616</v>
      </c>
      <c r="H34" s="4">
        <v>1.428546446313504</v>
      </c>
      <c r="I34" s="8">
        <v>156</v>
      </c>
      <c r="J34" s="8">
        <v>178</v>
      </c>
      <c r="K34" s="4">
        <v>1</v>
      </c>
      <c r="L34" s="4">
        <v>23</v>
      </c>
      <c r="M34" s="9">
        <v>7.4900000000000001E-3</v>
      </c>
      <c r="N34" s="8">
        <v>1.1399999999999999</v>
      </c>
      <c r="O34" s="9">
        <v>3.8530000000000002E-2</v>
      </c>
      <c r="P34" s="8">
        <v>30.23</v>
      </c>
      <c r="Q34" s="9">
        <v>6.0300000000000006E-3</v>
      </c>
      <c r="R34" s="4">
        <v>2.2820512820512819</v>
      </c>
      <c r="S34" s="5">
        <v>0.46904843514131189</v>
      </c>
      <c r="T34" s="4">
        <v>-0.21488185763566889</v>
      </c>
      <c r="U34" s="4">
        <v>14.03606286186931</v>
      </c>
      <c r="V34" s="4">
        <v>0.39279042586668528</v>
      </c>
      <c r="W34" s="8"/>
    </row>
    <row r="35" spans="1:23" x14ac:dyDescent="0.25">
      <c r="A35" s="8" t="s">
        <v>36</v>
      </c>
      <c r="B35" s="8">
        <v>474</v>
      </c>
      <c r="C35" s="8">
        <v>477</v>
      </c>
      <c r="D35" s="11">
        <f>[1]Extraits_Karstnet!H35</f>
        <v>0.98244681613567253</v>
      </c>
      <c r="E35" s="4">
        <v>330.5110330894214</v>
      </c>
      <c r="F35" s="4">
        <v>0.45813097315895812</v>
      </c>
      <c r="G35" s="5">
        <v>1.5396902592967789</v>
      </c>
      <c r="H35" s="4">
        <v>1.276475943001635</v>
      </c>
      <c r="I35" s="8">
        <v>55</v>
      </c>
      <c r="J35" s="8">
        <v>58</v>
      </c>
      <c r="K35" s="4">
        <v>1</v>
      </c>
      <c r="L35" s="4">
        <v>4</v>
      </c>
      <c r="M35" s="9">
        <v>3.81E-3</v>
      </c>
      <c r="N35" s="8">
        <v>1.05</v>
      </c>
      <c r="O35" s="9">
        <v>3.6479999999999999E-2</v>
      </c>
      <c r="P35" s="8">
        <v>15.54</v>
      </c>
      <c r="Q35" s="9">
        <v>3.5600000000000002E-3</v>
      </c>
      <c r="R35" s="4">
        <v>2.1090909090909089</v>
      </c>
      <c r="S35" s="5">
        <v>0.47125560687118689</v>
      </c>
      <c r="T35" s="4">
        <v>-0.35842743621915518</v>
      </c>
      <c r="U35" s="4">
        <v>8.1104377104377097</v>
      </c>
      <c r="V35" s="4">
        <v>0.43347050754458188</v>
      </c>
      <c r="W35" s="8"/>
    </row>
    <row r="36" spans="1:23" x14ac:dyDescent="0.25">
      <c r="A36" s="8"/>
      <c r="B36" s="8"/>
      <c r="C36" s="8"/>
      <c r="D36" s="8"/>
      <c r="E36" s="8"/>
      <c r="F36" s="8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x14ac:dyDescent="0.25">
      <c r="A37" s="8"/>
      <c r="B37" s="8"/>
      <c r="C37" s="8"/>
      <c r="D37" s="8"/>
      <c r="E37" s="8"/>
      <c r="F37" s="8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x14ac:dyDescent="0.25">
      <c r="A38" s="8"/>
      <c r="B38" s="8"/>
      <c r="C38" s="8"/>
      <c r="D38" s="8"/>
      <c r="E38" s="8"/>
      <c r="F38" s="8"/>
      <c r="G38" s="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x14ac:dyDescent="0.25">
      <c r="A39" s="8"/>
      <c r="B39" s="8"/>
      <c r="C39" s="8"/>
      <c r="D39" s="8"/>
      <c r="E39" s="8"/>
      <c r="F39" s="8"/>
      <c r="G39" s="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CompleteResults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Collon</cp:lastModifiedBy>
  <dcterms:created xsi:type="dcterms:W3CDTF">2020-09-22T15:20:22Z</dcterms:created>
  <dcterms:modified xsi:type="dcterms:W3CDTF">2021-05-25T13:13:57Z</dcterms:modified>
</cp:coreProperties>
</file>