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2648" windowHeight="6228" tabRatio="886" firstSheet="1" activeTab="1"/>
  </bookViews>
  <sheets>
    <sheet name="OFC Daily)" sheetId="30" state="hidden" r:id="rId1"/>
    <sheet name="CO-ordinates" sheetId="33" r:id="rId2"/>
  </sheets>
  <definedNames>
    <definedName name="_xlnm._FilterDatabase" localSheetId="0" hidden="1">'OFC Daily)'!$A$4:$EE$112</definedName>
  </definedNames>
  <calcPr calcId="152511"/>
</workbook>
</file>

<file path=xl/calcChain.xml><?xml version="1.0" encoding="utf-8"?>
<calcChain xmlns="http://schemas.openxmlformats.org/spreadsheetml/2006/main">
  <c r="C14" i="30" l="1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5" i="30"/>
  <c r="D25" i="30"/>
  <c r="C26" i="30"/>
  <c r="D26" i="30"/>
  <c r="C24" i="30"/>
  <c r="D24" i="30"/>
  <c r="C64" i="30"/>
  <c r="D64" i="30"/>
  <c r="C27" i="30"/>
  <c r="D27" i="30"/>
  <c r="C28" i="30"/>
  <c r="D28" i="30"/>
  <c r="C33" i="30"/>
  <c r="D33" i="30"/>
  <c r="C34" i="30"/>
  <c r="D34" i="30"/>
  <c r="C66" i="30"/>
  <c r="D66" i="30"/>
  <c r="C53" i="30"/>
  <c r="D53" i="30"/>
  <c r="C54" i="30"/>
  <c r="D54" i="30"/>
  <c r="C57" i="30"/>
  <c r="D57" i="30"/>
  <c r="C59" i="30"/>
  <c r="D59" i="30"/>
  <c r="C49" i="30"/>
  <c r="D49" i="30"/>
  <c r="C68" i="30"/>
  <c r="D68" i="30"/>
  <c r="C31" i="30"/>
  <c r="D31" i="30"/>
  <c r="C35" i="30"/>
  <c r="D35" i="30"/>
  <c r="C32" i="30"/>
  <c r="D32" i="30"/>
  <c r="C42" i="30"/>
  <c r="D42" i="30"/>
  <c r="C69" i="30"/>
  <c r="D69" i="30"/>
  <c r="C39" i="30"/>
  <c r="D39" i="30"/>
  <c r="C37" i="30"/>
  <c r="D37" i="30"/>
  <c r="C38" i="30"/>
  <c r="D38" i="30"/>
  <c r="C73" i="30"/>
  <c r="D73" i="30"/>
  <c r="C40" i="30"/>
  <c r="D40" i="30"/>
  <c r="C47" i="30"/>
  <c r="D47" i="30"/>
  <c r="C29" i="30"/>
  <c r="D29" i="30"/>
  <c r="C71" i="30"/>
  <c r="D71" i="30"/>
  <c r="C45" i="30"/>
  <c r="D45" i="30"/>
  <c r="C48" i="30"/>
  <c r="D48" i="30"/>
  <c r="C46" i="30"/>
  <c r="D46" i="30"/>
  <c r="C36" i="30"/>
  <c r="D36" i="30"/>
  <c r="C51" i="30"/>
  <c r="D51" i="30"/>
  <c r="C61" i="30"/>
  <c r="D61" i="30"/>
  <c r="C63" i="30"/>
  <c r="D63" i="30"/>
  <c r="C50" i="30"/>
  <c r="D50" i="30"/>
  <c r="C41" i="30"/>
  <c r="D41" i="30"/>
  <c r="C62" i="30"/>
  <c r="D62" i="30"/>
  <c r="C56" i="30"/>
  <c r="D56" i="30"/>
  <c r="C74" i="30"/>
  <c r="D74" i="30"/>
  <c r="C58" i="30"/>
  <c r="D58" i="30"/>
  <c r="C60" i="30"/>
  <c r="D60" i="30"/>
  <c r="C30" i="30"/>
  <c r="D30" i="30"/>
  <c r="C52" i="30"/>
  <c r="D52" i="30"/>
  <c r="C65" i="30"/>
  <c r="D65" i="30"/>
  <c r="C44" i="30"/>
  <c r="D44" i="30"/>
  <c r="C55" i="30"/>
  <c r="D55" i="30"/>
  <c r="C67" i="30"/>
  <c r="D67" i="30"/>
  <c r="C43" i="30"/>
  <c r="D43" i="30"/>
  <c r="C70" i="30"/>
  <c r="D70" i="30"/>
  <c r="C72" i="30"/>
  <c r="D72" i="30"/>
  <c r="C75" i="30"/>
  <c r="D75" i="30"/>
  <c r="C77" i="30"/>
  <c r="D77" i="30"/>
  <c r="C78" i="30"/>
  <c r="D78" i="30"/>
  <c r="C79" i="30"/>
  <c r="D79" i="30"/>
  <c r="C80" i="30"/>
  <c r="D80" i="30"/>
  <c r="C81" i="30"/>
  <c r="D81" i="30"/>
  <c r="C82" i="30"/>
  <c r="D82" i="30"/>
  <c r="C83" i="30"/>
  <c r="D83" i="30"/>
  <c r="C84" i="30"/>
  <c r="D84" i="30"/>
  <c r="C85" i="30"/>
  <c r="D85" i="30"/>
  <c r="C86" i="30"/>
  <c r="D86" i="30"/>
  <c r="C87" i="30"/>
  <c r="D87" i="30"/>
  <c r="C88" i="30"/>
  <c r="D88" i="30"/>
  <c r="C89" i="30"/>
  <c r="D89" i="30"/>
  <c r="C90" i="30"/>
  <c r="D90" i="30"/>
  <c r="C91" i="30"/>
  <c r="D91" i="30"/>
  <c r="C92" i="30"/>
  <c r="D92" i="30"/>
  <c r="C93" i="30"/>
  <c r="D93" i="30"/>
  <c r="C94" i="30"/>
  <c r="D94" i="30"/>
  <c r="C95" i="30"/>
  <c r="D95" i="30"/>
  <c r="C96" i="30"/>
  <c r="D96" i="30"/>
  <c r="C97" i="30"/>
  <c r="D97" i="30"/>
  <c r="C98" i="30"/>
  <c r="D98" i="30"/>
  <c r="C99" i="30"/>
  <c r="D99" i="30"/>
  <c r="C100" i="30"/>
  <c r="D100" i="30"/>
  <c r="C101" i="30"/>
  <c r="D101" i="30"/>
  <c r="C102" i="30"/>
  <c r="D102" i="30"/>
  <c r="C103" i="30"/>
  <c r="D103" i="30"/>
  <c r="C104" i="30"/>
  <c r="D104" i="30"/>
  <c r="C105" i="30"/>
  <c r="D105" i="30"/>
  <c r="C106" i="30"/>
  <c r="D106" i="30"/>
  <c r="C107" i="30"/>
  <c r="D107" i="30"/>
  <c r="C108" i="30"/>
  <c r="D108" i="30"/>
  <c r="C109" i="30"/>
  <c r="D109" i="30"/>
  <c r="C110" i="30"/>
  <c r="D110" i="30"/>
  <c r="C111" i="30"/>
  <c r="D111" i="30"/>
  <c r="C112" i="30"/>
  <c r="D112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D5" i="30"/>
  <c r="C5" i="30"/>
  <c r="H6" i="30"/>
  <c r="I6" i="30"/>
  <c r="J6" i="30"/>
  <c r="K6" i="30"/>
  <c r="H7" i="30"/>
  <c r="I7" i="30"/>
  <c r="J7" i="30"/>
  <c r="K7" i="30"/>
  <c r="H8" i="30"/>
  <c r="I8" i="30"/>
  <c r="J8" i="30"/>
  <c r="K8" i="30"/>
  <c r="H9" i="30"/>
  <c r="I9" i="30"/>
  <c r="J9" i="30"/>
  <c r="K9" i="30"/>
  <c r="H10" i="30"/>
  <c r="I10" i="30"/>
  <c r="J10" i="30"/>
  <c r="K10" i="30"/>
  <c r="H11" i="30"/>
  <c r="I11" i="30"/>
  <c r="J11" i="30"/>
  <c r="K11" i="30"/>
  <c r="H12" i="30"/>
  <c r="I12" i="30"/>
  <c r="J12" i="30"/>
  <c r="K12" i="30"/>
  <c r="H13" i="30"/>
  <c r="I13" i="30"/>
  <c r="J13" i="30"/>
  <c r="K13" i="30"/>
  <c r="H14" i="30"/>
  <c r="I14" i="30"/>
  <c r="J14" i="30"/>
  <c r="K14" i="30"/>
  <c r="H15" i="30"/>
  <c r="I15" i="30"/>
  <c r="J15" i="30"/>
  <c r="K15" i="30"/>
  <c r="H16" i="30"/>
  <c r="I16" i="30"/>
  <c r="J16" i="30"/>
  <c r="K16" i="30"/>
  <c r="H17" i="30"/>
  <c r="I17" i="30"/>
  <c r="J17" i="30"/>
  <c r="K17" i="30"/>
  <c r="H18" i="30"/>
  <c r="I18" i="30"/>
  <c r="J18" i="30"/>
  <c r="K18" i="30"/>
  <c r="H19" i="30"/>
  <c r="I19" i="30"/>
  <c r="J19" i="30"/>
  <c r="K19" i="30"/>
  <c r="H20" i="30"/>
  <c r="I20" i="30"/>
  <c r="J20" i="30"/>
  <c r="K20" i="30"/>
  <c r="H21" i="30"/>
  <c r="I21" i="30"/>
  <c r="J21" i="30"/>
  <c r="K21" i="30"/>
  <c r="H22" i="30"/>
  <c r="I22" i="30"/>
  <c r="J22" i="30"/>
  <c r="K22" i="30"/>
  <c r="H23" i="30"/>
  <c r="I23" i="30"/>
  <c r="J23" i="30"/>
  <c r="K23" i="30"/>
  <c r="H25" i="30"/>
  <c r="I25" i="30"/>
  <c r="J25" i="30"/>
  <c r="K25" i="30"/>
  <c r="H26" i="30"/>
  <c r="I26" i="30"/>
  <c r="J26" i="30"/>
  <c r="K26" i="30"/>
  <c r="H24" i="30"/>
  <c r="I24" i="30"/>
  <c r="J24" i="30"/>
  <c r="K24" i="30"/>
  <c r="H64" i="30"/>
  <c r="I64" i="30"/>
  <c r="J64" i="30"/>
  <c r="K64" i="30"/>
  <c r="H27" i="30"/>
  <c r="I27" i="30"/>
  <c r="J27" i="30"/>
  <c r="K27" i="30"/>
  <c r="H28" i="30"/>
  <c r="I28" i="30"/>
  <c r="J28" i="30"/>
  <c r="K28" i="30"/>
  <c r="H33" i="30"/>
  <c r="I33" i="30"/>
  <c r="J33" i="30"/>
  <c r="K33" i="30"/>
  <c r="H34" i="30"/>
  <c r="I34" i="30"/>
  <c r="J34" i="30"/>
  <c r="K34" i="30"/>
  <c r="H66" i="30"/>
  <c r="I66" i="30"/>
  <c r="J66" i="30"/>
  <c r="K66" i="30"/>
  <c r="H53" i="30"/>
  <c r="I53" i="30"/>
  <c r="J53" i="30"/>
  <c r="K53" i="30"/>
  <c r="H54" i="30"/>
  <c r="I54" i="30"/>
  <c r="J54" i="30"/>
  <c r="K54" i="30"/>
  <c r="H57" i="30"/>
  <c r="I57" i="30"/>
  <c r="J57" i="30"/>
  <c r="K57" i="30"/>
  <c r="H59" i="30"/>
  <c r="I59" i="30"/>
  <c r="J59" i="30"/>
  <c r="K59" i="30"/>
  <c r="H49" i="30"/>
  <c r="I49" i="30"/>
  <c r="J49" i="30"/>
  <c r="K49" i="30"/>
  <c r="H68" i="30"/>
  <c r="I68" i="30"/>
  <c r="J68" i="30"/>
  <c r="K68" i="30"/>
  <c r="H31" i="30"/>
  <c r="I31" i="30"/>
  <c r="J31" i="30"/>
  <c r="K31" i="30"/>
  <c r="H35" i="30"/>
  <c r="I35" i="30"/>
  <c r="J35" i="30"/>
  <c r="K35" i="30"/>
  <c r="H32" i="30"/>
  <c r="I32" i="30"/>
  <c r="J32" i="30"/>
  <c r="K32" i="30"/>
  <c r="H42" i="30"/>
  <c r="I42" i="30"/>
  <c r="J42" i="30"/>
  <c r="K42" i="30"/>
  <c r="H69" i="30"/>
  <c r="I69" i="30"/>
  <c r="J69" i="30"/>
  <c r="K69" i="30"/>
  <c r="H39" i="30"/>
  <c r="I39" i="30"/>
  <c r="J39" i="30"/>
  <c r="K39" i="30"/>
  <c r="H37" i="30"/>
  <c r="I37" i="30"/>
  <c r="J37" i="30"/>
  <c r="K37" i="30"/>
  <c r="H38" i="30"/>
  <c r="I38" i="30"/>
  <c r="J38" i="30"/>
  <c r="K38" i="30"/>
  <c r="H73" i="30"/>
  <c r="I73" i="30"/>
  <c r="J73" i="30"/>
  <c r="K73" i="30"/>
  <c r="H40" i="30"/>
  <c r="I40" i="30"/>
  <c r="J40" i="30"/>
  <c r="K40" i="30"/>
  <c r="H47" i="30"/>
  <c r="I47" i="30"/>
  <c r="J47" i="30"/>
  <c r="K47" i="30"/>
  <c r="H29" i="30"/>
  <c r="I29" i="30"/>
  <c r="J29" i="30"/>
  <c r="K29" i="30"/>
  <c r="H71" i="30"/>
  <c r="I71" i="30"/>
  <c r="J71" i="30"/>
  <c r="K71" i="30"/>
  <c r="H45" i="30"/>
  <c r="I45" i="30"/>
  <c r="J45" i="30"/>
  <c r="K45" i="30"/>
  <c r="H48" i="30"/>
  <c r="I48" i="30"/>
  <c r="J48" i="30"/>
  <c r="K48" i="30"/>
  <c r="H46" i="30"/>
  <c r="I46" i="30"/>
  <c r="J46" i="30"/>
  <c r="K46" i="30"/>
  <c r="H36" i="30"/>
  <c r="I36" i="30"/>
  <c r="J36" i="30"/>
  <c r="K36" i="30"/>
  <c r="H51" i="30"/>
  <c r="I51" i="30"/>
  <c r="J51" i="30"/>
  <c r="K51" i="30"/>
  <c r="H61" i="30"/>
  <c r="I61" i="30"/>
  <c r="J61" i="30"/>
  <c r="K61" i="30"/>
  <c r="H63" i="30"/>
  <c r="I63" i="30"/>
  <c r="J63" i="30"/>
  <c r="K63" i="30"/>
  <c r="H50" i="30"/>
  <c r="I50" i="30"/>
  <c r="J50" i="30"/>
  <c r="K50" i="30"/>
  <c r="H41" i="30"/>
  <c r="I41" i="30"/>
  <c r="J41" i="30"/>
  <c r="K41" i="30"/>
  <c r="H62" i="30"/>
  <c r="I62" i="30"/>
  <c r="J62" i="30"/>
  <c r="K62" i="30"/>
  <c r="H56" i="30"/>
  <c r="I56" i="30"/>
  <c r="J56" i="30"/>
  <c r="K56" i="30"/>
  <c r="H74" i="30"/>
  <c r="I74" i="30"/>
  <c r="J74" i="30"/>
  <c r="K74" i="30"/>
  <c r="H58" i="30"/>
  <c r="I58" i="30"/>
  <c r="J58" i="30"/>
  <c r="K58" i="30"/>
  <c r="H60" i="30"/>
  <c r="I60" i="30"/>
  <c r="J60" i="30"/>
  <c r="K60" i="30"/>
  <c r="H30" i="30"/>
  <c r="I30" i="30"/>
  <c r="J30" i="30"/>
  <c r="K30" i="30"/>
  <c r="H52" i="30"/>
  <c r="I52" i="30"/>
  <c r="J52" i="30"/>
  <c r="K52" i="30"/>
  <c r="H65" i="30"/>
  <c r="I65" i="30"/>
  <c r="J65" i="30"/>
  <c r="K65" i="30"/>
  <c r="H44" i="30"/>
  <c r="I44" i="30"/>
  <c r="J44" i="30"/>
  <c r="K44" i="30"/>
  <c r="H55" i="30"/>
  <c r="I55" i="30"/>
  <c r="J55" i="30"/>
  <c r="K55" i="30"/>
  <c r="H67" i="30"/>
  <c r="I67" i="30"/>
  <c r="J67" i="30"/>
  <c r="K67" i="30"/>
  <c r="H43" i="30"/>
  <c r="I43" i="30"/>
  <c r="J43" i="30"/>
  <c r="K43" i="30"/>
  <c r="H70" i="30"/>
  <c r="I70" i="30"/>
  <c r="J70" i="30"/>
  <c r="K70" i="30"/>
  <c r="H72" i="30"/>
  <c r="I72" i="30"/>
  <c r="J72" i="30"/>
  <c r="K72" i="30"/>
  <c r="H75" i="30"/>
  <c r="I75" i="30"/>
  <c r="J75" i="30"/>
  <c r="K75" i="30"/>
  <c r="H77" i="30"/>
  <c r="I77" i="30"/>
  <c r="J77" i="30"/>
  <c r="K77" i="30"/>
  <c r="H78" i="30"/>
  <c r="I78" i="30"/>
  <c r="J78" i="30"/>
  <c r="K78" i="30"/>
  <c r="H79" i="30"/>
  <c r="I79" i="30"/>
  <c r="J79" i="30"/>
  <c r="K79" i="30"/>
  <c r="H80" i="30"/>
  <c r="I80" i="30"/>
  <c r="J80" i="30"/>
  <c r="K80" i="30"/>
  <c r="H81" i="30"/>
  <c r="I81" i="30"/>
  <c r="J81" i="30"/>
  <c r="K81" i="30"/>
  <c r="H82" i="30"/>
  <c r="I82" i="30"/>
  <c r="J82" i="30"/>
  <c r="K82" i="30"/>
  <c r="H83" i="30"/>
  <c r="I83" i="30"/>
  <c r="J83" i="30"/>
  <c r="K83" i="30"/>
  <c r="H84" i="30"/>
  <c r="I84" i="30"/>
  <c r="J84" i="30"/>
  <c r="K84" i="30"/>
  <c r="H85" i="30"/>
  <c r="I85" i="30"/>
  <c r="J85" i="30"/>
  <c r="K85" i="30"/>
  <c r="H86" i="30"/>
  <c r="I86" i="30"/>
  <c r="J86" i="30"/>
  <c r="K86" i="30"/>
  <c r="H87" i="30"/>
  <c r="I87" i="30"/>
  <c r="J87" i="30"/>
  <c r="K87" i="30"/>
  <c r="H88" i="30"/>
  <c r="I88" i="30"/>
  <c r="J88" i="30"/>
  <c r="K88" i="30"/>
  <c r="H89" i="30"/>
  <c r="I89" i="30"/>
  <c r="J89" i="30"/>
  <c r="K89" i="30"/>
  <c r="H90" i="30"/>
  <c r="I90" i="30"/>
  <c r="J90" i="30"/>
  <c r="K90" i="30"/>
  <c r="H91" i="30"/>
  <c r="I91" i="30"/>
  <c r="J91" i="30"/>
  <c r="K91" i="30"/>
  <c r="H92" i="30"/>
  <c r="I92" i="30"/>
  <c r="J92" i="30"/>
  <c r="K92" i="30"/>
  <c r="H93" i="30"/>
  <c r="I93" i="30"/>
  <c r="J93" i="30"/>
  <c r="K93" i="30"/>
  <c r="H94" i="30"/>
  <c r="I94" i="30"/>
  <c r="J94" i="30"/>
  <c r="K94" i="30"/>
  <c r="H95" i="30"/>
  <c r="I95" i="30"/>
  <c r="J95" i="30"/>
  <c r="K95" i="30"/>
  <c r="H96" i="30"/>
  <c r="I96" i="30"/>
  <c r="J96" i="30"/>
  <c r="K96" i="30"/>
  <c r="H97" i="30"/>
  <c r="I97" i="30"/>
  <c r="J97" i="30"/>
  <c r="K97" i="30"/>
  <c r="H98" i="30"/>
  <c r="I98" i="30"/>
  <c r="J98" i="30"/>
  <c r="K98" i="30"/>
  <c r="H99" i="30"/>
  <c r="I99" i="30"/>
  <c r="J99" i="30"/>
  <c r="K99" i="30"/>
  <c r="H100" i="30"/>
  <c r="I100" i="30"/>
  <c r="J100" i="30"/>
  <c r="K100" i="30"/>
  <c r="H101" i="30"/>
  <c r="I101" i="30"/>
  <c r="J101" i="30"/>
  <c r="K101" i="30"/>
  <c r="H102" i="30"/>
  <c r="I102" i="30"/>
  <c r="J102" i="30"/>
  <c r="K102" i="30"/>
  <c r="H103" i="30"/>
  <c r="I103" i="30"/>
  <c r="J103" i="30"/>
  <c r="K103" i="30"/>
  <c r="H104" i="30"/>
  <c r="I104" i="30"/>
  <c r="J104" i="30"/>
  <c r="K104" i="30"/>
  <c r="H105" i="30"/>
  <c r="I105" i="30"/>
  <c r="J105" i="30"/>
  <c r="K105" i="30"/>
  <c r="H106" i="30"/>
  <c r="I106" i="30"/>
  <c r="J106" i="30"/>
  <c r="K106" i="30"/>
  <c r="H107" i="30"/>
  <c r="I107" i="30"/>
  <c r="J107" i="30"/>
  <c r="K107" i="30"/>
  <c r="H108" i="30"/>
  <c r="I108" i="30"/>
  <c r="J108" i="30"/>
  <c r="K108" i="30"/>
  <c r="H109" i="30"/>
  <c r="I109" i="30"/>
  <c r="J109" i="30"/>
  <c r="K109" i="30"/>
  <c r="H110" i="30"/>
  <c r="I110" i="30"/>
  <c r="J110" i="30"/>
  <c r="K110" i="30"/>
  <c r="H111" i="30"/>
  <c r="I111" i="30"/>
  <c r="J111" i="30"/>
  <c r="K111" i="30"/>
  <c r="H112" i="30"/>
  <c r="I112" i="30"/>
  <c r="J112" i="30"/>
  <c r="K112" i="30"/>
  <c r="K5" i="30"/>
  <c r="J5" i="30"/>
  <c r="I5" i="30"/>
  <c r="H5" i="30"/>
  <c r="EE4" i="30"/>
  <c r="ED4" i="30"/>
  <c r="EC4" i="30"/>
  <c r="EB4" i="30"/>
  <c r="EA4" i="30"/>
  <c r="DZ4" i="30"/>
  <c r="DY4" i="30"/>
  <c r="DX4" i="30"/>
  <c r="DW4" i="30"/>
  <c r="DV4" i="30"/>
  <c r="DU4" i="30"/>
  <c r="DT4" i="30"/>
  <c r="DS4" i="30"/>
  <c r="DR4" i="30"/>
  <c r="DQ4" i="30"/>
  <c r="DP4" i="30"/>
  <c r="DO4" i="30"/>
  <c r="DN4" i="30"/>
  <c r="DM4" i="30"/>
  <c r="DL4" i="30"/>
  <c r="DK4" i="30"/>
  <c r="DJ4" i="30"/>
  <c r="DI4" i="30"/>
  <c r="DH4" i="30"/>
  <c r="DG4" i="30"/>
  <c r="DF4" i="30"/>
  <c r="DE4" i="30"/>
  <c r="DD4" i="30"/>
  <c r="DC4" i="30"/>
  <c r="DB4" i="30"/>
  <c r="DA4" i="30"/>
  <c r="CZ4" i="30"/>
  <c r="CY4" i="30"/>
  <c r="CX4" i="30"/>
  <c r="CW4" i="30"/>
  <c r="CV4" i="30"/>
  <c r="CU4" i="30"/>
  <c r="CT4" i="30"/>
  <c r="CS4" i="30"/>
  <c r="CR4" i="30"/>
  <c r="CQ4" i="30"/>
  <c r="CP4" i="30"/>
  <c r="CO4" i="30"/>
  <c r="CN4" i="30"/>
  <c r="CM4" i="30"/>
  <c r="CL4" i="30"/>
  <c r="CK4" i="30"/>
  <c r="CJ4" i="30"/>
  <c r="CI4" i="30"/>
  <c r="CH4" i="30"/>
  <c r="CG4" i="30"/>
  <c r="CF4" i="30"/>
  <c r="CE4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R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E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L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EE3" i="30"/>
  <c r="ED3" i="30"/>
  <c r="EC3" i="30"/>
  <c r="EB3" i="30"/>
  <c r="EA3" i="30"/>
  <c r="DZ3" i="30"/>
  <c r="DY3" i="30"/>
  <c r="DX3" i="30"/>
  <c r="DW3" i="30"/>
  <c r="DV3" i="30"/>
  <c r="DU3" i="30"/>
  <c r="DT3" i="30"/>
  <c r="DS3" i="30"/>
  <c r="DR3" i="30"/>
  <c r="DQ3" i="30"/>
  <c r="DP3" i="30"/>
  <c r="DO3" i="30"/>
  <c r="DN3" i="30"/>
  <c r="DM3" i="30"/>
  <c r="DL3" i="30"/>
  <c r="DK3" i="30"/>
  <c r="DJ3" i="30"/>
  <c r="DI3" i="30"/>
  <c r="DH3" i="30"/>
  <c r="DG3" i="30"/>
  <c r="DF3" i="30"/>
  <c r="DE3" i="30"/>
  <c r="DD3" i="30"/>
  <c r="DC3" i="30"/>
  <c r="DB3" i="30"/>
  <c r="DA3" i="30"/>
  <c r="CZ3" i="30"/>
  <c r="CY3" i="30"/>
  <c r="CX3" i="30"/>
  <c r="CW3" i="30"/>
  <c r="CV3" i="30"/>
  <c r="CU3" i="30"/>
  <c r="CT3" i="30"/>
  <c r="CS3" i="30"/>
  <c r="CR3" i="30"/>
  <c r="CQ3" i="30"/>
  <c r="CP3" i="30"/>
  <c r="CO3" i="30"/>
  <c r="CN3" i="30"/>
  <c r="CM3" i="30"/>
  <c r="CL3" i="30"/>
  <c r="CK3" i="30"/>
  <c r="CJ3" i="30"/>
  <c r="CI3" i="30"/>
  <c r="CH3" i="30"/>
  <c r="CG3" i="30"/>
  <c r="CF3" i="30"/>
  <c r="CE3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R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E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L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G3" i="30"/>
  <c r="F3" i="30"/>
  <c r="E3" i="30"/>
  <c r="B3" i="30"/>
  <c r="A3" i="30"/>
  <c r="K4" i="30" l="1"/>
  <c r="C3" i="30"/>
  <c r="D3" i="30"/>
  <c r="I4" i="30"/>
  <c r="K3" i="30"/>
  <c r="J3" i="30"/>
  <c r="H4" i="30"/>
  <c r="H3" i="30"/>
  <c r="I3" i="30"/>
  <c r="J4" i="30"/>
</calcChain>
</file>

<file path=xl/sharedStrings.xml><?xml version="1.0" encoding="utf-8"?>
<sst xmlns="http://schemas.openxmlformats.org/spreadsheetml/2006/main" count="1487" uniqueCount="604">
  <si>
    <t>NO.</t>
  </si>
  <si>
    <t>Item</t>
  </si>
  <si>
    <t>County A</t>
  </si>
  <si>
    <t>County/site</t>
  </si>
  <si>
    <t>BB</t>
  </si>
  <si>
    <t>Moyale</t>
  </si>
  <si>
    <t>War Gedu</t>
  </si>
  <si>
    <t>Nairobi</t>
  </si>
  <si>
    <t>Thika</t>
  </si>
  <si>
    <t>Embu</t>
  </si>
  <si>
    <t>Meru</t>
  </si>
  <si>
    <t>Maganya</t>
  </si>
  <si>
    <t>Machakos</t>
  </si>
  <si>
    <t>Wote</t>
  </si>
  <si>
    <t>Kitui</t>
  </si>
  <si>
    <t>Voi</t>
  </si>
  <si>
    <t>Wundanyi</t>
  </si>
  <si>
    <t>Longonot</t>
  </si>
  <si>
    <t>Nyahururu</t>
  </si>
  <si>
    <t>Ol Kalou</t>
  </si>
  <si>
    <t>Rimuruti</t>
  </si>
  <si>
    <t>Maralal</t>
  </si>
  <si>
    <t>Eldoret</t>
  </si>
  <si>
    <t>Iten</t>
  </si>
  <si>
    <t>Kabarnet</t>
  </si>
  <si>
    <t>Kapsarbet</t>
  </si>
  <si>
    <t>Muhoroni</t>
  </si>
  <si>
    <t>Kitale</t>
  </si>
  <si>
    <t>Webuye</t>
  </si>
  <si>
    <t>Kisumu</t>
  </si>
  <si>
    <t>Siaya</t>
  </si>
  <si>
    <t>Kisii</t>
  </si>
  <si>
    <t>Homa Bay</t>
  </si>
  <si>
    <t>Nyamira</t>
  </si>
  <si>
    <t>Diani</t>
  </si>
  <si>
    <t>Lunga Lunga</t>
  </si>
  <si>
    <t>Kerugoya</t>
  </si>
  <si>
    <t>Metro</t>
  </si>
  <si>
    <t>Bungoma</t>
  </si>
  <si>
    <t>Busia</t>
  </si>
  <si>
    <t>Garissa</t>
  </si>
  <si>
    <t>Isiolo</t>
  </si>
  <si>
    <t>Kajiado</t>
  </si>
  <si>
    <t>Kiambu</t>
  </si>
  <si>
    <t>Kilifi</t>
  </si>
  <si>
    <t>Kwale</t>
  </si>
  <si>
    <t>Lamu</t>
  </si>
  <si>
    <t>Mandera</t>
  </si>
  <si>
    <t>Marsabit</t>
  </si>
  <si>
    <t>Migori</t>
  </si>
  <si>
    <t>Mombasa</t>
  </si>
  <si>
    <t>Muranga</t>
  </si>
  <si>
    <t>Nakuru</t>
  </si>
  <si>
    <t>Narok</t>
  </si>
  <si>
    <t>Nyeri</t>
  </si>
  <si>
    <t>Hola</t>
  </si>
  <si>
    <t>wajir</t>
  </si>
  <si>
    <t>Bomet</t>
  </si>
  <si>
    <t>Lodwar</t>
  </si>
  <si>
    <t>Vihiga</t>
  </si>
  <si>
    <t>Nanyuki</t>
  </si>
  <si>
    <t>Ol kalou</t>
  </si>
  <si>
    <t>Bondo/Siaya</t>
  </si>
  <si>
    <t>Chuka</t>
  </si>
  <si>
    <t>MILT</t>
  </si>
  <si>
    <t>78 Battalion/Armored Brigade HQ</t>
  </si>
  <si>
    <t>Isiolo 2 SOA</t>
  </si>
  <si>
    <t>Isiolo SOA</t>
  </si>
  <si>
    <t>Archers Post SOCE</t>
  </si>
  <si>
    <t>Kamanga SOCE</t>
  </si>
  <si>
    <t>Hakati</t>
  </si>
  <si>
    <t>Lanet SOC/3KR/2sd Brigade/KMA</t>
  </si>
  <si>
    <t>Gilgil 2sd Brigade/5 KR</t>
  </si>
  <si>
    <t>Wajir Air control/BN HQ</t>
  </si>
  <si>
    <t>Laikipia</t>
  </si>
  <si>
    <t>LAB</t>
  </si>
  <si>
    <t>Gathioro</t>
  </si>
  <si>
    <t>1KR/10 Eng/42 FD/43 OCC</t>
  </si>
  <si>
    <t>Kilifi Masura</t>
  </si>
  <si>
    <t>Ngomeni</t>
  </si>
  <si>
    <t>Canon PT-Nyali Barracks</t>
  </si>
  <si>
    <t>Mombasa TKL Nyali</t>
  </si>
  <si>
    <t>Mtongwe</t>
  </si>
  <si>
    <t>Msambweni</t>
  </si>
  <si>
    <t>Shimoni</t>
  </si>
  <si>
    <t>Mariakani</t>
  </si>
  <si>
    <t>FOB</t>
  </si>
  <si>
    <t>DOD HQ/ARMY HQ</t>
  </si>
  <si>
    <t>MAB</t>
  </si>
  <si>
    <t>Embakasi</t>
  </si>
  <si>
    <t>Karen NMCC</t>
  </si>
  <si>
    <t>Langatta</t>
  </si>
  <si>
    <t>Mbagatthi military hospital</t>
  </si>
  <si>
    <t>Wilson ATC</t>
  </si>
  <si>
    <t>Kahawa Barracks</t>
  </si>
  <si>
    <t>Kabete</t>
  </si>
  <si>
    <t>Turkana</t>
  </si>
  <si>
    <t>Nadapal Barracks</t>
  </si>
  <si>
    <t>Lokichogio Barracks</t>
  </si>
  <si>
    <t>Kacheliba</t>
  </si>
  <si>
    <t>Uasin Gishu</t>
  </si>
  <si>
    <t>Eldoret 9KR/KOFC/RTS</t>
  </si>
  <si>
    <t>County</t>
  </si>
  <si>
    <t>Kakamega</t>
  </si>
  <si>
    <t xml:space="preserve">Kisumu </t>
  </si>
  <si>
    <t xml:space="preserve">Kitui </t>
  </si>
  <si>
    <t>Makueni</t>
  </si>
  <si>
    <t>Nyandarua</t>
  </si>
  <si>
    <t>Samburu</t>
  </si>
  <si>
    <t>Tana River</t>
  </si>
  <si>
    <t>Taita Taveta</t>
  </si>
  <si>
    <t>Tharaka Nithi</t>
  </si>
  <si>
    <t>Busia</t>
    <phoneticPr fontId="2" type="noConversion"/>
  </si>
  <si>
    <t>Lamu</t>
    <phoneticPr fontId="2" type="noConversion"/>
  </si>
  <si>
    <t>Eldoret</t>
    <phoneticPr fontId="2" type="noConversion"/>
  </si>
  <si>
    <t>Kapenguria</t>
    <phoneticPr fontId="2" type="noConversion"/>
  </si>
  <si>
    <t xml:space="preserve">Embu </t>
  </si>
  <si>
    <t xml:space="preserve">Kajiado </t>
  </si>
  <si>
    <t xml:space="preserve">Nairobi </t>
  </si>
  <si>
    <t xml:space="preserve">Trans Nzoia </t>
  </si>
  <si>
    <t>Wajir</t>
  </si>
  <si>
    <t xml:space="preserve">West Pokot </t>
  </si>
  <si>
    <t xml:space="preserve">Vihiga </t>
  </si>
  <si>
    <t xml:space="preserve">Baringo </t>
  </si>
  <si>
    <t xml:space="preserve">Elgeyo-Marakwet </t>
  </si>
  <si>
    <t xml:space="preserve">Laikipia </t>
  </si>
  <si>
    <t xml:space="preserve">Homa Bay </t>
  </si>
  <si>
    <t xml:space="preserve">Kirinyaga </t>
  </si>
  <si>
    <t xml:space="preserve">Nandi </t>
  </si>
  <si>
    <t xml:space="preserve">Nakuru </t>
  </si>
  <si>
    <t>Westen</t>
  </si>
  <si>
    <t>Coast</t>
  </si>
  <si>
    <t>Town</t>
  </si>
  <si>
    <t>Team</t>
    <phoneticPr fontId="2" type="noConversion"/>
  </si>
  <si>
    <t>Region</t>
    <phoneticPr fontId="2" type="noConversion"/>
  </si>
  <si>
    <t>KERRA</t>
  </si>
  <si>
    <t>public Works</t>
  </si>
  <si>
    <t xml:space="preserve">Muranga </t>
  </si>
  <si>
    <t>County Commissioner</t>
  </si>
  <si>
    <t>Mackinnon RD</t>
  </si>
  <si>
    <t>GDC</t>
  </si>
  <si>
    <t>Bungoma</t>
    <phoneticPr fontId="2" type="noConversion"/>
  </si>
  <si>
    <t>Hola</t>
    <phoneticPr fontId="2" type="noConversion"/>
  </si>
  <si>
    <t>Homabay</t>
    <phoneticPr fontId="2" type="noConversion"/>
  </si>
  <si>
    <t>Thika</t>
    <phoneticPr fontId="2" type="noConversion"/>
  </si>
  <si>
    <t>Kapsabet</t>
    <phoneticPr fontId="2" type="noConversion"/>
  </si>
  <si>
    <t>Kisii</t>
    <phoneticPr fontId="2" type="noConversion"/>
  </si>
  <si>
    <t>Kwale</t>
    <phoneticPr fontId="2" type="noConversion"/>
  </si>
  <si>
    <t>Kericho</t>
    <phoneticPr fontId="2" type="noConversion"/>
  </si>
  <si>
    <t>Migori</t>
    <phoneticPr fontId="2" type="noConversion"/>
  </si>
  <si>
    <t>Bomet</t>
    <phoneticPr fontId="2" type="noConversion"/>
  </si>
  <si>
    <t>Nyamira</t>
    <phoneticPr fontId="2" type="noConversion"/>
  </si>
  <si>
    <t>Siaya</t>
    <phoneticPr fontId="2" type="noConversion"/>
  </si>
  <si>
    <t>Rumuruti</t>
    <phoneticPr fontId="2" type="noConversion"/>
  </si>
  <si>
    <t>Kabsabet</t>
  </si>
  <si>
    <t>kakamega</t>
    <phoneticPr fontId="2" type="noConversion"/>
  </si>
  <si>
    <t>Kutus (Joint)</t>
    <phoneticPr fontId="2" type="noConversion"/>
  </si>
  <si>
    <t>DS-</t>
  </si>
  <si>
    <t>Sy-</t>
  </si>
  <si>
    <t>Sbt-</t>
  </si>
  <si>
    <t>Ap-</t>
  </si>
  <si>
    <t>TKL-GPO 12F</t>
    <phoneticPr fontId="2" type="noConversion"/>
  </si>
  <si>
    <t xml:space="preserve">county commissioner </t>
  </si>
  <si>
    <t xml:space="preserve">County Commissioner </t>
  </si>
  <si>
    <t>zhang</t>
    <phoneticPr fontId="2" type="noConversion"/>
  </si>
  <si>
    <t>Anthony</t>
    <phoneticPr fontId="2" type="noConversion"/>
  </si>
  <si>
    <t>2014-6</t>
    <phoneticPr fontId="2" type="noConversion"/>
  </si>
  <si>
    <t>county commissioner</t>
  </si>
  <si>
    <t>Governor</t>
  </si>
  <si>
    <t>county Commissioner</t>
  </si>
  <si>
    <t>KENHA</t>
  </si>
  <si>
    <t>Assembly</t>
  </si>
  <si>
    <t>Deputy Commissioner</t>
  </si>
  <si>
    <t xml:space="preserve">County commissioner </t>
  </si>
  <si>
    <t>County commissioner</t>
  </si>
  <si>
    <t>Lan Site Name</t>
  </si>
  <si>
    <t>TKL</t>
  </si>
  <si>
    <t xml:space="preserve">  0°29'35.37"N</t>
  </si>
  <si>
    <t xml:space="preserve"> 35°44'39.36"E</t>
  </si>
  <si>
    <t xml:space="preserve">  0°29'29.36"N</t>
  </si>
  <si>
    <t xml:space="preserve"> 35°44'40.64"E</t>
  </si>
  <si>
    <t>KNA</t>
  </si>
  <si>
    <t xml:space="preserve">  0°29'32.22"N</t>
  </si>
  <si>
    <t xml:space="preserve"> 35°44'39.96"E</t>
  </si>
  <si>
    <t xml:space="preserve">  0°29'28.30"N</t>
  </si>
  <si>
    <t xml:space="preserve"> 35°44'37.87"E</t>
  </si>
  <si>
    <t xml:space="preserve">Education </t>
  </si>
  <si>
    <t xml:space="preserve">  0°27'39.21"N</t>
  </si>
  <si>
    <t xml:space="preserve"> 34° 6'27.20"E</t>
  </si>
  <si>
    <t xml:space="preserve">  0°27'48.38"N</t>
  </si>
  <si>
    <t xml:space="preserve"> 34° 6'21.39"E</t>
  </si>
  <si>
    <t xml:space="preserve">  0°27'49.70"N</t>
  </si>
  <si>
    <t xml:space="preserve"> 34° 6'22.28"E</t>
  </si>
  <si>
    <t xml:space="preserve">  0°27'55.99"N</t>
  </si>
  <si>
    <t xml:space="preserve"> 34° 6'5.04"E</t>
  </si>
  <si>
    <t xml:space="preserve">  0°39'33.05"N</t>
  </si>
  <si>
    <t xml:space="preserve"> 35°30'15.28"E</t>
  </si>
  <si>
    <t>Hospital</t>
  </si>
  <si>
    <t xml:space="preserve">  0°40'33.14"N</t>
  </si>
  <si>
    <t xml:space="preserve"> 35°30'23.98"E</t>
  </si>
  <si>
    <t xml:space="preserve">  0°39'39.62"N</t>
  </si>
  <si>
    <t xml:space="preserve"> 35°29'56.78"E</t>
  </si>
  <si>
    <t xml:space="preserve">  0°40'18.00"N</t>
  </si>
  <si>
    <t xml:space="preserve"> 35°30'32.46"E</t>
  </si>
  <si>
    <t xml:space="preserve">  0°27'14.47"S</t>
  </si>
  <si>
    <t xml:space="preserve"> 39°38'34.33"E</t>
  </si>
  <si>
    <t xml:space="preserve">  0°27'34.29"S</t>
  </si>
  <si>
    <t xml:space="preserve"> 39°38'18.43"E</t>
  </si>
  <si>
    <t xml:space="preserve">county Assembly </t>
  </si>
  <si>
    <t>Police station</t>
  </si>
  <si>
    <t xml:space="preserve">  0°27'33.15"S</t>
  </si>
  <si>
    <t xml:space="preserve"> 39°38'16.20"E</t>
  </si>
  <si>
    <t xml:space="preserve">  0°27'14.91"S</t>
  </si>
  <si>
    <t xml:space="preserve"> 39°38'30.70"E</t>
  </si>
  <si>
    <t xml:space="preserve">  0° 2'52.89"N</t>
  </si>
  <si>
    <t xml:space="preserve"> 37°39'3.28"E</t>
  </si>
  <si>
    <t xml:space="preserve">  0° 2'52.85"N</t>
  </si>
  <si>
    <t xml:space="preserve"> 37°38'57.32"E</t>
  </si>
  <si>
    <t xml:space="preserve">Police </t>
  </si>
  <si>
    <t xml:space="preserve">  0° 3'0.32"N</t>
  </si>
  <si>
    <t xml:space="preserve"> 37°38'46.42"E</t>
  </si>
  <si>
    <t xml:space="preserve">  0° 3'10.96"N</t>
  </si>
  <si>
    <t xml:space="preserve"> 37°38'43.87"E</t>
  </si>
  <si>
    <t>Mens Prison</t>
  </si>
  <si>
    <t>KNA/KBC</t>
  </si>
  <si>
    <t xml:space="preserve">  4° 3'45.77"S</t>
  </si>
  <si>
    <t xml:space="preserve"> 39°40'8.39"E</t>
  </si>
  <si>
    <t xml:space="preserve">  4° 3'42.06"S</t>
  </si>
  <si>
    <t xml:space="preserve"> 39°40'18.99"E</t>
  </si>
  <si>
    <t>Bima House</t>
  </si>
  <si>
    <t xml:space="preserve">  4° 3'54.94"S</t>
  </si>
  <si>
    <t xml:space="preserve"> 39°40'46.11"E</t>
  </si>
  <si>
    <t xml:space="preserve">  4° 3'46.74"S</t>
  </si>
  <si>
    <t xml:space="preserve"> 39°40'13.33"E</t>
  </si>
  <si>
    <t>Police</t>
  </si>
  <si>
    <t xml:space="preserve">  0°12'11.32"N</t>
  </si>
  <si>
    <t xml:space="preserve"> 35° 6'8.81"E</t>
  </si>
  <si>
    <t xml:space="preserve">  0°12'8.22"N</t>
  </si>
  <si>
    <t xml:space="preserve"> 35° 6'11.65"E</t>
  </si>
  <si>
    <t xml:space="preserve">  0°12'10.73"N</t>
  </si>
  <si>
    <t xml:space="preserve"> 35° 6'24.70"E</t>
  </si>
  <si>
    <t xml:space="preserve">  0°11'59.56"N</t>
  </si>
  <si>
    <t xml:space="preserve"> 35° 5'48.25"E</t>
  </si>
  <si>
    <t xml:space="preserve">  1° 5'12.83"S</t>
  </si>
  <si>
    <t xml:space="preserve"> 35°51'58.87"E</t>
  </si>
  <si>
    <t xml:space="preserve">  1° 5'14.46"S</t>
  </si>
  <si>
    <t xml:space="preserve"> 35°52'1.78"E</t>
  </si>
  <si>
    <t xml:space="preserve">  1° 5'4.72"S</t>
  </si>
  <si>
    <t xml:space="preserve"> 35°52'2.19"E</t>
  </si>
  <si>
    <t xml:space="preserve">  1° 5'9.05"S</t>
  </si>
  <si>
    <t xml:space="preserve"> 35°51'59.53"E</t>
  </si>
  <si>
    <t>SFC</t>
  </si>
  <si>
    <t>KNA &amp; M.O.I.C.T</t>
  </si>
  <si>
    <t xml:space="preserve">  0°33'25.52"S</t>
  </si>
  <si>
    <t xml:space="preserve"> 34°55'39.22"E</t>
  </si>
  <si>
    <t xml:space="preserve">  0°33'33.47"S</t>
  </si>
  <si>
    <t xml:space="preserve"> 34°55'59.80"E</t>
  </si>
  <si>
    <t xml:space="preserve">  0°33'30.28"S</t>
  </si>
  <si>
    <t xml:space="preserve"> 34°55'48.77"E</t>
  </si>
  <si>
    <t xml:space="preserve">  0°33'34.39"S</t>
  </si>
  <si>
    <t xml:space="preserve"> 34°55'58.39"E</t>
  </si>
  <si>
    <t xml:space="preserve">  1°30'6.63"S</t>
  </si>
  <si>
    <t xml:space="preserve"> 40° 0'57.74"E</t>
  </si>
  <si>
    <t>Prison</t>
  </si>
  <si>
    <t xml:space="preserve">  1°29'45.11"S</t>
  </si>
  <si>
    <t xml:space="preserve"> 40° 1'37.82"E</t>
  </si>
  <si>
    <t xml:space="preserve">  1°29'45.71"S</t>
  </si>
  <si>
    <t xml:space="preserve"> 40° 1'50.92"E</t>
  </si>
  <si>
    <t xml:space="preserve">  1°29'55.65"S</t>
  </si>
  <si>
    <t xml:space="preserve"> 40° 2'4.55"E</t>
  </si>
  <si>
    <t xml:space="preserve">  0°30'59.77"N</t>
  </si>
  <si>
    <t xml:space="preserve"> 35°16'31.20"E</t>
  </si>
  <si>
    <t xml:space="preserve">  0°31'27.47"N</t>
  </si>
  <si>
    <t xml:space="preserve"> 35°16'39.61"E</t>
  </si>
  <si>
    <t xml:space="preserve">  0°31'32.13"N</t>
  </si>
  <si>
    <t xml:space="preserve"> 35°16'36.27"E</t>
  </si>
  <si>
    <t>public Works(Kapsoya )</t>
  </si>
  <si>
    <t xml:space="preserve">  0°30'49.58"N</t>
  </si>
  <si>
    <t xml:space="preserve"> 35°18'2.72"E</t>
  </si>
  <si>
    <t>Probation</t>
  </si>
  <si>
    <t>Afya house</t>
  </si>
  <si>
    <t xml:space="preserve">  1°44'48.49"N</t>
  </si>
  <si>
    <t xml:space="preserve"> 40° 3'43.22"E</t>
  </si>
  <si>
    <t xml:space="preserve">  1°44'53.91"N</t>
  </si>
  <si>
    <t xml:space="preserve"> 40° 3'31.67"E</t>
  </si>
  <si>
    <t xml:space="preserve">  1°45'4.38"N</t>
  </si>
  <si>
    <t xml:space="preserve"> 40° 3'25.09"E</t>
  </si>
  <si>
    <t>KNA/Planning</t>
  </si>
  <si>
    <t xml:space="preserve">  1°45'7.69"N</t>
  </si>
  <si>
    <t xml:space="preserve"> 40° 3'25.85"E</t>
  </si>
  <si>
    <t xml:space="preserve">  0°34'0.74"N</t>
  </si>
  <si>
    <t xml:space="preserve"> 34°33'35.98"E</t>
  </si>
  <si>
    <t xml:space="preserve">  0°34'24.34"N</t>
  </si>
  <si>
    <t xml:space="preserve"> 34°33'34.02"E</t>
  </si>
  <si>
    <t xml:space="preserve">  0°34'22.82"N</t>
  </si>
  <si>
    <t xml:space="preserve"> 34°33'32.38"E</t>
  </si>
  <si>
    <t xml:space="preserve">  0°34'21.02"N</t>
  </si>
  <si>
    <t xml:space="preserve"> 34°33'33.97"E</t>
  </si>
  <si>
    <t xml:space="preserve">  0°21'14.73"N</t>
  </si>
  <si>
    <t xml:space="preserve"> 37°35'10.45"E</t>
  </si>
  <si>
    <t xml:space="preserve">  0°21'19.78"N</t>
  </si>
  <si>
    <t xml:space="preserve"> 37°35'9.75"E</t>
  </si>
  <si>
    <t xml:space="preserve">  0°21'17.98"N</t>
  </si>
  <si>
    <t xml:space="preserve"> 37°35'8.96"E</t>
  </si>
  <si>
    <t xml:space="preserve">  0°21'53.40"N</t>
  </si>
  <si>
    <t xml:space="preserve"> 37°35'21.54"E</t>
  </si>
  <si>
    <t xml:space="preserve">  1°50'57.14"S</t>
  </si>
  <si>
    <t xml:space="preserve"> 36°46'23.60"E</t>
  </si>
  <si>
    <t xml:space="preserve">  1°51'1.39"S</t>
  </si>
  <si>
    <t xml:space="preserve"> 36°46'22.24"E</t>
  </si>
  <si>
    <t xml:space="preserve">  1°51'8.92"S</t>
  </si>
  <si>
    <t xml:space="preserve"> 36°46'16.00"E</t>
  </si>
  <si>
    <t xml:space="preserve">  1°50'27.97"S</t>
  </si>
  <si>
    <t xml:space="preserve"> 36°47'28.61"E</t>
  </si>
  <si>
    <t xml:space="preserve">  0°16'45.71"N</t>
  </si>
  <si>
    <t xml:space="preserve"> 34°45'11.19"E</t>
  </si>
  <si>
    <t xml:space="preserve">  0°16'36.57"N</t>
  </si>
  <si>
    <t xml:space="preserve"> 34°45'26.48"E</t>
  </si>
  <si>
    <t xml:space="preserve">  0°16'40.88"N</t>
  </si>
  <si>
    <t xml:space="preserve"> 34°45'26.03"E</t>
  </si>
  <si>
    <t xml:space="preserve">  0°16'57.57"N</t>
  </si>
  <si>
    <t xml:space="preserve"> 34°45'13.11"E</t>
  </si>
  <si>
    <t xml:space="preserve">  0°22'10.43"S</t>
  </si>
  <si>
    <t xml:space="preserve"> 35°17'6.44"E</t>
  </si>
  <si>
    <t xml:space="preserve">  0°22'15.16"S</t>
  </si>
  <si>
    <t xml:space="preserve"> 35°16'57.06"E</t>
  </si>
  <si>
    <t xml:space="preserve">  0°22'6.86"S</t>
  </si>
  <si>
    <t xml:space="preserve"> 35°17'6.17"E</t>
  </si>
  <si>
    <t xml:space="preserve">  0°22'16.80"S</t>
  </si>
  <si>
    <t xml:space="preserve"> 35°16'58.93"E</t>
  </si>
  <si>
    <t xml:space="preserve">  1°10'22.14"S</t>
  </si>
  <si>
    <t xml:space="preserve"> 36°49'53.32"E</t>
  </si>
  <si>
    <t xml:space="preserve">  1°10'21.98"S</t>
  </si>
  <si>
    <t xml:space="preserve"> 36°49'59.44"E</t>
  </si>
  <si>
    <t xml:space="preserve">  1°10'0.71"S</t>
  </si>
  <si>
    <t xml:space="preserve"> 36°49'26.89"E</t>
  </si>
  <si>
    <t xml:space="preserve">  1°10'21.83"S</t>
  </si>
  <si>
    <t xml:space="preserve"> 36°49'52.51"E</t>
  </si>
  <si>
    <t xml:space="preserve">  0°29'53.67"S</t>
  </si>
  <si>
    <t xml:space="preserve"> 37°16'47.08"E</t>
  </si>
  <si>
    <t xml:space="preserve">  0°29'45.52"S</t>
  </si>
  <si>
    <t xml:space="preserve"> 37°16'58.57"E</t>
  </si>
  <si>
    <t xml:space="preserve">  0°29'49.57"S</t>
  </si>
  <si>
    <t xml:space="preserve"> 37°16'57.94"E</t>
  </si>
  <si>
    <t xml:space="preserve">  0°30'16.07"S</t>
  </si>
  <si>
    <t xml:space="preserve"> 37°16'54.35"E</t>
  </si>
  <si>
    <t>Ardhi house</t>
  </si>
  <si>
    <t xml:space="preserve">  1°22'2.36"S</t>
  </si>
  <si>
    <t xml:space="preserve"> 38° 0'43.93"E</t>
  </si>
  <si>
    <t xml:space="preserve">  1°21'55.13"S</t>
  </si>
  <si>
    <t xml:space="preserve"> 38° 0'55.73"E</t>
  </si>
  <si>
    <t xml:space="preserve">  1°21'58.21"S</t>
  </si>
  <si>
    <t xml:space="preserve"> 38° 0'54.49"E</t>
  </si>
  <si>
    <t xml:space="preserve">  1°21'52.82"S</t>
  </si>
  <si>
    <t xml:space="preserve"> 38° 0'50.78"E</t>
  </si>
  <si>
    <t xml:space="preserve">  1°14'25.49"N</t>
  </si>
  <si>
    <t xml:space="preserve"> 35° 7'7.27"E</t>
  </si>
  <si>
    <t>County ICT</t>
  </si>
  <si>
    <t xml:space="preserve">  1°15'1.44"N</t>
  </si>
  <si>
    <t xml:space="preserve"> 35° 6'45.24"E</t>
  </si>
  <si>
    <t xml:space="preserve">  1°14'24.09"N</t>
  </si>
  <si>
    <t xml:space="preserve"> 35° 7'12.44"E</t>
  </si>
  <si>
    <t xml:space="preserve">  1°14'35.74"N</t>
  </si>
  <si>
    <t xml:space="preserve"> 35° 7'0.66"E</t>
  </si>
  <si>
    <t>Water</t>
  </si>
  <si>
    <t xml:space="preserve">  0° 4'46.00"N</t>
  </si>
  <si>
    <t xml:space="preserve"> 34°43'27.19"E</t>
  </si>
  <si>
    <t xml:space="preserve">  0° 4'47.94"N</t>
  </si>
  <si>
    <t xml:space="preserve"> 34°43'23.17"E</t>
  </si>
  <si>
    <t xml:space="preserve">  0° 4'48.62"N</t>
  </si>
  <si>
    <t xml:space="preserve"> 34°43'25.70"E</t>
  </si>
  <si>
    <t xml:space="preserve">  0° 4'54.26"N</t>
  </si>
  <si>
    <t xml:space="preserve"> 34°43'20.85"E</t>
  </si>
  <si>
    <t>TKL/SFC</t>
  </si>
  <si>
    <t xml:space="preserve">  0°15'43.11"N</t>
  </si>
  <si>
    <t xml:space="preserve"> 36°32'14.12"E</t>
  </si>
  <si>
    <t>county Treasury</t>
  </si>
  <si>
    <t xml:space="preserve">  3° 7'12.13"N</t>
  </si>
  <si>
    <t xml:space="preserve"> 35°35'43.25"E</t>
  </si>
  <si>
    <t xml:space="preserve">  3° 7'5.80"N</t>
  </si>
  <si>
    <t xml:space="preserve"> 35°36'11.51"E</t>
  </si>
  <si>
    <t xml:space="preserve">  3° 6'40.11"N</t>
  </si>
  <si>
    <t xml:space="preserve"> 35°37'4.40"E</t>
  </si>
  <si>
    <t xml:space="preserve">  3° 7'1.32"N</t>
  </si>
  <si>
    <t xml:space="preserve"> 35°36'9.82"E</t>
  </si>
  <si>
    <t>Geneva</t>
  </si>
  <si>
    <t xml:space="preserve">  3°56'21.26"N</t>
  </si>
  <si>
    <t xml:space="preserve"> 41°51'34.78"E</t>
  </si>
  <si>
    <t xml:space="preserve">  3°56'22.09"N</t>
  </si>
  <si>
    <t xml:space="preserve"> 41°51'46.59"E</t>
  </si>
  <si>
    <t xml:space="preserve">  3°56'21.53"N</t>
  </si>
  <si>
    <t xml:space="preserve"> 41°51'43.23"E</t>
  </si>
  <si>
    <t xml:space="preserve">  3°56'29.96"N</t>
  </si>
  <si>
    <t xml:space="preserve"> 41°51'59.35"E</t>
  </si>
  <si>
    <t xml:space="preserve">  1° 0'53.43"N</t>
  </si>
  <si>
    <t xml:space="preserve"> 35° 0'5.94"E</t>
  </si>
  <si>
    <t xml:space="preserve">  1° 0'49.36"N</t>
  </si>
  <si>
    <t xml:space="preserve"> 35° 0'2.91"E</t>
  </si>
  <si>
    <t xml:space="preserve">  1° 0'45.78"N</t>
  </si>
  <si>
    <t xml:space="preserve"> 35° 0'0.83"E</t>
  </si>
  <si>
    <t xml:space="preserve">  1° 0'53.47"N</t>
  </si>
  <si>
    <t xml:space="preserve"> 35° 0'16.01"E</t>
  </si>
  <si>
    <t xml:space="preserve">  1° 5'47.63"N</t>
  </si>
  <si>
    <t xml:space="preserve"> 36°41'52.23"E</t>
  </si>
  <si>
    <t xml:space="preserve">  1° 5'33.07"N</t>
  </si>
  <si>
    <t xml:space="preserve"> 36°41'35.69"E</t>
  </si>
  <si>
    <t xml:space="preserve">  1° 5'37.84"N</t>
  </si>
  <si>
    <t xml:space="preserve"> 36°41'40.34"E</t>
  </si>
  <si>
    <t xml:space="preserve">  1° 5'25.32"N</t>
  </si>
  <si>
    <t xml:space="preserve"> 36°41'32.84"E</t>
  </si>
  <si>
    <t>Hospita A</t>
  </si>
  <si>
    <t>PSB</t>
  </si>
  <si>
    <t xml:space="preserve">  0°16'16.09"S</t>
  </si>
  <si>
    <t xml:space="preserve"> 36°22'28.21"E</t>
  </si>
  <si>
    <t xml:space="preserve">  0°16'49.52"S</t>
  </si>
  <si>
    <t xml:space="preserve"> 36°22'39.46"E</t>
  </si>
  <si>
    <t xml:space="preserve">  0°17'25.09"S</t>
  </si>
  <si>
    <t xml:space="preserve"> 36°22'31.95"E</t>
  </si>
  <si>
    <t xml:space="preserve">  0°15'21.36"S</t>
  </si>
  <si>
    <t xml:space="preserve"> 36°22'30.19"E</t>
  </si>
  <si>
    <t xml:space="preserve">  1°31'11.78"S</t>
  </si>
  <si>
    <t xml:space="preserve"> 37°15'1.26"E</t>
  </si>
  <si>
    <t xml:space="preserve">  1°31'4.98"S</t>
  </si>
  <si>
    <t xml:space="preserve"> 37°16'2.37"E</t>
  </si>
  <si>
    <t xml:space="preserve">  1°30'58.79"S</t>
  </si>
  <si>
    <t xml:space="preserve"> 37°16'2.50"E</t>
  </si>
  <si>
    <t xml:space="preserve">  1°30'51.70"S</t>
  </si>
  <si>
    <t xml:space="preserve"> 37°16'7.84"E</t>
  </si>
  <si>
    <t>Refferal hospital</t>
  </si>
  <si>
    <t xml:space="preserve">  2°19'39.43"N</t>
  </si>
  <si>
    <t xml:space="preserve"> 37°59'12.77"E</t>
  </si>
  <si>
    <t xml:space="preserve">  2°19'25.12"N</t>
  </si>
  <si>
    <t xml:space="preserve"> 37°59'27.34"E</t>
  </si>
  <si>
    <t xml:space="preserve">  2°19'26.39"N</t>
  </si>
  <si>
    <t xml:space="preserve"> 37°59'15.96"E</t>
  </si>
  <si>
    <t xml:space="preserve">  2°19'31.16"N</t>
  </si>
  <si>
    <t xml:space="preserve"> 37°59'11.15"E</t>
  </si>
  <si>
    <t xml:space="preserve">Veterinary </t>
  </si>
  <si>
    <t xml:space="preserve">  0°15'44.75"N</t>
  </si>
  <si>
    <t xml:space="preserve"> 36°32'21.78"E</t>
  </si>
  <si>
    <t xml:space="preserve">  0°15'47.22"N</t>
  </si>
  <si>
    <t xml:space="preserve"> 36°32'22.49"E</t>
  </si>
  <si>
    <t xml:space="preserve">  0°16'17.49"N</t>
  </si>
  <si>
    <t xml:space="preserve"> 36°31'59.81"E</t>
  </si>
  <si>
    <t>Regional &amp; county police</t>
  </si>
  <si>
    <t>Kenya police divisional police</t>
  </si>
  <si>
    <t xml:space="preserve">  0°17'9.81"S</t>
  </si>
  <si>
    <t xml:space="preserve"> 36° 4'13.85"E</t>
  </si>
  <si>
    <t xml:space="preserve">  0°17'19.66"S</t>
  </si>
  <si>
    <t xml:space="preserve"> 36° 4'9.77"E</t>
  </si>
  <si>
    <t xml:space="preserve">  0°17'18.22"S</t>
  </si>
  <si>
    <t xml:space="preserve"> 36° 4'12.56"E</t>
  </si>
  <si>
    <t xml:space="preserve">  0°17'13.09"S</t>
  </si>
  <si>
    <t xml:space="preserve"> 36° 4'8.86"E</t>
  </si>
  <si>
    <t xml:space="preserve">  1° 4'9.02"S</t>
  </si>
  <si>
    <t xml:space="preserve"> 34°28'47.83"E</t>
  </si>
  <si>
    <t xml:space="preserve">  1° 4'6.05"S</t>
  </si>
  <si>
    <t xml:space="preserve"> 34°28'43.83"E</t>
  </si>
  <si>
    <t xml:space="preserve">  1° 3'50.58"S</t>
  </si>
  <si>
    <t xml:space="preserve"> 34°28'28.01"E</t>
  </si>
  <si>
    <t xml:space="preserve">  0°43'2.58"S</t>
  </si>
  <si>
    <t xml:space="preserve"> 37° 9'29.68"E</t>
  </si>
  <si>
    <t xml:space="preserve">  0°43'3.73"S</t>
  </si>
  <si>
    <t xml:space="preserve"> 37° 9'32.71"E</t>
  </si>
  <si>
    <t xml:space="preserve">  0°43'4.03"S</t>
  </si>
  <si>
    <t xml:space="preserve"> 37° 9'26.41"E</t>
  </si>
  <si>
    <t xml:space="preserve">  0°43'7.99"S</t>
  </si>
  <si>
    <t xml:space="preserve"> 37° 9'24.36"E</t>
  </si>
  <si>
    <t xml:space="preserve">  1°47'6.88"S</t>
  </si>
  <si>
    <t xml:space="preserve"> 37°37'43.70"E</t>
  </si>
  <si>
    <t xml:space="preserve">  1°47'21.11"S</t>
  </si>
  <si>
    <t xml:space="preserve"> 37°37'17.27"E</t>
  </si>
  <si>
    <t>Huduma</t>
  </si>
  <si>
    <t xml:space="preserve">  1°47'22.91"S</t>
  </si>
  <si>
    <t xml:space="preserve"> 37°37'19.34"E</t>
  </si>
  <si>
    <t xml:space="preserve">  1°47'17.21"S</t>
  </si>
  <si>
    <t xml:space="preserve"> 37°37'19.20"E</t>
  </si>
  <si>
    <t xml:space="preserve">  0°25'16.54"S</t>
  </si>
  <si>
    <t xml:space="preserve"> 36°56'48.43"E</t>
  </si>
  <si>
    <t xml:space="preserve">  0°25'16.97"S</t>
  </si>
  <si>
    <t xml:space="preserve"> 36°56'55.32"E</t>
  </si>
  <si>
    <t xml:space="preserve">  0°24'57.38"S</t>
  </si>
  <si>
    <t xml:space="preserve"> 36°56'57.35"E</t>
  </si>
  <si>
    <t xml:space="preserve">  0°25'14.90"S</t>
  </si>
  <si>
    <t xml:space="preserve"> 36°56'50.58"E</t>
  </si>
  <si>
    <t>Public works</t>
  </si>
  <si>
    <t>Main Prison</t>
  </si>
  <si>
    <t>Lands</t>
  </si>
  <si>
    <t>National treasury</t>
  </si>
  <si>
    <t>Police HQ</t>
  </si>
  <si>
    <t>KPA</t>
  </si>
  <si>
    <t>Lamu district hospital</t>
  </si>
  <si>
    <t>County Commander</t>
  </si>
  <si>
    <t xml:space="preserve"> Education/KNA</t>
  </si>
  <si>
    <t xml:space="preserve"> Kerra</t>
  </si>
  <si>
    <t xml:space="preserve">Ministry of Land </t>
  </si>
  <si>
    <t>Kisumu general hospital</t>
  </si>
  <si>
    <t>Governor 1</t>
  </si>
  <si>
    <t xml:space="preserve">National Registration Bureau </t>
  </si>
  <si>
    <t>Deputy County commissioner</t>
  </si>
  <si>
    <t xml:space="preserve">  0°40'38.25"S</t>
  </si>
  <si>
    <t xml:space="preserve"> 34°46'19.90"E</t>
  </si>
  <si>
    <t xml:space="preserve">  0°40'37.11"S</t>
  </si>
  <si>
    <t xml:space="preserve"> 34°46'15.62"E</t>
  </si>
  <si>
    <t xml:space="preserve">  0°40'43.74"S</t>
  </si>
  <si>
    <t xml:space="preserve"> 34°46'18.72"E</t>
  </si>
  <si>
    <t xml:space="preserve">  0°40'44.07"S</t>
  </si>
  <si>
    <t xml:space="preserve"> 34°46'21.40"E</t>
  </si>
  <si>
    <t xml:space="preserve">  0°32'4.51"S</t>
  </si>
  <si>
    <t xml:space="preserve"> 37°27'1.09"E</t>
  </si>
  <si>
    <t xml:space="preserve">  0°31'43.07"S </t>
  </si>
  <si>
    <t>37°27'9.15"E</t>
  </si>
  <si>
    <t xml:space="preserve">  0°31'55.32"S</t>
  </si>
  <si>
    <t xml:space="preserve"> 37°26'59.68"E</t>
  </si>
  <si>
    <t xml:space="preserve">  0°33'5.12"S</t>
  </si>
  <si>
    <t xml:space="preserve"> 37°27'59.06"E</t>
  </si>
  <si>
    <t xml:space="preserve">  0°31'48.18"S</t>
  </si>
  <si>
    <t xml:space="preserve"> 34°27'31.29"E</t>
  </si>
  <si>
    <t xml:space="preserve">  0°31'39.66"S</t>
  </si>
  <si>
    <t xml:space="preserve"> 34°27'34.09"E</t>
  </si>
  <si>
    <t xml:space="preserve">  0°31'24.68"S</t>
  </si>
  <si>
    <t xml:space="preserve"> 34°27'31.78"E</t>
  </si>
  <si>
    <t xml:space="preserve">  0°31'52.95"S</t>
  </si>
  <si>
    <t xml:space="preserve"> 34°27'57.34"E</t>
  </si>
  <si>
    <t xml:space="preserve">  0°46'55.53"S</t>
  </si>
  <si>
    <t xml:space="preserve"> 35°20'29.11"E</t>
  </si>
  <si>
    <t xml:space="preserve">  0°47'4.59"S</t>
  </si>
  <si>
    <t xml:space="preserve"> 35°20'14.06"E</t>
  </si>
  <si>
    <t xml:space="preserve">  0°47'8.10"S</t>
  </si>
  <si>
    <t xml:space="preserve"> 35°20'39.05"E</t>
  </si>
  <si>
    <t xml:space="preserve">  0°46'56.24"S</t>
  </si>
  <si>
    <t xml:space="preserve"> 35°20'37.19"E</t>
  </si>
  <si>
    <t xml:space="preserve">  0° 5'23.52"S</t>
  </si>
  <si>
    <t xml:space="preserve"> 34°46'18.53"E</t>
  </si>
  <si>
    <t xml:space="preserve">  0° 6'33.17"S</t>
  </si>
  <si>
    <t xml:space="preserve"> 34°45'1.45"E</t>
  </si>
  <si>
    <t xml:space="preserve">  0° 6'12.64"S</t>
  </si>
  <si>
    <t xml:space="preserve"> 34°45'11.47"E</t>
  </si>
  <si>
    <t xml:space="preserve">  0° 4'52.14"S</t>
  </si>
  <si>
    <t xml:space="preserve"> 34°44'33.51"E</t>
  </si>
  <si>
    <t>KURA</t>
  </si>
  <si>
    <t xml:space="preserve">  0° 3'30.52"N</t>
  </si>
  <si>
    <t xml:space="preserve"> 34°17'17.10"E</t>
  </si>
  <si>
    <t xml:space="preserve">  0° 3'37.82"N</t>
  </si>
  <si>
    <t xml:space="preserve"> 34°17'9.59"E</t>
  </si>
  <si>
    <t xml:space="preserve">  0° 3'28.16"N</t>
  </si>
  <si>
    <t xml:space="preserve"> 34°16'57.03"E</t>
  </si>
  <si>
    <t xml:space="preserve">  0° 3'27.39"N</t>
  </si>
  <si>
    <t xml:space="preserve"> 34°17'15.83"E</t>
  </si>
  <si>
    <t xml:space="preserve">  3°24'13.11"S</t>
  </si>
  <si>
    <t xml:space="preserve"> 38°21'42.52"E</t>
  </si>
  <si>
    <t xml:space="preserve">  3°38'1.52"S</t>
  </si>
  <si>
    <t xml:space="preserve"> 39°51'21.88"E</t>
  </si>
  <si>
    <t xml:space="preserve">  3°37'59.14"S</t>
  </si>
  <si>
    <t xml:space="preserve"> 39°51'15.13"E</t>
  </si>
  <si>
    <t xml:space="preserve">  3°38'2.36"S</t>
  </si>
  <si>
    <t xml:space="preserve"> 39°51'25.33"E</t>
  </si>
  <si>
    <t xml:space="preserve">  3°38'1.68"S</t>
  </si>
  <si>
    <t xml:space="preserve"> 39°51'5.93"E</t>
  </si>
  <si>
    <t xml:space="preserve">  2°16'35.82"S</t>
  </si>
  <si>
    <t xml:space="preserve"> 40°54'16.72"E</t>
  </si>
  <si>
    <t xml:space="preserve">  2°16'9.57"S</t>
  </si>
  <si>
    <t xml:space="preserve"> 40°54'10.10"E</t>
  </si>
  <si>
    <t xml:space="preserve">  2°16'9.09"S</t>
  </si>
  <si>
    <t xml:space="preserve"> 40°54'9.72"E</t>
  </si>
  <si>
    <t xml:space="preserve">  2°16'43.20"S</t>
  </si>
  <si>
    <t xml:space="preserve"> 40°54'23.15"E</t>
  </si>
  <si>
    <t xml:space="preserve">  3°24'18.80"S</t>
  </si>
  <si>
    <t xml:space="preserve"> 38°21'41.77"E</t>
  </si>
  <si>
    <t xml:space="preserve">  3°24'5.09"S</t>
  </si>
  <si>
    <t xml:space="preserve"> 38°21'30.36"E</t>
  </si>
  <si>
    <t xml:space="preserve">  4°10'46.76"S</t>
  </si>
  <si>
    <t xml:space="preserve"> 39°27'24.98"E</t>
  </si>
  <si>
    <t xml:space="preserve">  4°10'49.43"S</t>
  </si>
  <si>
    <t xml:space="preserve"> 39°27'22.01"E</t>
  </si>
  <si>
    <t xml:space="preserve">  4°10'54.22"S</t>
  </si>
  <si>
    <t xml:space="preserve"> 39°27'25.37"E</t>
  </si>
  <si>
    <t xml:space="preserve">  4°10'44.05"S</t>
  </si>
  <si>
    <t xml:space="preserve"> 39°27'20.09"E</t>
  </si>
  <si>
    <t xml:space="preserve">  0°19'57.91"S</t>
  </si>
  <si>
    <t xml:space="preserve"> 37°38'43.55"E</t>
  </si>
  <si>
    <t xml:space="preserve">  0°19'53.98"S</t>
  </si>
  <si>
    <t xml:space="preserve"> 37°38'58.31"E</t>
  </si>
  <si>
    <t xml:space="preserve">  0°19'53.30"S</t>
  </si>
  <si>
    <t xml:space="preserve"> 37°38'47.09"E</t>
  </si>
  <si>
    <t xml:space="preserve">  0°19'59.50"S</t>
  </si>
  <si>
    <t xml:space="preserve"> 37°38'45.13"E</t>
  </si>
  <si>
    <t>Olkalau</t>
  </si>
  <si>
    <t xml:space="preserve">Busia </t>
  </si>
  <si>
    <t>Elgeyo Marakwet</t>
  </si>
  <si>
    <t>Nandi</t>
  </si>
  <si>
    <t xml:space="preserve">Narok </t>
  </si>
  <si>
    <t xml:space="preserve">Uasin Gishu </t>
  </si>
  <si>
    <t xml:space="preserve">Wajir </t>
  </si>
  <si>
    <t>Kericho</t>
  </si>
  <si>
    <t>Kirinyaga</t>
  </si>
  <si>
    <t>Trans Nzoia</t>
  </si>
  <si>
    <t>West Pokot</t>
  </si>
  <si>
    <t>Kapenguria</t>
  </si>
  <si>
    <t>Rumuruti</t>
  </si>
  <si>
    <t>Longitude_DMS</t>
  </si>
  <si>
    <t>Latitude_DMS</t>
  </si>
  <si>
    <t>Longitude_DD</t>
  </si>
  <si>
    <t>Latitude_DD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</si>
</sst>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¥&quot;* #,##0.00_ ;_ &quot;¥&quot;* \-#,##0.00_ ;_ &quot;¥&quot;* &quot;-&quot;??_ ;_ @_ "/>
    <numFmt numFmtId="165" formatCode="0.00_ "/>
    <numFmt numFmtId="166" formatCode="_ [$€-2]* #,##0.00_ ;_ [$€-2]* \-#,##0.00_ ;_ [$€-2]* &quot;-&quot;??_ "/>
    <numFmt numFmtId="167" formatCode="0_);[Red]\(0\)"/>
    <numFmt numFmtId="174" formatCode="0.0000"/>
  </numFmts>
  <fonts count="4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name val="FrutigerNext LT Regular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8"/>
      <color rgb="FFFF000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4DFE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>
      <alignment vertical="center"/>
    </xf>
    <xf numFmtId="0" fontId="3" fillId="0" borderId="0"/>
    <xf numFmtId="0" fontId="4" fillId="0" borderId="0"/>
    <xf numFmtId="0" fontId="5" fillId="0" borderId="0"/>
    <xf numFmtId="0" fontId="6" fillId="3" borderId="0" applyNumberFormat="0" applyBorder="0" applyAlignment="0" applyProtection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5" borderId="2" applyNumberFormat="0" applyAlignment="0" applyProtection="0">
      <alignment vertical="center"/>
    </xf>
    <xf numFmtId="0" fontId="14" fillId="26" borderId="3" applyNumberFormat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0" borderId="0"/>
    <xf numFmtId="0" fontId="24" fillId="0" borderId="0">
      <alignment vertical="center"/>
    </xf>
    <xf numFmtId="0" fontId="15" fillId="0" borderId="0"/>
    <xf numFmtId="0" fontId="5" fillId="0" borderId="0"/>
    <xf numFmtId="0" fontId="3" fillId="28" borderId="8" applyNumberFormat="0" applyFont="0" applyAlignment="0" applyProtection="0">
      <alignment vertical="center"/>
    </xf>
    <xf numFmtId="0" fontId="25" fillId="25" borderId="9" applyNumberFormat="0" applyAlignment="0" applyProtection="0">
      <alignment vertical="center"/>
    </xf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" fillId="0" borderId="0"/>
    <xf numFmtId="0" fontId="7" fillId="0" borderId="0"/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3" fillId="0" borderId="0">
      <alignment vertical="center"/>
    </xf>
    <xf numFmtId="0" fontId="15" fillId="0" borderId="0">
      <alignment vertical="center"/>
    </xf>
    <xf numFmtId="0" fontId="9" fillId="0" borderId="0"/>
    <xf numFmtId="0" fontId="7" fillId="0" borderId="0"/>
    <xf numFmtId="0" fontId="29" fillId="0" borderId="0">
      <alignment vertical="center"/>
    </xf>
    <xf numFmtId="0" fontId="29" fillId="0" borderId="0">
      <alignment vertical="center"/>
    </xf>
  </cellStyleXfs>
  <cellXfs count="49">
    <xf numFmtId="0" fontId="0" fillId="0" borderId="0" xfId="0">
      <alignment vertical="center"/>
    </xf>
    <xf numFmtId="0" fontId="31" fillId="0" borderId="0" xfId="3" applyFont="1" applyAlignment="1">
      <alignment horizontal="right" vertical="center"/>
    </xf>
    <xf numFmtId="0" fontId="33" fillId="0" borderId="0" xfId="3" applyFont="1" applyAlignment="1">
      <alignment horizontal="center" vertical="center"/>
    </xf>
    <xf numFmtId="0" fontId="31" fillId="2" borderId="1" xfId="3" applyFont="1" applyFill="1" applyBorder="1" applyAlignment="1">
      <alignment horizontal="center" vertical="center" wrapText="1"/>
    </xf>
    <xf numFmtId="0" fontId="31" fillId="2" borderId="1" xfId="3" applyFont="1" applyFill="1" applyBorder="1" applyAlignment="1">
      <alignment horizontal="right" vertical="center" wrapText="1"/>
    </xf>
    <xf numFmtId="165" fontId="31" fillId="0" borderId="1" xfId="3" applyNumberFormat="1" applyFont="1" applyBorder="1" applyAlignment="1">
      <alignment horizontal="right" vertical="center"/>
    </xf>
    <xf numFmtId="0" fontId="31" fillId="0" borderId="1" xfId="3" applyFont="1" applyBorder="1" applyAlignment="1">
      <alignment horizontal="right" vertical="center"/>
    </xf>
    <xf numFmtId="0" fontId="33" fillId="4" borderId="1" xfId="3" applyFont="1" applyFill="1" applyBorder="1" applyAlignment="1">
      <alignment horizontal="center" vertical="center"/>
    </xf>
    <xf numFmtId="0" fontId="31" fillId="0" borderId="1" xfId="3" applyFont="1" applyFill="1" applyBorder="1" applyAlignment="1">
      <alignment horizontal="right" vertical="center" wrapText="1"/>
    </xf>
    <xf numFmtId="0" fontId="31" fillId="0" borderId="1" xfId="3" applyFont="1" applyFill="1" applyBorder="1" applyAlignment="1">
      <alignment horizontal="center" vertical="center"/>
    </xf>
    <xf numFmtId="0" fontId="31" fillId="0" borderId="1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0" fontId="30" fillId="0" borderId="1" xfId="3" applyFont="1" applyFill="1" applyBorder="1" applyAlignment="1">
      <alignment horizontal="center" vertical="center"/>
    </xf>
    <xf numFmtId="0" fontId="30" fillId="0" borderId="1" xfId="3" applyFont="1" applyFill="1" applyBorder="1" applyAlignment="1">
      <alignment horizontal="center" vertical="center" wrapText="1"/>
    </xf>
    <xf numFmtId="0" fontId="15" fillId="0" borderId="0" xfId="146">
      <alignment vertical="center"/>
    </xf>
    <xf numFmtId="0" fontId="31" fillId="5" borderId="1" xfId="3" applyFont="1" applyFill="1" applyBorder="1" applyAlignment="1">
      <alignment horizontal="center" vertical="center" wrapText="1"/>
    </xf>
    <xf numFmtId="0" fontId="37" fillId="2" borderId="1" xfId="149" applyFont="1" applyFill="1" applyBorder="1" applyAlignment="1">
      <alignment horizontal="left" vertical="center" wrapText="1" readingOrder="1"/>
    </xf>
    <xf numFmtId="0" fontId="36" fillId="0" borderId="1" xfId="0" applyFont="1" applyBorder="1" applyAlignment="1">
      <alignment horizontal="left" vertical="center" wrapText="1"/>
    </xf>
    <xf numFmtId="0" fontId="15" fillId="0" borderId="0" xfId="146" applyFont="1">
      <alignment vertical="center"/>
    </xf>
    <xf numFmtId="0" fontId="34" fillId="29" borderId="11" xfId="0" applyFont="1" applyFill="1" applyBorder="1" applyAlignment="1">
      <alignment horizontal="center" vertical="center"/>
    </xf>
    <xf numFmtId="0" fontId="36" fillId="30" borderId="1" xfId="0" applyFont="1" applyFill="1" applyBorder="1" applyAlignment="1">
      <alignment horizontal="left" vertical="center" wrapText="1"/>
    </xf>
    <xf numFmtId="0" fontId="37" fillId="30" borderId="1" xfId="149" applyFont="1" applyFill="1" applyBorder="1" applyAlignment="1">
      <alignment horizontal="left" vertical="center" wrapText="1" readingOrder="1"/>
    </xf>
    <xf numFmtId="0" fontId="31" fillId="5" borderId="1" xfId="3" applyFont="1" applyFill="1" applyBorder="1" applyAlignment="1">
      <alignment horizontal="center" vertical="center" wrapText="1"/>
    </xf>
    <xf numFmtId="14" fontId="33" fillId="6" borderId="1" xfId="3" applyNumberFormat="1" applyFont="1" applyFill="1" applyBorder="1" applyAlignment="1">
      <alignment horizontal="center" vertical="center"/>
    </xf>
    <xf numFmtId="0" fontId="33" fillId="6" borderId="1" xfId="3" applyFont="1" applyFill="1" applyBorder="1" applyAlignment="1">
      <alignment horizontal="center" vertical="center"/>
    </xf>
    <xf numFmtId="167" fontId="33" fillId="6" borderId="1" xfId="3" quotePrefix="1" applyNumberFormat="1" applyFont="1" applyFill="1" applyBorder="1" applyAlignment="1">
      <alignment horizontal="center" vertical="center"/>
    </xf>
    <xf numFmtId="167" fontId="33" fillId="6" borderId="1" xfId="3" applyNumberFormat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/>
    </xf>
    <xf numFmtId="0" fontId="38" fillId="31" borderId="12" xfId="0" applyFont="1" applyFill="1" applyBorder="1" applyAlignment="1">
      <alignment horizontal="left"/>
    </xf>
    <xf numFmtId="0" fontId="35" fillId="29" borderId="11" xfId="0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6" fillId="32" borderId="13" xfId="0" applyFont="1" applyFill="1" applyBorder="1" applyAlignment="1">
      <alignment horizontal="center" vertical="center" wrapText="1"/>
    </xf>
    <xf numFmtId="0" fontId="36" fillId="32" borderId="14" xfId="0" applyFont="1" applyFill="1" applyBorder="1" applyAlignment="1">
      <alignment horizontal="center" vertical="center" wrapText="1"/>
    </xf>
    <xf numFmtId="0" fontId="36" fillId="32" borderId="15" xfId="0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9" fillId="32" borderId="13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40" fillId="0" borderId="1" xfId="146" applyFont="1" applyBorder="1">
      <alignment vertical="center"/>
    </xf>
    <xf numFmtId="0" fontId="36" fillId="0" borderId="11" xfId="0" applyFont="1" applyBorder="1" applyAlignment="1">
      <alignment horizontal="left" vertical="center" wrapText="1"/>
    </xf>
    <xf numFmtId="0" fontId="36" fillId="30" borderId="11" xfId="0" applyFont="1" applyFill="1" applyBorder="1" applyAlignment="1">
      <alignment horizontal="left" vertical="center" wrapText="1"/>
    </xf>
    <xf numFmtId="0" fontId="37" fillId="2" borderId="11" xfId="149" applyFont="1" applyFill="1" applyBorder="1" applyAlignment="1">
      <alignment horizontal="left" vertical="center" wrapText="1" readingOrder="1"/>
    </xf>
    <xf numFmtId="0" fontId="37" fillId="30" borderId="11" xfId="149" applyFont="1" applyFill="1" applyBorder="1" applyAlignment="1">
      <alignment horizontal="left" vertical="center" wrapText="1" readingOrder="1"/>
    </xf>
    <xf numFmtId="0" fontId="34" fillId="29" borderId="17" xfId="0" applyFont="1" applyFill="1" applyBorder="1" applyAlignment="1">
      <alignment horizontal="center" vertical="center"/>
    </xf>
    <xf numFmtId="0" fontId="40" fillId="0" borderId="17" xfId="146" applyFont="1" applyBorder="1">
      <alignment vertical="center"/>
    </xf>
    <xf numFmtId="0" fontId="15" fillId="0" borderId="0" xfId="146" applyBorder="1">
      <alignment vertical="center"/>
    </xf>
    <xf numFmtId="174" fontId="34" fillId="29" borderId="1" xfId="0" applyNumberFormat="1" applyFont="1" applyFill="1" applyBorder="1" applyAlignment="1">
      <alignment horizontal="center" vertical="center"/>
    </xf>
    <xf numFmtId="174" fontId="0" fillId="0" borderId="1" xfId="0" applyNumberFormat="1" applyBorder="1" applyAlignment="1"/>
    <xf numFmtId="174" fontId="15" fillId="0" borderId="0" xfId="146" applyNumberFormat="1" applyBorder="1">
      <alignment vertical="center"/>
    </xf>
  </cellXfs>
  <cellStyles count="151">
    <cellStyle name=" Task]_x000d__x000a_TaskName=Scan At_x000d__x000a_TaskID=3_x000d__x000a_WorkstationName=SmarTone_x000d__x000a_LastExecuted=0_x000d__x000a_LastSt" xfId="5"/>
    <cellStyle name="%" xfId="6"/>
    <cellStyle name="_（W2 July 2009）A2 MTN IRAN CELL GSM TK Project Phase 3 Project Summary（5000903）" xfId="7"/>
    <cellStyle name="_（W2 July 2009）A2 MTN IRAN CELL GSM TK Project Phase 3 Project Summary（5000903）_中东地区部重大交付项目周报汇总 ME Key Delivery Project Weekly Report(template)" xfId="8"/>
    <cellStyle name="_（W2 July 2009）A2 MTN Irancell BSS Rollout Phase4-7 Project Summary（5001695）" xfId="9"/>
    <cellStyle name="_（W2 July 2009）A2 MTN Irancell BSS Rollout Phase4-7 Project Summary（5001695）_中东地区部重大交付项目周报汇总 ME Key Delivery Project Weekly Report(template)" xfId="10"/>
    <cellStyle name="_（W2 Oct 2009）A2 MTN IRAN CELL GSM TK Project Phase 3 Project Summary（5000903）" xfId="11"/>
    <cellStyle name="_（W2 Oct 2009）A2 MTN IRAN CELL GSM TK Project Phase 3 Project Summary（5000903）_中东地区部重大交付项目周报汇总 ME Key Delivery Project Weekly Report(template)" xfId="12"/>
    <cellStyle name="_（W4 Aug 2009）A2 MTN Irancell BSS Rollout Phase4-7 Project Summary（5001695）" xfId="13"/>
    <cellStyle name="_（W4 Aug 2009）A2 MTN Irancell BSS Rollout Phase4-7 Project Summary（5001695）_中东地区部重大交付项目周报汇总 ME Key Delivery Project Weekly Report(template)" xfId="14"/>
    <cellStyle name="_35H project tracking Weekly report" xfId="15"/>
    <cellStyle name="_5000140-STC TX Project  Progress report dated 06 Sep 2009" xfId="16"/>
    <cellStyle name="_5000140STC TX Project  Progress report dated 19 July 2009" xfId="17"/>
    <cellStyle name="_5000316-STC MSAN weekly Report Aug -20090822" xfId="18"/>
    <cellStyle name="_5000316-STC MSAN weekly Report September -20090906" xfId="19"/>
    <cellStyle name="_5000316STC MSAN weekly Report—090719a" xfId="20"/>
    <cellStyle name="_5001835-TIC ON BB weekly Report0823" xfId="21"/>
    <cellStyle name="_5500401-Core&amp;vas Swap Project Weekly Report20090822" xfId="22"/>
    <cellStyle name="_5501154-PO2 - Oman Mobile 3G project weekly Report-090719" xfId="23"/>
    <cellStyle name="_A2 5500401 July 27w Core&amp;vas Swap Project Weekly Report20090704" xfId="24"/>
    <cellStyle name="_Bahrain(5500601) Aug 30 STC 3rd License Project W4 Report" xfId="25"/>
    <cellStyle name="_Bahrain(5500601) Aug 30 STC 3rd License Project W4 Report II" xfId="26"/>
    <cellStyle name="_Core&amp;vas Swap Project Weekly Report20090829" xfId="27"/>
    <cellStyle name="_Core&amp;vas Swap Project Weekly Report20090905" xfId="28"/>
    <cellStyle name="_Etisalat 35H_2008 UMTS Expansion Project Weekly Report V5 20090704" xfId="29"/>
    <cellStyle name="_Iran(5501016) Augest Mobinnet wimax Turnkey Project" xfId="30"/>
    <cellStyle name="_Kuwait(5000866) 26w July Kuwait 3rd Mobile License Turnkey Project" xfId="31"/>
    <cellStyle name="_Kuwait(5000866) 29w July Kuwait 3rd Mobile License Turnkey Project" xfId="32"/>
    <cellStyle name="_Kuwait(5000866) 34W July Kuwait 3rd Mobile License Turnkey Project" xfId="33"/>
    <cellStyle name="_Kuwait(5000866) 35W July Kuwait 3rd Mobile License Turnkey Project" xfId="34"/>
    <cellStyle name="_Kuwait(5000866) 36W July Kuwait 3rd Mobile License Turnkey Project" xfId="35"/>
    <cellStyle name="_Pakistan (5001009) August  W3 worldcall CDMA expension project Weekly Report" xfId="36"/>
    <cellStyle name="_Pakistan (5001009) August  W4 worldcall CDMA expension project Weekly Report" xfId="37"/>
    <cellStyle name="_Pakistan (5001009) July  W2 worldcall CDMA expension project Weekly Report" xfId="38"/>
    <cellStyle name="_Pakistan (5001009) September W1 worldcall CDMA expension project Weekly Report" xfId="39"/>
    <cellStyle name="_Pakistan (5001276) July 1W Augere WiMAX Project weekly report" xfId="40"/>
    <cellStyle name="_Pakistan (5001276) July 3W Augere WiMAX Project weekly report" xfId="41"/>
    <cellStyle name="_Pakistan 5001009 July 28W worldcall CDMA expension project" xfId="42"/>
    <cellStyle name="_PO2 - Oman Mobile 3G project weekly Report-090706" xfId="43"/>
    <cellStyle name="_PO2 - Oman Mobile 3G project weekly Report-090822" xfId="44"/>
    <cellStyle name="_PO2 - Oman Mobile 3G project weekly Report-090831" xfId="45"/>
    <cellStyle name="_PO2 - Oman Mobile 3G project weekly Report-090907" xfId="46"/>
    <cellStyle name="_RO VF R4 Migration Plan (1220)" xfId="47"/>
    <cellStyle name="_RO VF R4 Migration Plan (1220)_中东地区部重大交付项目周报汇总 ME Key Delivery Project Weekly Report(template)" xfId="48"/>
    <cellStyle name="_RO VF R4 Migration Plan 2008-1-8" xfId="49"/>
    <cellStyle name="_RO VF R4 Migration Plan 2008-1-8_中东地区部重大交付项目周报汇总 ME Key Delivery Project Weekly Report(template)" xfId="50"/>
    <cellStyle name="_Saudi (5000794)  August 23 Mobily L+3 weekly report" xfId="51"/>
    <cellStyle name="_Saudi (5000794)  August 30 Mobily L+3 weekly report" xfId="52"/>
    <cellStyle name="_Saudi (5000794)  July 29W Mobily L+3 weekly report" xfId="53"/>
    <cellStyle name="_Saudi (5000794) September_06_Mobily_L+3_weekly report" xfId="54"/>
    <cellStyle name="_Saudi (5001088) August 23 Mobily L+4 weekly report" xfId="55"/>
    <cellStyle name="_Saudi (5001088) August 30 Mobily L+4 weekly report" xfId="56"/>
    <cellStyle name="_Saudi (5001088) July 29W Mobily L+4 weekly report" xfId="57"/>
    <cellStyle name="_Saudi (5001088)_September_06_Mobily L+4 weekly report" xfId="58"/>
    <cellStyle name="_Saudi 5000316 28W STC MSAN weekly Report—090704" xfId="59"/>
    <cellStyle name="_Sheet1" xfId="60"/>
    <cellStyle name="_Sheet1_中东地区部重大交付项目周报汇总 ME Key Delivery Project Weekly Report(template)" xfId="61"/>
    <cellStyle name="_Sheet2" xfId="62"/>
    <cellStyle name="_Sheet2_中东地区部重大交付项目周报汇总 ME Key Delivery Project Weekly Report(template)" xfId="63"/>
    <cellStyle name="_STC MSAN weekly Report Aug -20090829" xfId="64"/>
    <cellStyle name="_STC TX Project  Progress report - 090706" xfId="65"/>
    <cellStyle name="_STC TX Project  Progress report dated 23 Aug 2009" xfId="66"/>
    <cellStyle name="_STC TX Project  Progress report dated 30 Aug 2009" xfId="67"/>
    <cellStyle name="_The analysis summary of weekly report (0406)" xfId="68"/>
    <cellStyle name="_TIC ON BB weekly Report0901" xfId="69"/>
    <cellStyle name="_UAE NRO du HSPA+ Project Weekly Report Aug 23" xfId="70"/>
    <cellStyle name="_UAE NRO du HSPA+ Project weekly Report8.29" xfId="71"/>
    <cellStyle name="_UAE NRO du HSPA+ Project weekly Report9.4" xfId="72"/>
    <cellStyle name="_UAE NRO Project Tracking Weekly Report(20090704)V3" xfId="73"/>
    <cellStyle name="_UAE NRO Project Tracking Weekly Report(20090719)V3" xfId="74"/>
    <cellStyle name="_UAE NRO Project Tracking Weekly Report(20090823)V3" xfId="75"/>
    <cellStyle name="_UAE NRO Project Tracking Weekly Report(20090830)V3" xfId="76"/>
    <cellStyle name="_UAE NRO Project Tracking Weekly Report(20090906)V3" xfId="77"/>
    <cellStyle name="_UAE PAC Tracking Weekly Report20090421" xfId="78"/>
    <cellStyle name="_UAE( 5500983) 28W du HSPA+ Project Weekly Report 20090705" xfId="79"/>
    <cellStyle name="_VDF LLD Plan" xfId="80"/>
    <cellStyle name="_VDF LLD Plan 070701" xfId="81"/>
    <cellStyle name="_VDF LLD Plan 20070731" xfId="82"/>
    <cellStyle name="_VDF Qatar TK Project Weekly Status Report(20080525-20080531)" xfId="83"/>
    <cellStyle name="_Weekly brief of delivery project Afghanistan Roshan(5500948) 20091018" xfId="84"/>
    <cellStyle name="_weekly Report(New Template From Region)090518" xfId="85"/>
    <cellStyle name="_中东地区部重大交付项目周报汇总 ME Key Delivery Project Weekly Report(template)" xfId="88"/>
    <cellStyle name="_复件 Issues Tracing Table with du 20081006" xfId="87"/>
    <cellStyle name="_附件一：《Movilnet GSM项目交付计划实施监控周报》模板－updated070729" xfId="86"/>
    <cellStyle name="0,0_x000d__x000a_NA_x000d__x000a_" xfId="1"/>
    <cellStyle name="20% - Accent1" xfId="89"/>
    <cellStyle name="20% - Accent2" xfId="90"/>
    <cellStyle name="20% - Accent3" xfId="91"/>
    <cellStyle name="20% - Accent4" xfId="92"/>
    <cellStyle name="20% - Accent5" xfId="93"/>
    <cellStyle name="20% - Accent6" xfId="94"/>
    <cellStyle name="40% - Accent1" xfId="95"/>
    <cellStyle name="40% - Accent2" xfId="96"/>
    <cellStyle name="40% - Accent3" xfId="97"/>
    <cellStyle name="40% - Accent4" xfId="98"/>
    <cellStyle name="40% - Accent5" xfId="99"/>
    <cellStyle name="40% - Accent6" xfId="100"/>
    <cellStyle name="60% - Accent1" xfId="101"/>
    <cellStyle name="60% - Accent2" xfId="102"/>
    <cellStyle name="60% - Accent3" xfId="103"/>
    <cellStyle name="60% - Accent4" xfId="104"/>
    <cellStyle name="60% - Accent5" xfId="105"/>
    <cellStyle name="60% - Accent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Calculation" xfId="114"/>
    <cellStyle name="Check Cell" xfId="115"/>
    <cellStyle name="Currency 2" xfId="116"/>
    <cellStyle name="Currency 3" xfId="117"/>
    <cellStyle name="Euro" xfId="118"/>
    <cellStyle name="Explanatory Text" xfId="119"/>
    <cellStyle name="Good" xfId="120"/>
    <cellStyle name="Heading 1" xfId="121"/>
    <cellStyle name="Heading 2" xfId="122"/>
    <cellStyle name="Heading 3" xfId="123"/>
    <cellStyle name="Heading 4" xfId="124"/>
    <cellStyle name="Input" xfId="125"/>
    <cellStyle name="Linked Cell" xfId="126"/>
    <cellStyle name="Neutral" xfId="127"/>
    <cellStyle name="Normal" xfId="0" builtinId="0"/>
    <cellStyle name="Normal 2" xfId="128"/>
    <cellStyle name="Normal 2 2" xfId="129"/>
    <cellStyle name="Normal 2_20100301- 9W Key Delivery Project Weekly Report" xfId="130"/>
    <cellStyle name="Normal 5" xfId="131"/>
    <cellStyle name="Note" xfId="132"/>
    <cellStyle name="Output" xfId="133"/>
    <cellStyle name="Percent 2" xfId="134"/>
    <cellStyle name="Percent 3" xfId="135"/>
    <cellStyle name="Percent 4" xfId="136"/>
    <cellStyle name="Percent 5" xfId="137"/>
    <cellStyle name="Percent 6" xfId="138"/>
    <cellStyle name="Standard_Sheet2" xfId="139"/>
    <cellStyle name="Style 1" xfId="140"/>
    <cellStyle name="Title" xfId="141"/>
    <cellStyle name="Total" xfId="142"/>
    <cellStyle name="Warning Text" xfId="143"/>
    <cellStyle name="差 2" xfId="4"/>
    <cellStyle name="常规 2" xfId="3"/>
    <cellStyle name="常规 3" xfId="145"/>
    <cellStyle name="常规 3 2" xfId="149"/>
    <cellStyle name="常规 4" xfId="146"/>
    <cellStyle name="常规 5" xfId="150"/>
    <cellStyle name="常规 6" xfId="2"/>
    <cellStyle name="样式 1" xfId="147"/>
    <cellStyle name="样式 1 2" xfId="148"/>
    <cellStyle name="百分比 2" xfId="1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EE112"/>
  <sheetViews>
    <sheetView zoomScale="110" zoomScaleNormal="110" workbookViewId="0">
      <pane xSplit="6" ySplit="4" topLeftCell="U5" activePane="bottomRight" state="frozen"/>
      <selection pane="topRight" activeCell="G1" sqref="G1"/>
      <selection pane="bottomLeft" activeCell="A5" sqref="A5"/>
      <selection pane="bottomRight" activeCell="F8" sqref="F8"/>
    </sheetView>
  </sheetViews>
  <sheetFormatPr defaultColWidth="6.88671875" defaultRowHeight="10.199999999999999"/>
  <cols>
    <col min="1" max="1" width="4" style="11" bestFit="1" customWidth="1"/>
    <col min="2" max="2" width="4.88671875" style="11" bestFit="1" customWidth="1"/>
    <col min="3" max="3" width="6.88671875" style="11" bestFit="1" customWidth="1"/>
    <col min="4" max="4" width="7.109375" style="11" bestFit="1" customWidth="1"/>
    <col min="5" max="5" width="6.44140625" style="11" bestFit="1" customWidth="1"/>
    <col min="6" max="6" width="7.5546875" style="1" customWidth="1"/>
    <col min="7" max="7" width="8.88671875" style="1" customWidth="1"/>
    <col min="8" max="11" width="7.6640625" style="1" bestFit="1" customWidth="1"/>
    <col min="12" max="13" width="6.33203125" style="1" bestFit="1" customWidth="1"/>
    <col min="14" max="14" width="4.33203125" style="1" bestFit="1" customWidth="1"/>
    <col min="15" max="17" width="6.33203125" style="1" bestFit="1" customWidth="1"/>
    <col min="18" max="18" width="4.33203125" style="1" bestFit="1" customWidth="1"/>
    <col min="19" max="21" width="6.33203125" style="1" bestFit="1" customWidth="1"/>
    <col min="22" max="22" width="4.33203125" style="1" bestFit="1" customWidth="1"/>
    <col min="23" max="25" width="6.33203125" style="1" bestFit="1" customWidth="1"/>
    <col min="26" max="26" width="4.33203125" style="1" bestFit="1" customWidth="1"/>
    <col min="27" max="29" width="6.33203125" style="1" bestFit="1" customWidth="1"/>
    <col min="30" max="30" width="5.44140625" style="1" customWidth="1"/>
    <col min="31" max="33" width="6.33203125" style="1" bestFit="1" customWidth="1"/>
    <col min="34" max="34" width="4.33203125" style="1" bestFit="1" customWidth="1"/>
    <col min="35" max="37" width="6.33203125" style="1" bestFit="1" customWidth="1"/>
    <col min="38" max="38" width="4.33203125" style="1" bestFit="1" customWidth="1"/>
    <col min="39" max="41" width="6.33203125" style="1" bestFit="1" customWidth="1"/>
    <col min="42" max="42" width="4.33203125" style="1" bestFit="1" customWidth="1"/>
    <col min="43" max="45" width="6.33203125" style="1" bestFit="1" customWidth="1"/>
    <col min="46" max="46" width="6.88671875" style="1" customWidth="1"/>
    <col min="47" max="49" width="6.33203125" style="1" bestFit="1" customWidth="1"/>
    <col min="50" max="50" width="4.33203125" style="1" bestFit="1" customWidth="1"/>
    <col min="51" max="53" width="6.33203125" style="1" bestFit="1" customWidth="1"/>
    <col min="54" max="54" width="4.33203125" style="1" bestFit="1" customWidth="1"/>
    <col min="55" max="57" width="6.33203125" style="1" bestFit="1" customWidth="1"/>
    <col min="58" max="58" width="4.33203125" style="1" bestFit="1" customWidth="1"/>
    <col min="59" max="61" width="6.33203125" style="1" bestFit="1" customWidth="1"/>
    <col min="62" max="62" width="4.33203125" style="1" bestFit="1" customWidth="1"/>
    <col min="63" max="65" width="6.33203125" style="1" bestFit="1" customWidth="1"/>
    <col min="66" max="66" width="4.33203125" style="1" bestFit="1" customWidth="1"/>
    <col min="67" max="69" width="6.33203125" style="1" bestFit="1" customWidth="1"/>
    <col min="70" max="70" width="4.33203125" style="1" bestFit="1" customWidth="1"/>
    <col min="71" max="73" width="6.33203125" style="1" bestFit="1" customWidth="1"/>
    <col min="74" max="74" width="4.33203125" style="1" bestFit="1" customWidth="1"/>
    <col min="75" max="77" width="6.33203125" style="1" bestFit="1" customWidth="1"/>
    <col min="78" max="78" width="4.33203125" style="1" bestFit="1" customWidth="1"/>
    <col min="79" max="79" width="6.33203125" style="1" bestFit="1" customWidth="1"/>
    <col min="80" max="80" width="3.5546875" style="1" bestFit="1" customWidth="1"/>
    <col min="81" max="81" width="4.109375" style="1" bestFit="1" customWidth="1"/>
    <col min="82" max="82" width="4.33203125" style="1" bestFit="1" customWidth="1"/>
    <col min="83" max="83" width="3.6640625" style="1" bestFit="1" customWidth="1"/>
    <col min="84" max="84" width="3.5546875" style="1" bestFit="1" customWidth="1"/>
    <col min="85" max="85" width="4.109375" style="1" bestFit="1" customWidth="1"/>
    <col min="86" max="86" width="4.33203125" style="1" bestFit="1" customWidth="1"/>
    <col min="87" max="87" width="3.6640625" style="1" bestFit="1" customWidth="1"/>
    <col min="88" max="88" width="3.5546875" style="1" bestFit="1" customWidth="1"/>
    <col min="89" max="89" width="7.6640625" style="1" bestFit="1" customWidth="1"/>
    <col min="90" max="90" width="4.33203125" style="1" bestFit="1" customWidth="1"/>
    <col min="91" max="91" width="3.6640625" style="1" bestFit="1" customWidth="1"/>
    <col min="92" max="92" width="3.5546875" style="1" bestFit="1" customWidth="1"/>
    <col min="93" max="93" width="4.109375" style="1" bestFit="1" customWidth="1"/>
    <col min="94" max="94" width="4.33203125" style="1" bestFit="1" customWidth="1"/>
    <col min="95" max="95" width="3.6640625" style="1" bestFit="1" customWidth="1"/>
    <col min="96" max="96" width="3.5546875" style="1" bestFit="1" customWidth="1"/>
    <col min="97" max="97" width="4.109375" style="1" bestFit="1" customWidth="1"/>
    <col min="98" max="98" width="4.33203125" style="1" bestFit="1" customWidth="1"/>
    <col min="99" max="99" width="3.6640625" style="1" bestFit="1" customWidth="1"/>
    <col min="100" max="100" width="3.5546875" style="1" bestFit="1" customWidth="1"/>
    <col min="101" max="101" width="4.109375" style="1" bestFit="1" customWidth="1"/>
    <col min="102" max="102" width="4.33203125" style="1" bestFit="1" customWidth="1"/>
    <col min="103" max="103" width="3.6640625" style="1" bestFit="1" customWidth="1"/>
    <col min="104" max="104" width="3.5546875" style="1" bestFit="1" customWidth="1"/>
    <col min="105" max="105" width="4.109375" style="1" bestFit="1" customWidth="1"/>
    <col min="106" max="106" width="4.33203125" style="1" bestFit="1" customWidth="1"/>
    <col min="107" max="107" width="3.6640625" style="1" bestFit="1" customWidth="1"/>
    <col min="108" max="108" width="3.5546875" style="1" bestFit="1" customWidth="1"/>
    <col min="109" max="109" width="4.109375" style="1" bestFit="1" customWidth="1"/>
    <col min="110" max="110" width="4.33203125" style="1" bestFit="1" customWidth="1"/>
    <col min="111" max="111" width="3.6640625" style="1" bestFit="1" customWidth="1"/>
    <col min="112" max="112" width="3.5546875" style="1" bestFit="1" customWidth="1"/>
    <col min="113" max="113" width="4.109375" style="1" bestFit="1" customWidth="1"/>
    <col min="114" max="114" width="4.33203125" style="1" bestFit="1" customWidth="1"/>
    <col min="115" max="115" width="3.6640625" style="1" bestFit="1" customWidth="1"/>
    <col min="116" max="116" width="3.5546875" style="1" bestFit="1" customWidth="1"/>
    <col min="117" max="117" width="4.109375" style="1" bestFit="1" customWidth="1"/>
    <col min="118" max="118" width="4.33203125" style="1" bestFit="1" customWidth="1"/>
    <col min="119" max="119" width="3.6640625" style="1" bestFit="1" customWidth="1"/>
    <col min="120" max="120" width="3.5546875" style="1" bestFit="1" customWidth="1"/>
    <col min="121" max="121" width="4.109375" style="1" bestFit="1" customWidth="1"/>
    <col min="122" max="122" width="4.33203125" style="1" bestFit="1" customWidth="1"/>
    <col min="123" max="123" width="3.6640625" style="1" bestFit="1" customWidth="1"/>
    <col min="124" max="124" width="3.5546875" style="1" bestFit="1" customWidth="1"/>
    <col min="125" max="125" width="4.109375" style="1" bestFit="1" customWidth="1"/>
    <col min="126" max="126" width="4.33203125" style="1" bestFit="1" customWidth="1"/>
    <col min="127" max="127" width="3.6640625" style="1" bestFit="1" customWidth="1"/>
    <col min="128" max="128" width="3.5546875" style="1" bestFit="1" customWidth="1"/>
    <col min="129" max="129" width="4.109375" style="1" bestFit="1" customWidth="1"/>
    <col min="130" max="130" width="4.33203125" style="1" bestFit="1" customWidth="1"/>
    <col min="131" max="131" width="3.6640625" style="1" bestFit="1" customWidth="1"/>
    <col min="132" max="132" width="3.5546875" style="1" bestFit="1" customWidth="1"/>
    <col min="133" max="133" width="4.109375" style="1" bestFit="1" customWidth="1"/>
    <col min="134" max="134" width="4.33203125" style="1" bestFit="1" customWidth="1"/>
    <col min="135" max="135" width="3.6640625" style="1" bestFit="1" customWidth="1"/>
    <col min="136" max="16384" width="6.88671875" style="1"/>
  </cols>
  <sheetData>
    <row r="1" spans="1:135" s="2" customFormat="1" ht="12" customHeight="1">
      <c r="A1" s="27" t="s">
        <v>0</v>
      </c>
      <c r="B1" s="27" t="s">
        <v>1</v>
      </c>
      <c r="C1" s="27" t="s">
        <v>133</v>
      </c>
      <c r="D1" s="27" t="s">
        <v>133</v>
      </c>
      <c r="E1" s="27" t="s">
        <v>134</v>
      </c>
      <c r="F1" s="27" t="s">
        <v>2</v>
      </c>
      <c r="G1" s="27" t="s">
        <v>3</v>
      </c>
      <c r="H1" s="25" t="s">
        <v>166</v>
      </c>
      <c r="I1" s="26"/>
      <c r="J1" s="26"/>
      <c r="K1" s="26"/>
      <c r="L1" s="23">
        <v>41791</v>
      </c>
      <c r="M1" s="24"/>
      <c r="N1" s="24"/>
      <c r="O1" s="24"/>
      <c r="P1" s="23">
        <v>41792</v>
      </c>
      <c r="Q1" s="24"/>
      <c r="R1" s="24"/>
      <c r="S1" s="24"/>
      <c r="T1" s="23">
        <v>41793</v>
      </c>
      <c r="U1" s="24"/>
      <c r="V1" s="24"/>
      <c r="W1" s="24"/>
      <c r="X1" s="23">
        <v>41794</v>
      </c>
      <c r="Y1" s="24"/>
      <c r="Z1" s="24"/>
      <c r="AA1" s="24"/>
      <c r="AB1" s="23">
        <v>41795</v>
      </c>
      <c r="AC1" s="24"/>
      <c r="AD1" s="24"/>
      <c r="AE1" s="24"/>
      <c r="AF1" s="23">
        <v>41796</v>
      </c>
      <c r="AG1" s="24"/>
      <c r="AH1" s="24"/>
      <c r="AI1" s="24"/>
      <c r="AJ1" s="23">
        <v>41797</v>
      </c>
      <c r="AK1" s="24"/>
      <c r="AL1" s="24"/>
      <c r="AM1" s="24"/>
      <c r="AN1" s="23">
        <v>41798</v>
      </c>
      <c r="AO1" s="24"/>
      <c r="AP1" s="24"/>
      <c r="AQ1" s="24"/>
      <c r="AR1" s="23">
        <v>41799</v>
      </c>
      <c r="AS1" s="24"/>
      <c r="AT1" s="24"/>
      <c r="AU1" s="24"/>
      <c r="AV1" s="23">
        <v>41800</v>
      </c>
      <c r="AW1" s="24"/>
      <c r="AX1" s="24"/>
      <c r="AY1" s="24"/>
      <c r="AZ1" s="23">
        <v>41801</v>
      </c>
      <c r="BA1" s="24"/>
      <c r="BB1" s="24"/>
      <c r="BC1" s="24"/>
      <c r="BD1" s="23">
        <v>41802</v>
      </c>
      <c r="BE1" s="24"/>
      <c r="BF1" s="24"/>
      <c r="BG1" s="24"/>
      <c r="BH1" s="23">
        <v>41803</v>
      </c>
      <c r="BI1" s="24"/>
      <c r="BJ1" s="24"/>
      <c r="BK1" s="24"/>
      <c r="BL1" s="23">
        <v>41804</v>
      </c>
      <c r="BM1" s="24"/>
      <c r="BN1" s="24"/>
      <c r="BO1" s="24"/>
      <c r="BP1" s="23">
        <v>41805</v>
      </c>
      <c r="BQ1" s="24"/>
      <c r="BR1" s="24"/>
      <c r="BS1" s="24"/>
      <c r="BT1" s="23">
        <v>41806</v>
      </c>
      <c r="BU1" s="24"/>
      <c r="BV1" s="24"/>
      <c r="BW1" s="24"/>
      <c r="BX1" s="23">
        <v>41807</v>
      </c>
      <c r="BY1" s="24"/>
      <c r="BZ1" s="24"/>
      <c r="CA1" s="24"/>
      <c r="CB1" s="23">
        <v>41808</v>
      </c>
      <c r="CC1" s="24"/>
      <c r="CD1" s="24"/>
      <c r="CE1" s="24"/>
      <c r="CF1" s="23">
        <v>41809</v>
      </c>
      <c r="CG1" s="24"/>
      <c r="CH1" s="24"/>
      <c r="CI1" s="24"/>
      <c r="CJ1" s="23">
        <v>41810</v>
      </c>
      <c r="CK1" s="24"/>
      <c r="CL1" s="24"/>
      <c r="CM1" s="24"/>
      <c r="CN1" s="23">
        <v>41811</v>
      </c>
      <c r="CO1" s="24"/>
      <c r="CP1" s="24"/>
      <c r="CQ1" s="24"/>
      <c r="CR1" s="23">
        <v>41812</v>
      </c>
      <c r="CS1" s="24"/>
      <c r="CT1" s="24"/>
      <c r="CU1" s="24"/>
      <c r="CV1" s="23">
        <v>41813</v>
      </c>
      <c r="CW1" s="24"/>
      <c r="CX1" s="24"/>
      <c r="CY1" s="24"/>
      <c r="CZ1" s="23">
        <v>41814</v>
      </c>
      <c r="DA1" s="24"/>
      <c r="DB1" s="24"/>
      <c r="DC1" s="24"/>
      <c r="DD1" s="23">
        <v>41815</v>
      </c>
      <c r="DE1" s="24"/>
      <c r="DF1" s="24"/>
      <c r="DG1" s="24"/>
      <c r="DH1" s="23">
        <v>41816</v>
      </c>
      <c r="DI1" s="24"/>
      <c r="DJ1" s="24"/>
      <c r="DK1" s="24"/>
      <c r="DL1" s="23">
        <v>41817</v>
      </c>
      <c r="DM1" s="24"/>
      <c r="DN1" s="24"/>
      <c r="DO1" s="24"/>
      <c r="DP1" s="23">
        <v>41818</v>
      </c>
      <c r="DQ1" s="24"/>
      <c r="DR1" s="24"/>
      <c r="DS1" s="24"/>
      <c r="DT1" s="23">
        <v>41819</v>
      </c>
      <c r="DU1" s="24"/>
      <c r="DV1" s="24"/>
      <c r="DW1" s="24"/>
      <c r="DX1" s="23">
        <v>41820</v>
      </c>
      <c r="DY1" s="24"/>
      <c r="DZ1" s="24"/>
      <c r="EA1" s="24"/>
      <c r="EB1" s="23"/>
      <c r="EC1" s="24"/>
      <c r="ED1" s="24"/>
      <c r="EE1" s="24"/>
    </row>
    <row r="2" spans="1:135" s="2" customFormat="1" ht="11.4">
      <c r="A2" s="27"/>
      <c r="B2" s="27"/>
      <c r="C2" s="27"/>
      <c r="D2" s="27"/>
      <c r="E2" s="27"/>
      <c r="F2" s="27"/>
      <c r="G2" s="27"/>
      <c r="H2" s="7" t="s">
        <v>158</v>
      </c>
      <c r="I2" s="7" t="s">
        <v>157</v>
      </c>
      <c r="J2" s="7" t="s">
        <v>159</v>
      </c>
      <c r="K2" s="7" t="s">
        <v>160</v>
      </c>
      <c r="L2" s="7" t="s">
        <v>158</v>
      </c>
      <c r="M2" s="7" t="s">
        <v>157</v>
      </c>
      <c r="N2" s="7" t="s">
        <v>159</v>
      </c>
      <c r="O2" s="7" t="s">
        <v>160</v>
      </c>
      <c r="P2" s="7" t="s">
        <v>158</v>
      </c>
      <c r="Q2" s="7" t="s">
        <v>157</v>
      </c>
      <c r="R2" s="7" t="s">
        <v>159</v>
      </c>
      <c r="S2" s="7" t="s">
        <v>160</v>
      </c>
      <c r="T2" s="7" t="s">
        <v>158</v>
      </c>
      <c r="U2" s="7" t="s">
        <v>157</v>
      </c>
      <c r="V2" s="7" t="s">
        <v>159</v>
      </c>
      <c r="W2" s="7" t="s">
        <v>160</v>
      </c>
      <c r="X2" s="7" t="s">
        <v>158</v>
      </c>
      <c r="Y2" s="7" t="s">
        <v>157</v>
      </c>
      <c r="Z2" s="7" t="s">
        <v>159</v>
      </c>
      <c r="AA2" s="7" t="s">
        <v>160</v>
      </c>
      <c r="AB2" s="7" t="s">
        <v>158</v>
      </c>
      <c r="AC2" s="7" t="s">
        <v>157</v>
      </c>
      <c r="AD2" s="7" t="s">
        <v>159</v>
      </c>
      <c r="AE2" s="7" t="s">
        <v>160</v>
      </c>
      <c r="AF2" s="7" t="s">
        <v>158</v>
      </c>
      <c r="AG2" s="7" t="s">
        <v>157</v>
      </c>
      <c r="AH2" s="7" t="s">
        <v>159</v>
      </c>
      <c r="AI2" s="7" t="s">
        <v>160</v>
      </c>
      <c r="AJ2" s="7" t="s">
        <v>158</v>
      </c>
      <c r="AK2" s="7" t="s">
        <v>157</v>
      </c>
      <c r="AL2" s="7" t="s">
        <v>159</v>
      </c>
      <c r="AM2" s="7" t="s">
        <v>160</v>
      </c>
      <c r="AN2" s="7" t="s">
        <v>158</v>
      </c>
      <c r="AO2" s="7" t="s">
        <v>157</v>
      </c>
      <c r="AP2" s="7" t="s">
        <v>159</v>
      </c>
      <c r="AQ2" s="7" t="s">
        <v>160</v>
      </c>
      <c r="AR2" s="7" t="s">
        <v>158</v>
      </c>
      <c r="AS2" s="7" t="s">
        <v>157</v>
      </c>
      <c r="AT2" s="7" t="s">
        <v>159</v>
      </c>
      <c r="AU2" s="7" t="s">
        <v>160</v>
      </c>
      <c r="AV2" s="7" t="s">
        <v>158</v>
      </c>
      <c r="AW2" s="7" t="s">
        <v>157</v>
      </c>
      <c r="AX2" s="7" t="s">
        <v>159</v>
      </c>
      <c r="AY2" s="7" t="s">
        <v>160</v>
      </c>
      <c r="AZ2" s="7" t="s">
        <v>158</v>
      </c>
      <c r="BA2" s="7" t="s">
        <v>157</v>
      </c>
      <c r="BB2" s="7" t="s">
        <v>159</v>
      </c>
      <c r="BC2" s="7" t="s">
        <v>160</v>
      </c>
      <c r="BD2" s="7" t="s">
        <v>158</v>
      </c>
      <c r="BE2" s="7" t="s">
        <v>157</v>
      </c>
      <c r="BF2" s="7" t="s">
        <v>159</v>
      </c>
      <c r="BG2" s="7" t="s">
        <v>160</v>
      </c>
      <c r="BH2" s="7" t="s">
        <v>158</v>
      </c>
      <c r="BI2" s="7" t="s">
        <v>157</v>
      </c>
      <c r="BJ2" s="7" t="s">
        <v>159</v>
      </c>
      <c r="BK2" s="7" t="s">
        <v>160</v>
      </c>
      <c r="BL2" s="7" t="s">
        <v>158</v>
      </c>
      <c r="BM2" s="7" t="s">
        <v>157</v>
      </c>
      <c r="BN2" s="7" t="s">
        <v>159</v>
      </c>
      <c r="BO2" s="7" t="s">
        <v>160</v>
      </c>
      <c r="BP2" s="7" t="s">
        <v>158</v>
      </c>
      <c r="BQ2" s="7" t="s">
        <v>157</v>
      </c>
      <c r="BR2" s="7" t="s">
        <v>159</v>
      </c>
      <c r="BS2" s="7" t="s">
        <v>160</v>
      </c>
      <c r="BT2" s="7" t="s">
        <v>158</v>
      </c>
      <c r="BU2" s="7" t="s">
        <v>157</v>
      </c>
      <c r="BV2" s="7" t="s">
        <v>159</v>
      </c>
      <c r="BW2" s="7" t="s">
        <v>160</v>
      </c>
      <c r="BX2" s="7" t="s">
        <v>158</v>
      </c>
      <c r="BY2" s="7" t="s">
        <v>157</v>
      </c>
      <c r="BZ2" s="7" t="s">
        <v>159</v>
      </c>
      <c r="CA2" s="7" t="s">
        <v>160</v>
      </c>
      <c r="CB2" s="7" t="s">
        <v>158</v>
      </c>
      <c r="CC2" s="7" t="s">
        <v>157</v>
      </c>
      <c r="CD2" s="7" t="s">
        <v>159</v>
      </c>
      <c r="CE2" s="7" t="s">
        <v>160</v>
      </c>
      <c r="CF2" s="7" t="s">
        <v>158</v>
      </c>
      <c r="CG2" s="7" t="s">
        <v>157</v>
      </c>
      <c r="CH2" s="7" t="s">
        <v>159</v>
      </c>
      <c r="CI2" s="7" t="s">
        <v>160</v>
      </c>
      <c r="CJ2" s="7" t="s">
        <v>158</v>
      </c>
      <c r="CK2" s="7" t="s">
        <v>157</v>
      </c>
      <c r="CL2" s="7" t="s">
        <v>159</v>
      </c>
      <c r="CM2" s="7" t="s">
        <v>160</v>
      </c>
      <c r="CN2" s="7" t="s">
        <v>158</v>
      </c>
      <c r="CO2" s="7" t="s">
        <v>157</v>
      </c>
      <c r="CP2" s="7" t="s">
        <v>159</v>
      </c>
      <c r="CQ2" s="7" t="s">
        <v>160</v>
      </c>
      <c r="CR2" s="7" t="s">
        <v>158</v>
      </c>
      <c r="CS2" s="7" t="s">
        <v>157</v>
      </c>
      <c r="CT2" s="7" t="s">
        <v>159</v>
      </c>
      <c r="CU2" s="7" t="s">
        <v>160</v>
      </c>
      <c r="CV2" s="7" t="s">
        <v>158</v>
      </c>
      <c r="CW2" s="7" t="s">
        <v>157</v>
      </c>
      <c r="CX2" s="7" t="s">
        <v>159</v>
      </c>
      <c r="CY2" s="7" t="s">
        <v>160</v>
      </c>
      <c r="CZ2" s="7" t="s">
        <v>158</v>
      </c>
      <c r="DA2" s="7" t="s">
        <v>157</v>
      </c>
      <c r="DB2" s="7" t="s">
        <v>159</v>
      </c>
      <c r="DC2" s="7" t="s">
        <v>160</v>
      </c>
      <c r="DD2" s="7" t="s">
        <v>158</v>
      </c>
      <c r="DE2" s="7" t="s">
        <v>157</v>
      </c>
      <c r="DF2" s="7" t="s">
        <v>159</v>
      </c>
      <c r="DG2" s="7" t="s">
        <v>160</v>
      </c>
      <c r="DH2" s="7" t="s">
        <v>158</v>
      </c>
      <c r="DI2" s="7" t="s">
        <v>157</v>
      </c>
      <c r="DJ2" s="7" t="s">
        <v>159</v>
      </c>
      <c r="DK2" s="7" t="s">
        <v>160</v>
      </c>
      <c r="DL2" s="7" t="s">
        <v>158</v>
      </c>
      <c r="DM2" s="7" t="s">
        <v>157</v>
      </c>
      <c r="DN2" s="7" t="s">
        <v>159</v>
      </c>
      <c r="DO2" s="7" t="s">
        <v>160</v>
      </c>
      <c r="DP2" s="7" t="s">
        <v>158</v>
      </c>
      <c r="DQ2" s="7" t="s">
        <v>157</v>
      </c>
      <c r="DR2" s="7" t="s">
        <v>159</v>
      </c>
      <c r="DS2" s="7" t="s">
        <v>160</v>
      </c>
      <c r="DT2" s="7" t="s">
        <v>158</v>
      </c>
      <c r="DU2" s="7" t="s">
        <v>157</v>
      </c>
      <c r="DV2" s="7" t="s">
        <v>159</v>
      </c>
      <c r="DW2" s="7" t="s">
        <v>160</v>
      </c>
      <c r="DX2" s="7" t="s">
        <v>158</v>
      </c>
      <c r="DY2" s="7" t="s">
        <v>157</v>
      </c>
      <c r="DZ2" s="7" t="s">
        <v>159</v>
      </c>
      <c r="EA2" s="7" t="s">
        <v>160</v>
      </c>
      <c r="EB2" s="7" t="s">
        <v>158</v>
      </c>
      <c r="EC2" s="7" t="s">
        <v>157</v>
      </c>
      <c r="ED2" s="7" t="s">
        <v>159</v>
      </c>
      <c r="EE2" s="7" t="s">
        <v>160</v>
      </c>
    </row>
    <row r="3" spans="1:135" s="11" customFormat="1">
      <c r="A3" s="22">
        <f t="shared" ref="A3:G3" si="0">SUBTOTAL(3,A5:A112)</f>
        <v>108</v>
      </c>
      <c r="B3" s="22">
        <f t="shared" si="0"/>
        <v>108</v>
      </c>
      <c r="C3" s="22">
        <f t="shared" si="0"/>
        <v>108</v>
      </c>
      <c r="D3" s="22">
        <f t="shared" si="0"/>
        <v>108</v>
      </c>
      <c r="E3" s="22">
        <f t="shared" si="0"/>
        <v>108</v>
      </c>
      <c r="F3" s="22">
        <f t="shared" si="0"/>
        <v>108</v>
      </c>
      <c r="G3" s="22">
        <f t="shared" si="0"/>
        <v>108</v>
      </c>
      <c r="H3" s="15">
        <f t="shared" ref="H3:BD3" si="1">COUNTIF(H5:H112,"&gt;0")</f>
        <v>0</v>
      </c>
      <c r="I3" s="15">
        <f t="shared" si="1"/>
        <v>0</v>
      </c>
      <c r="J3" s="15">
        <f t="shared" si="1"/>
        <v>58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0</v>
      </c>
      <c r="O3" s="15">
        <f t="shared" si="1"/>
        <v>0</v>
      </c>
      <c r="P3" s="15">
        <f t="shared" si="1"/>
        <v>0</v>
      </c>
      <c r="Q3" s="15">
        <f t="shared" si="1"/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  <c r="U3" s="15">
        <f t="shared" si="1"/>
        <v>0</v>
      </c>
      <c r="V3" s="15">
        <f t="shared" si="1"/>
        <v>0</v>
      </c>
      <c r="W3" s="15">
        <f t="shared" si="1"/>
        <v>0</v>
      </c>
      <c r="X3" s="15">
        <f t="shared" si="1"/>
        <v>0</v>
      </c>
      <c r="Y3" s="15">
        <f t="shared" si="1"/>
        <v>0</v>
      </c>
      <c r="Z3" s="15">
        <f t="shared" si="1"/>
        <v>0</v>
      </c>
      <c r="AA3" s="15">
        <f t="shared" si="1"/>
        <v>0</v>
      </c>
      <c r="AB3" s="15">
        <f t="shared" si="1"/>
        <v>0</v>
      </c>
      <c r="AC3" s="15">
        <f t="shared" si="1"/>
        <v>0</v>
      </c>
      <c r="AD3" s="15">
        <f t="shared" si="1"/>
        <v>14</v>
      </c>
      <c r="AE3" s="15">
        <f t="shared" si="1"/>
        <v>0</v>
      </c>
      <c r="AF3" s="15">
        <f t="shared" si="1"/>
        <v>0</v>
      </c>
      <c r="AG3" s="15">
        <f t="shared" si="1"/>
        <v>0</v>
      </c>
      <c r="AH3" s="15">
        <f t="shared" si="1"/>
        <v>0</v>
      </c>
      <c r="AI3" s="15">
        <f t="shared" si="1"/>
        <v>0</v>
      </c>
      <c r="AJ3" s="15">
        <f t="shared" si="1"/>
        <v>0</v>
      </c>
      <c r="AK3" s="15">
        <f t="shared" si="1"/>
        <v>0</v>
      </c>
      <c r="AL3" s="15">
        <f t="shared" si="1"/>
        <v>0</v>
      </c>
      <c r="AM3" s="15">
        <f t="shared" si="1"/>
        <v>0</v>
      </c>
      <c r="AN3" s="15">
        <f t="shared" si="1"/>
        <v>0</v>
      </c>
      <c r="AO3" s="15">
        <f t="shared" si="1"/>
        <v>0</v>
      </c>
      <c r="AP3" s="15">
        <f t="shared" si="1"/>
        <v>0</v>
      </c>
      <c r="AQ3" s="15">
        <f t="shared" si="1"/>
        <v>0</v>
      </c>
      <c r="AR3" s="15">
        <f t="shared" si="1"/>
        <v>0</v>
      </c>
      <c r="AS3" s="15">
        <f t="shared" si="1"/>
        <v>0</v>
      </c>
      <c r="AT3" s="15">
        <f t="shared" si="1"/>
        <v>45</v>
      </c>
      <c r="AU3" s="15">
        <f t="shared" si="1"/>
        <v>0</v>
      </c>
      <c r="AV3" s="15">
        <f t="shared" si="1"/>
        <v>0</v>
      </c>
      <c r="AW3" s="15">
        <f t="shared" si="1"/>
        <v>0</v>
      </c>
      <c r="AX3" s="15">
        <f t="shared" si="1"/>
        <v>0</v>
      </c>
      <c r="AY3" s="15">
        <f t="shared" si="1"/>
        <v>0</v>
      </c>
      <c r="AZ3" s="15">
        <f t="shared" si="1"/>
        <v>0</v>
      </c>
      <c r="BA3" s="15">
        <f t="shared" si="1"/>
        <v>0</v>
      </c>
      <c r="BB3" s="15">
        <f t="shared" si="1"/>
        <v>0</v>
      </c>
      <c r="BC3" s="15">
        <f t="shared" si="1"/>
        <v>0</v>
      </c>
      <c r="BD3" s="15">
        <f t="shared" si="1"/>
        <v>0</v>
      </c>
      <c r="BE3" s="15">
        <f t="shared" ref="BE3:DP3" si="2">COUNTIF(BE5:BE112,"&gt;0")</f>
        <v>0</v>
      </c>
      <c r="BF3" s="15">
        <f t="shared" si="2"/>
        <v>0</v>
      </c>
      <c r="BG3" s="15">
        <f t="shared" si="2"/>
        <v>0</v>
      </c>
      <c r="BH3" s="15">
        <f t="shared" si="2"/>
        <v>0</v>
      </c>
      <c r="BI3" s="15">
        <f t="shared" si="2"/>
        <v>0</v>
      </c>
      <c r="BJ3" s="15">
        <f t="shared" si="2"/>
        <v>0</v>
      </c>
      <c r="BK3" s="15">
        <f t="shared" si="2"/>
        <v>0</v>
      </c>
      <c r="BL3" s="15">
        <f t="shared" si="2"/>
        <v>0</v>
      </c>
      <c r="BM3" s="15">
        <f t="shared" si="2"/>
        <v>0</v>
      </c>
      <c r="BN3" s="15">
        <f t="shared" si="2"/>
        <v>0</v>
      </c>
      <c r="BO3" s="15">
        <f t="shared" si="2"/>
        <v>0</v>
      </c>
      <c r="BP3" s="15">
        <f t="shared" si="2"/>
        <v>0</v>
      </c>
      <c r="BQ3" s="15">
        <f t="shared" si="2"/>
        <v>0</v>
      </c>
      <c r="BR3" s="15">
        <f t="shared" si="2"/>
        <v>0</v>
      </c>
      <c r="BS3" s="15">
        <f t="shared" si="2"/>
        <v>0</v>
      </c>
      <c r="BT3" s="15">
        <f t="shared" si="2"/>
        <v>0</v>
      </c>
      <c r="BU3" s="15">
        <f t="shared" si="2"/>
        <v>0</v>
      </c>
      <c r="BV3" s="15">
        <f t="shared" si="2"/>
        <v>0</v>
      </c>
      <c r="BW3" s="15">
        <f t="shared" si="2"/>
        <v>0</v>
      </c>
      <c r="BX3" s="15">
        <f t="shared" si="2"/>
        <v>0</v>
      </c>
      <c r="BY3" s="15">
        <f t="shared" si="2"/>
        <v>0</v>
      </c>
      <c r="BZ3" s="15">
        <f t="shared" si="2"/>
        <v>0</v>
      </c>
      <c r="CA3" s="15">
        <f t="shared" si="2"/>
        <v>0</v>
      </c>
      <c r="CB3" s="15">
        <f t="shared" si="2"/>
        <v>0</v>
      </c>
      <c r="CC3" s="15">
        <f t="shared" si="2"/>
        <v>0</v>
      </c>
      <c r="CD3" s="15">
        <f t="shared" si="2"/>
        <v>0</v>
      </c>
      <c r="CE3" s="15">
        <f t="shared" si="2"/>
        <v>0</v>
      </c>
      <c r="CF3" s="15">
        <f t="shared" si="2"/>
        <v>0</v>
      </c>
      <c r="CG3" s="15">
        <f t="shared" si="2"/>
        <v>0</v>
      </c>
      <c r="CH3" s="15">
        <f t="shared" si="2"/>
        <v>0</v>
      </c>
      <c r="CI3" s="15">
        <f t="shared" si="2"/>
        <v>0</v>
      </c>
      <c r="CJ3" s="15">
        <f t="shared" si="2"/>
        <v>0</v>
      </c>
      <c r="CK3" s="15">
        <f t="shared" si="2"/>
        <v>0</v>
      </c>
      <c r="CL3" s="15">
        <f t="shared" si="2"/>
        <v>0</v>
      </c>
      <c r="CM3" s="15">
        <f t="shared" si="2"/>
        <v>0</v>
      </c>
      <c r="CN3" s="15">
        <f t="shared" si="2"/>
        <v>0</v>
      </c>
      <c r="CO3" s="15">
        <f t="shared" si="2"/>
        <v>0</v>
      </c>
      <c r="CP3" s="15">
        <f t="shared" si="2"/>
        <v>0</v>
      </c>
      <c r="CQ3" s="15">
        <f t="shared" si="2"/>
        <v>0</v>
      </c>
      <c r="CR3" s="15">
        <f t="shared" si="2"/>
        <v>0</v>
      </c>
      <c r="CS3" s="15">
        <f t="shared" si="2"/>
        <v>0</v>
      </c>
      <c r="CT3" s="15">
        <f t="shared" si="2"/>
        <v>0</v>
      </c>
      <c r="CU3" s="15">
        <f t="shared" si="2"/>
        <v>0</v>
      </c>
      <c r="CV3" s="15">
        <f t="shared" si="2"/>
        <v>0</v>
      </c>
      <c r="CW3" s="15">
        <f t="shared" si="2"/>
        <v>0</v>
      </c>
      <c r="CX3" s="15">
        <f t="shared" si="2"/>
        <v>0</v>
      </c>
      <c r="CY3" s="15">
        <f t="shared" si="2"/>
        <v>0</v>
      </c>
      <c r="CZ3" s="15">
        <f t="shared" si="2"/>
        <v>0</v>
      </c>
      <c r="DA3" s="15">
        <f t="shared" si="2"/>
        <v>0</v>
      </c>
      <c r="DB3" s="15">
        <f t="shared" si="2"/>
        <v>0</v>
      </c>
      <c r="DC3" s="15">
        <f t="shared" si="2"/>
        <v>0</v>
      </c>
      <c r="DD3" s="15">
        <f t="shared" si="2"/>
        <v>0</v>
      </c>
      <c r="DE3" s="15">
        <f t="shared" si="2"/>
        <v>0</v>
      </c>
      <c r="DF3" s="15">
        <f t="shared" si="2"/>
        <v>0</v>
      </c>
      <c r="DG3" s="15">
        <f t="shared" si="2"/>
        <v>0</v>
      </c>
      <c r="DH3" s="15">
        <f t="shared" si="2"/>
        <v>0</v>
      </c>
      <c r="DI3" s="15">
        <f t="shared" si="2"/>
        <v>0</v>
      </c>
      <c r="DJ3" s="15">
        <f t="shared" si="2"/>
        <v>0</v>
      </c>
      <c r="DK3" s="15">
        <f t="shared" si="2"/>
        <v>0</v>
      </c>
      <c r="DL3" s="15">
        <f t="shared" si="2"/>
        <v>0</v>
      </c>
      <c r="DM3" s="15">
        <f t="shared" si="2"/>
        <v>0</v>
      </c>
      <c r="DN3" s="15">
        <f t="shared" si="2"/>
        <v>0</v>
      </c>
      <c r="DO3" s="15">
        <f t="shared" si="2"/>
        <v>0</v>
      </c>
      <c r="DP3" s="15">
        <f t="shared" si="2"/>
        <v>0</v>
      </c>
      <c r="DQ3" s="15">
        <f t="shared" ref="DQ3:EE3" si="3">COUNTIF(DQ5:DQ112,"&gt;0")</f>
        <v>0</v>
      </c>
      <c r="DR3" s="15">
        <f t="shared" si="3"/>
        <v>0</v>
      </c>
      <c r="DS3" s="15">
        <f t="shared" si="3"/>
        <v>0</v>
      </c>
      <c r="DT3" s="15">
        <f t="shared" si="3"/>
        <v>0</v>
      </c>
      <c r="DU3" s="15">
        <f t="shared" si="3"/>
        <v>0</v>
      </c>
      <c r="DV3" s="15">
        <f t="shared" si="3"/>
        <v>0</v>
      </c>
      <c r="DW3" s="15">
        <f t="shared" si="3"/>
        <v>0</v>
      </c>
      <c r="DX3" s="15">
        <f t="shared" si="3"/>
        <v>0</v>
      </c>
      <c r="DY3" s="15">
        <f t="shared" si="3"/>
        <v>0</v>
      </c>
      <c r="DZ3" s="15">
        <f t="shared" si="3"/>
        <v>0</v>
      </c>
      <c r="EA3" s="15">
        <f t="shared" si="3"/>
        <v>0</v>
      </c>
      <c r="EB3" s="15">
        <f t="shared" si="3"/>
        <v>0</v>
      </c>
      <c r="EC3" s="15">
        <f t="shared" si="3"/>
        <v>0</v>
      </c>
      <c r="ED3" s="15">
        <f t="shared" si="3"/>
        <v>0</v>
      </c>
      <c r="EE3" s="15">
        <f t="shared" si="3"/>
        <v>0</v>
      </c>
    </row>
    <row r="4" spans="1:135" s="11" customFormat="1">
      <c r="A4" s="22"/>
      <c r="B4" s="22"/>
      <c r="C4" s="22"/>
      <c r="D4" s="22"/>
      <c r="E4" s="22"/>
      <c r="F4" s="22"/>
      <c r="G4" s="22"/>
      <c r="H4" s="15">
        <f t="shared" ref="H4:BA4" si="4">SUBTOTAL(109,H5:H112)</f>
        <v>0</v>
      </c>
      <c r="I4" s="15">
        <f t="shared" si="4"/>
        <v>0</v>
      </c>
      <c r="J4" s="15">
        <f t="shared" si="4"/>
        <v>864.34699999999975</v>
      </c>
      <c r="K4" s="15">
        <f t="shared" si="4"/>
        <v>0</v>
      </c>
      <c r="L4" s="15">
        <f t="shared" si="4"/>
        <v>0</v>
      </c>
      <c r="M4" s="15">
        <f t="shared" si="4"/>
        <v>0</v>
      </c>
      <c r="N4" s="15">
        <f t="shared" si="4"/>
        <v>0</v>
      </c>
      <c r="O4" s="15">
        <f t="shared" si="4"/>
        <v>0</v>
      </c>
      <c r="P4" s="15">
        <f t="shared" si="4"/>
        <v>0</v>
      </c>
      <c r="Q4" s="15">
        <f t="shared" si="4"/>
        <v>0</v>
      </c>
      <c r="R4" s="15">
        <f t="shared" si="4"/>
        <v>0</v>
      </c>
      <c r="S4" s="15">
        <f t="shared" si="4"/>
        <v>0</v>
      </c>
      <c r="T4" s="15">
        <f t="shared" si="4"/>
        <v>0</v>
      </c>
      <c r="U4" s="15">
        <f t="shared" si="4"/>
        <v>0</v>
      </c>
      <c r="V4" s="15">
        <f t="shared" si="4"/>
        <v>0</v>
      </c>
      <c r="W4" s="15">
        <f t="shared" si="4"/>
        <v>0</v>
      </c>
      <c r="X4" s="15">
        <f t="shared" si="4"/>
        <v>0</v>
      </c>
      <c r="Y4" s="15">
        <f t="shared" si="4"/>
        <v>0</v>
      </c>
      <c r="Z4" s="15">
        <f t="shared" si="4"/>
        <v>0</v>
      </c>
      <c r="AA4" s="15">
        <f t="shared" si="4"/>
        <v>0</v>
      </c>
      <c r="AB4" s="15">
        <f t="shared" si="4"/>
        <v>0</v>
      </c>
      <c r="AC4" s="15">
        <f t="shared" si="4"/>
        <v>0</v>
      </c>
      <c r="AD4" s="15">
        <f t="shared" si="4"/>
        <v>727.26999999999987</v>
      </c>
      <c r="AE4" s="15">
        <f t="shared" si="4"/>
        <v>0</v>
      </c>
      <c r="AF4" s="15">
        <f t="shared" si="4"/>
        <v>0</v>
      </c>
      <c r="AG4" s="15">
        <f t="shared" si="4"/>
        <v>0</v>
      </c>
      <c r="AH4" s="15">
        <f t="shared" si="4"/>
        <v>0</v>
      </c>
      <c r="AI4" s="15">
        <f t="shared" si="4"/>
        <v>0</v>
      </c>
      <c r="AJ4" s="15">
        <f t="shared" si="4"/>
        <v>0</v>
      </c>
      <c r="AK4" s="15">
        <f t="shared" si="4"/>
        <v>0</v>
      </c>
      <c r="AL4" s="15">
        <f t="shared" si="4"/>
        <v>0</v>
      </c>
      <c r="AM4" s="15">
        <f t="shared" si="4"/>
        <v>0</v>
      </c>
      <c r="AN4" s="15">
        <f t="shared" si="4"/>
        <v>0</v>
      </c>
      <c r="AO4" s="15">
        <f t="shared" si="4"/>
        <v>0</v>
      </c>
      <c r="AP4" s="15">
        <f t="shared" si="4"/>
        <v>0</v>
      </c>
      <c r="AQ4" s="15">
        <f t="shared" si="4"/>
        <v>0</v>
      </c>
      <c r="AR4" s="15">
        <f t="shared" si="4"/>
        <v>0</v>
      </c>
      <c r="AS4" s="15">
        <f t="shared" si="4"/>
        <v>0</v>
      </c>
      <c r="AT4" s="15">
        <f t="shared" si="4"/>
        <v>137.227</v>
      </c>
      <c r="AU4" s="15">
        <f t="shared" si="4"/>
        <v>0</v>
      </c>
      <c r="AV4" s="15">
        <f t="shared" si="4"/>
        <v>0</v>
      </c>
      <c r="AW4" s="15">
        <f t="shared" si="4"/>
        <v>0</v>
      </c>
      <c r="AX4" s="15">
        <f t="shared" si="4"/>
        <v>0</v>
      </c>
      <c r="AY4" s="15">
        <f t="shared" si="4"/>
        <v>0</v>
      </c>
      <c r="AZ4" s="15">
        <f t="shared" si="4"/>
        <v>0</v>
      </c>
      <c r="BA4" s="15">
        <f t="shared" si="4"/>
        <v>0</v>
      </c>
      <c r="BB4" s="15">
        <f t="shared" ref="BB4:DM4" si="5">SUBTOTAL(109,BB5:BB112)</f>
        <v>0</v>
      </c>
      <c r="BC4" s="15">
        <f t="shared" si="5"/>
        <v>0</v>
      </c>
      <c r="BD4" s="15">
        <f t="shared" si="5"/>
        <v>0</v>
      </c>
      <c r="BE4" s="15">
        <f t="shared" si="5"/>
        <v>0</v>
      </c>
      <c r="BF4" s="15">
        <f t="shared" si="5"/>
        <v>0</v>
      </c>
      <c r="BG4" s="15">
        <f t="shared" si="5"/>
        <v>0</v>
      </c>
      <c r="BH4" s="15">
        <f t="shared" si="5"/>
        <v>0</v>
      </c>
      <c r="BI4" s="15">
        <f t="shared" si="5"/>
        <v>0</v>
      </c>
      <c r="BJ4" s="15">
        <f t="shared" si="5"/>
        <v>0</v>
      </c>
      <c r="BK4" s="15">
        <f t="shared" si="5"/>
        <v>0</v>
      </c>
      <c r="BL4" s="15">
        <f t="shared" si="5"/>
        <v>0</v>
      </c>
      <c r="BM4" s="15">
        <f t="shared" si="5"/>
        <v>0</v>
      </c>
      <c r="BN4" s="15">
        <f t="shared" si="5"/>
        <v>0</v>
      </c>
      <c r="BO4" s="15">
        <f t="shared" si="5"/>
        <v>0</v>
      </c>
      <c r="BP4" s="15">
        <f t="shared" si="5"/>
        <v>0</v>
      </c>
      <c r="BQ4" s="15">
        <f t="shared" si="5"/>
        <v>0</v>
      </c>
      <c r="BR4" s="15">
        <f t="shared" si="5"/>
        <v>0</v>
      </c>
      <c r="BS4" s="15">
        <f t="shared" si="5"/>
        <v>0</v>
      </c>
      <c r="BT4" s="15">
        <f t="shared" si="5"/>
        <v>0</v>
      </c>
      <c r="BU4" s="15">
        <f t="shared" si="5"/>
        <v>0</v>
      </c>
      <c r="BV4" s="15">
        <f t="shared" si="5"/>
        <v>0</v>
      </c>
      <c r="BW4" s="15">
        <f t="shared" si="5"/>
        <v>0</v>
      </c>
      <c r="BX4" s="15">
        <f t="shared" si="5"/>
        <v>0</v>
      </c>
      <c r="BY4" s="15">
        <f t="shared" si="5"/>
        <v>0</v>
      </c>
      <c r="BZ4" s="15">
        <f t="shared" si="5"/>
        <v>0</v>
      </c>
      <c r="CA4" s="15">
        <f t="shared" si="5"/>
        <v>0</v>
      </c>
      <c r="CB4" s="15">
        <f t="shared" si="5"/>
        <v>0</v>
      </c>
      <c r="CC4" s="15">
        <f t="shared" si="5"/>
        <v>0</v>
      </c>
      <c r="CD4" s="15">
        <f t="shared" si="5"/>
        <v>0</v>
      </c>
      <c r="CE4" s="15">
        <f t="shared" si="5"/>
        <v>0</v>
      </c>
      <c r="CF4" s="15">
        <f t="shared" si="5"/>
        <v>0</v>
      </c>
      <c r="CG4" s="15">
        <f t="shared" si="5"/>
        <v>0</v>
      </c>
      <c r="CH4" s="15">
        <f t="shared" si="5"/>
        <v>0</v>
      </c>
      <c r="CI4" s="15">
        <f t="shared" si="5"/>
        <v>0</v>
      </c>
      <c r="CJ4" s="15">
        <f t="shared" si="5"/>
        <v>0</v>
      </c>
      <c r="CK4" s="15">
        <f t="shared" si="5"/>
        <v>0</v>
      </c>
      <c r="CL4" s="15">
        <f t="shared" si="5"/>
        <v>0</v>
      </c>
      <c r="CM4" s="15">
        <f t="shared" si="5"/>
        <v>0</v>
      </c>
      <c r="CN4" s="15">
        <f t="shared" si="5"/>
        <v>0</v>
      </c>
      <c r="CO4" s="15">
        <f t="shared" si="5"/>
        <v>0</v>
      </c>
      <c r="CP4" s="15">
        <f t="shared" si="5"/>
        <v>0</v>
      </c>
      <c r="CQ4" s="15">
        <f t="shared" si="5"/>
        <v>0</v>
      </c>
      <c r="CR4" s="15">
        <f t="shared" si="5"/>
        <v>0</v>
      </c>
      <c r="CS4" s="15">
        <f t="shared" si="5"/>
        <v>0</v>
      </c>
      <c r="CT4" s="15">
        <f t="shared" si="5"/>
        <v>0</v>
      </c>
      <c r="CU4" s="15">
        <f t="shared" si="5"/>
        <v>0</v>
      </c>
      <c r="CV4" s="15">
        <f t="shared" si="5"/>
        <v>0</v>
      </c>
      <c r="CW4" s="15">
        <f t="shared" si="5"/>
        <v>0</v>
      </c>
      <c r="CX4" s="15">
        <f t="shared" si="5"/>
        <v>0</v>
      </c>
      <c r="CY4" s="15">
        <f t="shared" si="5"/>
        <v>0</v>
      </c>
      <c r="CZ4" s="15">
        <f t="shared" si="5"/>
        <v>0</v>
      </c>
      <c r="DA4" s="15">
        <f t="shared" si="5"/>
        <v>0</v>
      </c>
      <c r="DB4" s="15">
        <f t="shared" si="5"/>
        <v>0</v>
      </c>
      <c r="DC4" s="15">
        <f t="shared" si="5"/>
        <v>0</v>
      </c>
      <c r="DD4" s="15">
        <f t="shared" si="5"/>
        <v>0</v>
      </c>
      <c r="DE4" s="15">
        <f t="shared" si="5"/>
        <v>0</v>
      </c>
      <c r="DF4" s="15">
        <f t="shared" si="5"/>
        <v>0</v>
      </c>
      <c r="DG4" s="15">
        <f t="shared" si="5"/>
        <v>0</v>
      </c>
      <c r="DH4" s="15">
        <f t="shared" si="5"/>
        <v>0</v>
      </c>
      <c r="DI4" s="15">
        <f t="shared" si="5"/>
        <v>0</v>
      </c>
      <c r="DJ4" s="15">
        <f t="shared" si="5"/>
        <v>0</v>
      </c>
      <c r="DK4" s="15">
        <f t="shared" si="5"/>
        <v>0</v>
      </c>
      <c r="DL4" s="15">
        <f t="shared" si="5"/>
        <v>0</v>
      </c>
      <c r="DM4" s="15">
        <f t="shared" si="5"/>
        <v>0</v>
      </c>
      <c r="DN4" s="15">
        <f t="shared" ref="DN4:EE4" si="6">SUBTOTAL(109,DN5:DN112)</f>
        <v>0</v>
      </c>
      <c r="DO4" s="15">
        <f t="shared" si="6"/>
        <v>0</v>
      </c>
      <c r="DP4" s="15">
        <f t="shared" si="6"/>
        <v>0</v>
      </c>
      <c r="DQ4" s="15">
        <f t="shared" si="6"/>
        <v>0</v>
      </c>
      <c r="DR4" s="15">
        <f t="shared" si="6"/>
        <v>0</v>
      </c>
      <c r="DS4" s="15">
        <f t="shared" si="6"/>
        <v>0</v>
      </c>
      <c r="DT4" s="15">
        <f t="shared" si="6"/>
        <v>0</v>
      </c>
      <c r="DU4" s="15">
        <f t="shared" si="6"/>
        <v>0</v>
      </c>
      <c r="DV4" s="15">
        <f t="shared" si="6"/>
        <v>0</v>
      </c>
      <c r="DW4" s="15">
        <f t="shared" si="6"/>
        <v>0</v>
      </c>
      <c r="DX4" s="15">
        <f t="shared" si="6"/>
        <v>0</v>
      </c>
      <c r="DY4" s="15">
        <f t="shared" si="6"/>
        <v>0</v>
      </c>
      <c r="DZ4" s="15">
        <f t="shared" si="6"/>
        <v>0</v>
      </c>
      <c r="EA4" s="15">
        <f t="shared" si="6"/>
        <v>0</v>
      </c>
      <c r="EB4" s="15">
        <f t="shared" si="6"/>
        <v>0</v>
      </c>
      <c r="EC4" s="15">
        <f t="shared" si="6"/>
        <v>0</v>
      </c>
      <c r="ED4" s="15">
        <f t="shared" si="6"/>
        <v>0</v>
      </c>
      <c r="EE4" s="15">
        <f t="shared" si="6"/>
        <v>0</v>
      </c>
    </row>
    <row r="5" spans="1:135">
      <c r="A5" s="3">
        <v>1</v>
      </c>
      <c r="B5" s="3" t="s">
        <v>4</v>
      </c>
      <c r="C5" s="3" t="e">
        <f>#REF!</f>
        <v>#REF!</v>
      </c>
      <c r="D5" s="3" t="e">
        <f>#REF!</f>
        <v>#REF!</v>
      </c>
      <c r="E5" s="3" t="s">
        <v>7</v>
      </c>
      <c r="F5" s="4" t="s">
        <v>5</v>
      </c>
      <c r="G5" s="4" t="s">
        <v>6</v>
      </c>
      <c r="H5" s="5">
        <f t="shared" ref="H5:H36" si="7">SUMPRODUCT((MOD(COLUMN(L5:EE5),4)=0)*L5:EE5)</f>
        <v>0</v>
      </c>
      <c r="I5" s="5">
        <f t="shared" ref="I5:I36" si="8">SUMPRODUCT((MOD(COLUMN(L5:EE5),4)=1)*L5:EE5)</f>
        <v>0</v>
      </c>
      <c r="J5" s="5">
        <f t="shared" ref="J5:J36" si="9">SUMPRODUCT((MOD(COLUMN(L5:EE5),4)=2)*L5:EE5)</f>
        <v>0</v>
      </c>
      <c r="K5" s="5">
        <f t="shared" ref="K5:K36" si="10">SUMPRODUCT((MOD(COLUMN(L5:EE5),4)=3)*L5:EE5)</f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5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</row>
    <row r="6" spans="1:135">
      <c r="A6" s="3">
        <v>2</v>
      </c>
      <c r="B6" s="3" t="s">
        <v>4</v>
      </c>
      <c r="C6" s="3" t="e">
        <f>#REF!</f>
        <v>#REF!</v>
      </c>
      <c r="D6" s="3" t="e">
        <f>#REF!</f>
        <v>#REF!</v>
      </c>
      <c r="E6" s="3" t="s">
        <v>7</v>
      </c>
      <c r="F6" s="4" t="s">
        <v>7</v>
      </c>
      <c r="G6" s="4" t="s">
        <v>8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5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</row>
    <row r="7" spans="1:135">
      <c r="A7" s="10">
        <v>3</v>
      </c>
      <c r="B7" s="10" t="s">
        <v>4</v>
      </c>
      <c r="C7" s="3" t="e">
        <f>#REF!</f>
        <v>#REF!</v>
      </c>
      <c r="D7" s="3" t="e">
        <f>#REF!</f>
        <v>#REF!</v>
      </c>
      <c r="E7" s="10" t="s">
        <v>7</v>
      </c>
      <c r="F7" s="8" t="s">
        <v>9</v>
      </c>
      <c r="G7" s="8" t="s">
        <v>10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</row>
    <row r="8" spans="1:135">
      <c r="A8" s="10">
        <v>4</v>
      </c>
      <c r="B8" s="10" t="s">
        <v>4</v>
      </c>
      <c r="C8" s="3" t="e">
        <f>#REF!</f>
        <v>#REF!</v>
      </c>
      <c r="D8" s="3" t="e">
        <f>#REF!</f>
        <v>#REF!</v>
      </c>
      <c r="E8" s="10" t="s">
        <v>7</v>
      </c>
      <c r="F8" s="8" t="s">
        <v>10</v>
      </c>
      <c r="G8" s="8" t="s">
        <v>11</v>
      </c>
      <c r="H8" s="5">
        <f t="shared" si="7"/>
        <v>0</v>
      </c>
      <c r="I8" s="5">
        <f t="shared" si="8"/>
        <v>0</v>
      </c>
      <c r="J8" s="5">
        <f t="shared" si="9"/>
        <v>103.12</v>
      </c>
      <c r="K8" s="5">
        <f t="shared" si="10"/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5">
        <v>103.12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</row>
    <row r="9" spans="1:135">
      <c r="A9" s="10">
        <v>5</v>
      </c>
      <c r="B9" s="10" t="s">
        <v>4</v>
      </c>
      <c r="C9" s="3" t="e">
        <f>#REF!</f>
        <v>#REF!</v>
      </c>
      <c r="D9" s="3" t="e">
        <f>#REF!</f>
        <v>#REF!</v>
      </c>
      <c r="E9" s="10" t="s">
        <v>7</v>
      </c>
      <c r="F9" s="8" t="s">
        <v>12</v>
      </c>
      <c r="G9" s="8" t="s">
        <v>13</v>
      </c>
      <c r="H9" s="5">
        <f t="shared" si="7"/>
        <v>0</v>
      </c>
      <c r="I9" s="5">
        <f t="shared" si="8"/>
        <v>0</v>
      </c>
      <c r="J9" s="5">
        <f t="shared" si="9"/>
        <v>72.7</v>
      </c>
      <c r="K9" s="5">
        <f t="shared" si="10"/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5">
        <v>72.7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</row>
    <row r="10" spans="1:135">
      <c r="A10" s="10">
        <v>6</v>
      </c>
      <c r="B10" s="10" t="s">
        <v>4</v>
      </c>
      <c r="C10" s="3" t="e">
        <f>#REF!</f>
        <v>#REF!</v>
      </c>
      <c r="D10" s="3" t="e">
        <f>#REF!</f>
        <v>#REF!</v>
      </c>
      <c r="E10" s="10" t="s">
        <v>7</v>
      </c>
      <c r="F10" s="8" t="s">
        <v>13</v>
      </c>
      <c r="G10" s="8" t="s">
        <v>14</v>
      </c>
      <c r="H10" s="5">
        <f t="shared" si="7"/>
        <v>0</v>
      </c>
      <c r="I10" s="5">
        <f t="shared" si="8"/>
        <v>0</v>
      </c>
      <c r="J10" s="5">
        <f t="shared" si="9"/>
        <v>119.76</v>
      </c>
      <c r="K10" s="5">
        <f t="shared" si="10"/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5">
        <v>119.76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</row>
    <row r="11" spans="1:135">
      <c r="A11" s="10">
        <v>7</v>
      </c>
      <c r="B11" s="10" t="s">
        <v>4</v>
      </c>
      <c r="C11" s="3" t="e">
        <f>#REF!</f>
        <v>#REF!</v>
      </c>
      <c r="D11" s="3" t="e">
        <f>#REF!</f>
        <v>#REF!</v>
      </c>
      <c r="E11" s="10" t="s">
        <v>131</v>
      </c>
      <c r="F11" s="8" t="s">
        <v>15</v>
      </c>
      <c r="G11" s="8" t="s">
        <v>16</v>
      </c>
      <c r="H11" s="5">
        <f t="shared" si="7"/>
        <v>0</v>
      </c>
      <c r="I11" s="5">
        <f t="shared" si="8"/>
        <v>0</v>
      </c>
      <c r="J11" s="5">
        <f t="shared" si="9"/>
        <v>41.21</v>
      </c>
      <c r="K11" s="5">
        <f t="shared" si="10"/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5">
        <v>41.21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</row>
    <row r="12" spans="1:135">
      <c r="A12" s="10">
        <v>8</v>
      </c>
      <c r="B12" s="10" t="s">
        <v>4</v>
      </c>
      <c r="C12" s="3" t="e">
        <f>#REF!</f>
        <v>#REF!</v>
      </c>
      <c r="D12" s="3" t="e">
        <f>#REF!</f>
        <v>#REF!</v>
      </c>
      <c r="E12" s="10" t="s">
        <v>7</v>
      </c>
      <c r="F12" s="8" t="s">
        <v>7</v>
      </c>
      <c r="G12" s="8" t="s">
        <v>17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</row>
    <row r="13" spans="1:135">
      <c r="A13" s="10">
        <v>9</v>
      </c>
      <c r="B13" s="10" t="s">
        <v>4</v>
      </c>
      <c r="C13" s="3" t="e">
        <f>#REF!</f>
        <v>#REF!</v>
      </c>
      <c r="D13" s="3" t="e">
        <f>#REF!</f>
        <v>#REF!</v>
      </c>
      <c r="E13" s="10" t="s">
        <v>7</v>
      </c>
      <c r="F13" s="8" t="s">
        <v>18</v>
      </c>
      <c r="G13" s="8" t="s">
        <v>19</v>
      </c>
      <c r="H13" s="5">
        <f t="shared" si="7"/>
        <v>0</v>
      </c>
      <c r="I13" s="5">
        <f t="shared" si="8"/>
        <v>0</v>
      </c>
      <c r="J13" s="5">
        <f t="shared" si="9"/>
        <v>36.61</v>
      </c>
      <c r="K13" s="5">
        <f t="shared" si="10"/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">
        <v>36.61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</row>
    <row r="14" spans="1:135">
      <c r="A14" s="3">
        <v>10</v>
      </c>
      <c r="B14" s="3" t="s">
        <v>4</v>
      </c>
      <c r="C14" s="3" t="e">
        <f>#REF!</f>
        <v>#REF!</v>
      </c>
      <c r="D14" s="3" t="e">
        <f>#REF!</f>
        <v>#REF!</v>
      </c>
      <c r="E14" s="3" t="s">
        <v>7</v>
      </c>
      <c r="F14" s="4" t="s">
        <v>18</v>
      </c>
      <c r="G14" s="4" t="s">
        <v>20</v>
      </c>
      <c r="H14" s="5">
        <f t="shared" si="7"/>
        <v>0</v>
      </c>
      <c r="I14" s="5">
        <f t="shared" si="8"/>
        <v>0</v>
      </c>
      <c r="J14" s="5">
        <f t="shared" si="9"/>
        <v>0</v>
      </c>
      <c r="K14" s="5">
        <f t="shared" si="10"/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</row>
    <row r="15" spans="1:135">
      <c r="A15" s="3">
        <v>11</v>
      </c>
      <c r="B15" s="3" t="s">
        <v>4</v>
      </c>
      <c r="C15" s="3" t="e">
        <f>#REF!</f>
        <v>#REF!</v>
      </c>
      <c r="D15" s="3" t="e">
        <f>#REF!</f>
        <v>#REF!</v>
      </c>
      <c r="E15" s="3" t="s">
        <v>7</v>
      </c>
      <c r="F15" s="4" t="s">
        <v>20</v>
      </c>
      <c r="G15" s="4" t="s">
        <v>21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5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</row>
    <row r="16" spans="1:135">
      <c r="A16" s="10">
        <v>12</v>
      </c>
      <c r="B16" s="10" t="s">
        <v>4</v>
      </c>
      <c r="C16" s="3" t="e">
        <f>#REF!</f>
        <v>#REF!</v>
      </c>
      <c r="D16" s="3" t="e">
        <f>#REF!</f>
        <v>#REF!</v>
      </c>
      <c r="E16" s="10" t="s">
        <v>130</v>
      </c>
      <c r="F16" s="8" t="s">
        <v>114</v>
      </c>
      <c r="G16" s="8" t="s">
        <v>23</v>
      </c>
      <c r="H16" s="5">
        <f t="shared" si="7"/>
        <v>0</v>
      </c>
      <c r="I16" s="5">
        <f t="shared" si="8"/>
        <v>0</v>
      </c>
      <c r="J16" s="5">
        <f t="shared" si="9"/>
        <v>33.24</v>
      </c>
      <c r="K16" s="5">
        <f t="shared" si="10"/>
        <v>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5">
        <v>33.24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</row>
    <row r="17" spans="1:135">
      <c r="A17" s="10">
        <v>13</v>
      </c>
      <c r="B17" s="10" t="s">
        <v>4</v>
      </c>
      <c r="C17" s="3" t="e">
        <f>#REF!</f>
        <v>#REF!</v>
      </c>
      <c r="D17" s="3" t="e">
        <f>#REF!</f>
        <v>#REF!</v>
      </c>
      <c r="E17" s="10" t="s">
        <v>130</v>
      </c>
      <c r="F17" s="8" t="s">
        <v>23</v>
      </c>
      <c r="G17" s="8" t="s">
        <v>24</v>
      </c>
      <c r="H17" s="5">
        <f t="shared" si="7"/>
        <v>0</v>
      </c>
      <c r="I17" s="5">
        <f t="shared" si="8"/>
        <v>0</v>
      </c>
      <c r="J17" s="5">
        <f t="shared" si="9"/>
        <v>56.08</v>
      </c>
      <c r="K17" s="5">
        <f t="shared" si="10"/>
        <v>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5">
        <v>56.08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</row>
    <row r="18" spans="1:135">
      <c r="A18" s="10">
        <v>14</v>
      </c>
      <c r="B18" s="10" t="s">
        <v>4</v>
      </c>
      <c r="C18" s="3" t="e">
        <f>#REF!</f>
        <v>#REF!</v>
      </c>
      <c r="D18" s="3" t="e">
        <f>#REF!</f>
        <v>#REF!</v>
      </c>
      <c r="E18" s="10" t="s">
        <v>130</v>
      </c>
      <c r="F18" s="8" t="s">
        <v>22</v>
      </c>
      <c r="G18" s="8" t="s">
        <v>25</v>
      </c>
      <c r="H18" s="5">
        <f t="shared" si="7"/>
        <v>0</v>
      </c>
      <c r="I18" s="5">
        <f t="shared" si="8"/>
        <v>0</v>
      </c>
      <c r="J18" s="5">
        <f t="shared" si="9"/>
        <v>47.88</v>
      </c>
      <c r="K18" s="5">
        <f t="shared" si="10"/>
        <v>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5">
        <v>47.88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</row>
    <row r="19" spans="1:135">
      <c r="A19" s="10">
        <v>15</v>
      </c>
      <c r="B19" s="10" t="s">
        <v>4</v>
      </c>
      <c r="C19" s="3" t="e">
        <f>#REF!</f>
        <v>#REF!</v>
      </c>
      <c r="D19" s="3" t="e">
        <f>#REF!</f>
        <v>#REF!</v>
      </c>
      <c r="E19" s="10" t="s">
        <v>130</v>
      </c>
      <c r="F19" s="8" t="s">
        <v>25</v>
      </c>
      <c r="G19" s="8" t="s">
        <v>26</v>
      </c>
      <c r="H19" s="5">
        <f t="shared" si="7"/>
        <v>0</v>
      </c>
      <c r="I19" s="5">
        <f t="shared" si="8"/>
        <v>0</v>
      </c>
      <c r="J19" s="5">
        <f t="shared" si="9"/>
        <v>60.83</v>
      </c>
      <c r="K19" s="5">
        <f t="shared" si="10"/>
        <v>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5">
        <v>60.83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</row>
    <row r="20" spans="1:135">
      <c r="A20" s="3">
        <v>16</v>
      </c>
      <c r="B20" s="3" t="s">
        <v>4</v>
      </c>
      <c r="C20" s="3" t="e">
        <f>#REF!</f>
        <v>#REF!</v>
      </c>
      <c r="D20" s="3" t="e">
        <f>#REF!</f>
        <v>#REF!</v>
      </c>
      <c r="E20" s="3" t="s">
        <v>130</v>
      </c>
      <c r="F20" s="4" t="s">
        <v>27</v>
      </c>
      <c r="G20" s="4" t="s">
        <v>28</v>
      </c>
      <c r="H20" s="5">
        <f t="shared" si="7"/>
        <v>0</v>
      </c>
      <c r="I20" s="5">
        <f t="shared" si="8"/>
        <v>0</v>
      </c>
      <c r="J20" s="5">
        <f t="shared" si="9"/>
        <v>0</v>
      </c>
      <c r="K20" s="5">
        <f t="shared" si="10"/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</row>
    <row r="21" spans="1:135">
      <c r="A21" s="10">
        <v>17</v>
      </c>
      <c r="B21" s="10" t="s">
        <v>4</v>
      </c>
      <c r="C21" s="3" t="e">
        <f>#REF!</f>
        <v>#REF!</v>
      </c>
      <c r="D21" s="3" t="e">
        <f>#REF!</f>
        <v>#REF!</v>
      </c>
      <c r="E21" s="10" t="s">
        <v>130</v>
      </c>
      <c r="F21" s="8" t="s">
        <v>29</v>
      </c>
      <c r="G21" s="8" t="s">
        <v>152</v>
      </c>
      <c r="H21" s="5">
        <f t="shared" si="7"/>
        <v>0</v>
      </c>
      <c r="I21" s="5">
        <f t="shared" si="8"/>
        <v>0</v>
      </c>
      <c r="J21" s="5">
        <f t="shared" si="9"/>
        <v>70.19</v>
      </c>
      <c r="K21" s="5">
        <f t="shared" si="10"/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5">
        <v>70.19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</row>
    <row r="22" spans="1:135">
      <c r="A22" s="10">
        <v>18</v>
      </c>
      <c r="B22" s="10" t="s">
        <v>4</v>
      </c>
      <c r="C22" s="3" t="e">
        <f>#REF!</f>
        <v>#REF!</v>
      </c>
      <c r="D22" s="3" t="e">
        <f>#REF!</f>
        <v>#REF!</v>
      </c>
      <c r="E22" s="10" t="s">
        <v>130</v>
      </c>
      <c r="F22" s="8" t="s">
        <v>31</v>
      </c>
      <c r="G22" s="8" t="s">
        <v>32</v>
      </c>
      <c r="H22" s="5">
        <f t="shared" si="7"/>
        <v>0</v>
      </c>
      <c r="I22" s="5">
        <f t="shared" si="8"/>
        <v>0</v>
      </c>
      <c r="J22" s="5">
        <f t="shared" si="9"/>
        <v>34.020000000000003</v>
      </c>
      <c r="K22" s="5">
        <f t="shared" si="10"/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5">
        <v>34.020000000000003</v>
      </c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</row>
    <row r="23" spans="1:135">
      <c r="A23" s="10">
        <v>19</v>
      </c>
      <c r="B23" s="10" t="s">
        <v>4</v>
      </c>
      <c r="C23" s="3" t="e">
        <f>#REF!</f>
        <v>#REF!</v>
      </c>
      <c r="D23" s="3" t="e">
        <f>#REF!</f>
        <v>#REF!</v>
      </c>
      <c r="E23" s="10" t="s">
        <v>130</v>
      </c>
      <c r="F23" s="8" t="s">
        <v>31</v>
      </c>
      <c r="G23" s="8" t="s">
        <v>33</v>
      </c>
      <c r="H23" s="5">
        <f t="shared" si="7"/>
        <v>0</v>
      </c>
      <c r="I23" s="5">
        <f t="shared" si="8"/>
        <v>0</v>
      </c>
      <c r="J23" s="5">
        <f t="shared" si="9"/>
        <v>34.75</v>
      </c>
      <c r="K23" s="5">
        <f t="shared" si="10"/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5">
        <v>34.75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</row>
    <row r="24" spans="1:135" ht="20.399999999999999">
      <c r="A24" s="3">
        <v>20</v>
      </c>
      <c r="B24" s="3" t="s">
        <v>4</v>
      </c>
      <c r="C24" s="3" t="e">
        <f>#REF!</f>
        <v>#REF!</v>
      </c>
      <c r="D24" s="3" t="e">
        <f>#REF!</f>
        <v>#REF!</v>
      </c>
      <c r="E24" s="3" t="s">
        <v>131</v>
      </c>
      <c r="F24" s="4" t="s">
        <v>34</v>
      </c>
      <c r="G24" s="4" t="s">
        <v>35</v>
      </c>
      <c r="H24" s="5">
        <f t="shared" si="7"/>
        <v>0</v>
      </c>
      <c r="I24" s="5">
        <f t="shared" si="8"/>
        <v>0</v>
      </c>
      <c r="J24" s="5">
        <f t="shared" si="9"/>
        <v>0</v>
      </c>
      <c r="K24" s="5">
        <f t="shared" si="10"/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5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</row>
    <row r="25" spans="1:135" ht="20.399999999999999">
      <c r="A25" s="10">
        <v>21</v>
      </c>
      <c r="B25" s="10" t="s">
        <v>4</v>
      </c>
      <c r="C25" s="3" t="e">
        <f>#REF!</f>
        <v>#REF!</v>
      </c>
      <c r="D25" s="3" t="e">
        <f>#REF!</f>
        <v>#REF!</v>
      </c>
      <c r="E25" s="10" t="s">
        <v>7</v>
      </c>
      <c r="F25" s="8" t="s">
        <v>156</v>
      </c>
      <c r="G25" s="8" t="s">
        <v>36</v>
      </c>
      <c r="H25" s="5">
        <f t="shared" si="7"/>
        <v>0</v>
      </c>
      <c r="I25" s="5">
        <f t="shared" si="8"/>
        <v>0</v>
      </c>
      <c r="J25" s="5">
        <f t="shared" si="9"/>
        <v>10.32</v>
      </c>
      <c r="K25" s="5">
        <f t="shared" si="10"/>
        <v>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5">
        <v>10.32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</row>
    <row r="26" spans="1:135" ht="20.399999999999999">
      <c r="A26" s="10">
        <v>22</v>
      </c>
      <c r="B26" s="10" t="s">
        <v>4</v>
      </c>
      <c r="C26" s="3" t="e">
        <f>#REF!</f>
        <v>#REF!</v>
      </c>
      <c r="D26" s="3" t="e">
        <f>#REF!</f>
        <v>#REF!</v>
      </c>
      <c r="E26" s="10" t="s">
        <v>131</v>
      </c>
      <c r="F26" s="8" t="s">
        <v>139</v>
      </c>
      <c r="G26" s="8" t="s">
        <v>139</v>
      </c>
      <c r="H26" s="5">
        <f t="shared" si="7"/>
        <v>0</v>
      </c>
      <c r="I26" s="5">
        <f t="shared" si="8"/>
        <v>0</v>
      </c>
      <c r="J26" s="5">
        <f t="shared" si="9"/>
        <v>6.56</v>
      </c>
      <c r="K26" s="5">
        <f t="shared" si="10"/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5">
        <v>6.56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</row>
    <row r="27" spans="1:135" ht="20.399999999999999">
      <c r="A27" s="10">
        <v>1</v>
      </c>
      <c r="B27" s="10" t="s">
        <v>37</v>
      </c>
      <c r="C27" s="3" t="e">
        <f>#REF!</f>
        <v>#REF!</v>
      </c>
      <c r="D27" s="3" t="e">
        <f>#REF!</f>
        <v>#REF!</v>
      </c>
      <c r="E27" s="10" t="s">
        <v>130</v>
      </c>
      <c r="F27" s="8" t="s">
        <v>100</v>
      </c>
      <c r="G27" s="8" t="s">
        <v>114</v>
      </c>
      <c r="H27" s="5">
        <f t="shared" si="7"/>
        <v>0</v>
      </c>
      <c r="I27" s="5">
        <f t="shared" si="8"/>
        <v>0</v>
      </c>
      <c r="J27" s="5">
        <f t="shared" si="9"/>
        <v>1.71</v>
      </c>
      <c r="K27" s="5">
        <f t="shared" si="10"/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5">
        <v>1.71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</row>
    <row r="28" spans="1:135" ht="20.399999999999999">
      <c r="A28" s="10">
        <v>2</v>
      </c>
      <c r="B28" s="10" t="s">
        <v>37</v>
      </c>
      <c r="C28" s="3" t="e">
        <f>#REF!</f>
        <v>#REF!</v>
      </c>
      <c r="D28" s="3" t="e">
        <f>#REF!</f>
        <v>#REF!</v>
      </c>
      <c r="E28" s="10" t="s">
        <v>130</v>
      </c>
      <c r="F28" s="8" t="s">
        <v>124</v>
      </c>
      <c r="G28" s="8" t="s">
        <v>23</v>
      </c>
      <c r="H28" s="5">
        <f t="shared" si="7"/>
        <v>0</v>
      </c>
      <c r="I28" s="5">
        <f t="shared" si="8"/>
        <v>0</v>
      </c>
      <c r="J28" s="5">
        <f t="shared" si="9"/>
        <v>2.4529999999999998</v>
      </c>
      <c r="K28" s="5">
        <f t="shared" si="10"/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5">
        <v>2.4529999999999998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</row>
    <row r="29" spans="1:135">
      <c r="A29" s="10">
        <v>3</v>
      </c>
      <c r="B29" s="10" t="s">
        <v>37</v>
      </c>
      <c r="C29" s="3" t="e">
        <f>#REF!</f>
        <v>#REF!</v>
      </c>
      <c r="D29" s="3" t="e">
        <f>#REF!</f>
        <v>#REF!</v>
      </c>
      <c r="E29" s="10" t="s">
        <v>7</v>
      </c>
      <c r="F29" s="8" t="s">
        <v>116</v>
      </c>
      <c r="G29" s="8" t="s">
        <v>9</v>
      </c>
      <c r="H29" s="5">
        <f t="shared" si="7"/>
        <v>0</v>
      </c>
      <c r="I29" s="5">
        <f t="shared" si="8"/>
        <v>0</v>
      </c>
      <c r="J29" s="5">
        <f t="shared" si="9"/>
        <v>1.1040000000000001</v>
      </c>
      <c r="K29" s="5">
        <f t="shared" si="10"/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5">
        <v>1.1040000000000001</v>
      </c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</row>
    <row r="30" spans="1:135">
      <c r="A30" s="10">
        <v>4</v>
      </c>
      <c r="B30" s="10" t="s">
        <v>37</v>
      </c>
      <c r="C30" s="3" t="e">
        <f>#REF!</f>
        <v>#REF!</v>
      </c>
      <c r="D30" s="3" t="e">
        <f>#REF!</f>
        <v>#REF!</v>
      </c>
      <c r="E30" s="10" t="s">
        <v>7</v>
      </c>
      <c r="F30" s="8" t="s">
        <v>40</v>
      </c>
      <c r="G30" s="8" t="s">
        <v>40</v>
      </c>
      <c r="H30" s="5">
        <f t="shared" si="7"/>
        <v>0</v>
      </c>
      <c r="I30" s="5">
        <f t="shared" si="8"/>
        <v>0</v>
      </c>
      <c r="J30" s="5">
        <f t="shared" si="9"/>
        <v>2.1800000000000002</v>
      </c>
      <c r="K30" s="5">
        <f t="shared" si="10"/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5">
        <v>2.1800000000000002</v>
      </c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</row>
    <row r="31" spans="1:135">
      <c r="A31" s="10">
        <v>5</v>
      </c>
      <c r="B31" s="10" t="s">
        <v>37</v>
      </c>
      <c r="C31" s="3" t="e">
        <f>#REF!</f>
        <v>#REF!</v>
      </c>
      <c r="D31" s="3" t="e">
        <f>#REF!</f>
        <v>#REF!</v>
      </c>
      <c r="E31" s="10" t="s">
        <v>7</v>
      </c>
      <c r="F31" s="8" t="s">
        <v>41</v>
      </c>
      <c r="G31" s="8" t="s">
        <v>41</v>
      </c>
      <c r="H31" s="5">
        <f t="shared" si="7"/>
        <v>0</v>
      </c>
      <c r="I31" s="5">
        <f t="shared" si="8"/>
        <v>0</v>
      </c>
      <c r="J31" s="5">
        <f t="shared" si="9"/>
        <v>0.59</v>
      </c>
      <c r="K31" s="5">
        <f t="shared" si="10"/>
        <v>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">
        <v>0.59</v>
      </c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</row>
    <row r="32" spans="1:135">
      <c r="A32" s="10">
        <v>6</v>
      </c>
      <c r="B32" s="10" t="s">
        <v>37</v>
      </c>
      <c r="C32" s="3" t="e">
        <f>#REF!</f>
        <v>#REF!</v>
      </c>
      <c r="D32" s="3" t="e">
        <f>#REF!</f>
        <v>#REF!</v>
      </c>
      <c r="E32" s="10" t="s">
        <v>7</v>
      </c>
      <c r="F32" s="8" t="s">
        <v>117</v>
      </c>
      <c r="G32" s="8" t="s">
        <v>42</v>
      </c>
      <c r="H32" s="5">
        <f t="shared" si="7"/>
        <v>0</v>
      </c>
      <c r="I32" s="5">
        <f t="shared" si="8"/>
        <v>0</v>
      </c>
      <c r="J32" s="5">
        <f t="shared" si="9"/>
        <v>4.9539999999999997</v>
      </c>
      <c r="K32" s="5">
        <f t="shared" si="10"/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5">
        <v>4.9539999999999997</v>
      </c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</row>
    <row r="33" spans="1:135">
      <c r="A33" s="10">
        <v>7</v>
      </c>
      <c r="B33" s="10" t="s">
        <v>37</v>
      </c>
      <c r="C33" s="3" t="e">
        <f>#REF!</f>
        <v>#REF!</v>
      </c>
      <c r="D33" s="3" t="e">
        <f>#REF!</f>
        <v>#REF!</v>
      </c>
      <c r="E33" s="10" t="s">
        <v>130</v>
      </c>
      <c r="F33" s="8" t="s">
        <v>123</v>
      </c>
      <c r="G33" s="8" t="s">
        <v>24</v>
      </c>
      <c r="H33" s="5">
        <f t="shared" si="7"/>
        <v>0</v>
      </c>
      <c r="I33" s="5">
        <f t="shared" si="8"/>
        <v>0</v>
      </c>
      <c r="J33" s="5">
        <f t="shared" si="9"/>
        <v>6.12</v>
      </c>
      <c r="K33" s="5">
        <f t="shared" si="10"/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5">
        <v>6.12</v>
      </c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</row>
    <row r="34" spans="1:135">
      <c r="A34" s="10">
        <v>8</v>
      </c>
      <c r="B34" s="10" t="s">
        <v>37</v>
      </c>
      <c r="C34" s="3" t="e">
        <f>#REF!</f>
        <v>#REF!</v>
      </c>
      <c r="D34" s="3" t="e">
        <f>#REF!</f>
        <v>#REF!</v>
      </c>
      <c r="E34" s="10" t="s">
        <v>130</v>
      </c>
      <c r="F34" s="8" t="s">
        <v>128</v>
      </c>
      <c r="G34" s="8" t="s">
        <v>145</v>
      </c>
      <c r="H34" s="5">
        <f t="shared" si="7"/>
        <v>0</v>
      </c>
      <c r="I34" s="5">
        <f t="shared" si="8"/>
        <v>0</v>
      </c>
      <c r="J34" s="5">
        <f t="shared" si="9"/>
        <v>2.4300000000000002</v>
      </c>
      <c r="K34" s="5">
        <f t="shared" si="10"/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5">
        <v>2.4300000000000002</v>
      </c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</row>
    <row r="35" spans="1:135">
      <c r="A35" s="10">
        <v>9</v>
      </c>
      <c r="B35" s="10" t="s">
        <v>37</v>
      </c>
      <c r="C35" s="3" t="e">
        <f>#REF!</f>
        <v>#REF!</v>
      </c>
      <c r="D35" s="3" t="e">
        <f>#REF!</f>
        <v>#REF!</v>
      </c>
      <c r="E35" s="10" t="s">
        <v>7</v>
      </c>
      <c r="F35" s="8" t="s">
        <v>43</v>
      </c>
      <c r="G35" s="8" t="s">
        <v>43</v>
      </c>
      <c r="H35" s="5">
        <f t="shared" si="7"/>
        <v>0</v>
      </c>
      <c r="I35" s="5">
        <f t="shared" si="8"/>
        <v>0</v>
      </c>
      <c r="J35" s="5">
        <f t="shared" si="9"/>
        <v>0</v>
      </c>
      <c r="K35" s="5">
        <f t="shared" si="10"/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5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</row>
    <row r="36" spans="1:135">
      <c r="A36" s="10">
        <v>10</v>
      </c>
      <c r="B36" s="10" t="s">
        <v>37</v>
      </c>
      <c r="C36" s="3" t="e">
        <f>#REF!</f>
        <v>#REF!</v>
      </c>
      <c r="D36" s="3" t="e">
        <f>#REF!</f>
        <v>#REF!</v>
      </c>
      <c r="E36" s="10" t="s">
        <v>131</v>
      </c>
      <c r="F36" s="8" t="s">
        <v>44</v>
      </c>
      <c r="G36" s="8" t="s">
        <v>44</v>
      </c>
      <c r="H36" s="5">
        <f t="shared" si="7"/>
        <v>0</v>
      </c>
      <c r="I36" s="5">
        <f t="shared" si="8"/>
        <v>0</v>
      </c>
      <c r="J36" s="5">
        <f t="shared" si="9"/>
        <v>1.01</v>
      </c>
      <c r="K36" s="5">
        <f t="shared" si="10"/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5">
        <v>1.01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</row>
    <row r="37" spans="1:135" ht="20.399999999999999">
      <c r="A37" s="10">
        <v>11</v>
      </c>
      <c r="B37" s="10" t="s">
        <v>37</v>
      </c>
      <c r="C37" s="3" t="e">
        <f>#REF!</f>
        <v>#REF!</v>
      </c>
      <c r="D37" s="3" t="e">
        <f>#REF!</f>
        <v>#REF!</v>
      </c>
      <c r="E37" s="10" t="s">
        <v>130</v>
      </c>
      <c r="F37" s="8" t="s">
        <v>119</v>
      </c>
      <c r="G37" s="8" t="s">
        <v>27</v>
      </c>
      <c r="H37" s="5">
        <f t="shared" ref="H37:H68" si="11">SUMPRODUCT((MOD(COLUMN(L37:EE37),4)=0)*L37:EE37)</f>
        <v>0</v>
      </c>
      <c r="I37" s="5">
        <f t="shared" ref="I37:I68" si="12">SUMPRODUCT((MOD(COLUMN(L37:EE37),4)=1)*L37:EE37)</f>
        <v>0</v>
      </c>
      <c r="J37" s="5">
        <f t="shared" ref="J37:J68" si="13">SUMPRODUCT((MOD(COLUMN(L37:EE37),4)=2)*L37:EE37)</f>
        <v>5.5780000000000003</v>
      </c>
      <c r="K37" s="5">
        <f t="shared" ref="K37:K68" si="14">SUMPRODUCT((MOD(COLUMN(L37:EE37),4)=3)*L37:EE37)</f>
        <v>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5">
        <v>5.5780000000000003</v>
      </c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</row>
    <row r="38" spans="1:135">
      <c r="A38" s="10">
        <v>12</v>
      </c>
      <c r="B38" s="10" t="s">
        <v>37</v>
      </c>
      <c r="C38" s="3" t="e">
        <f>#REF!</f>
        <v>#REF!</v>
      </c>
      <c r="D38" s="3" t="e">
        <f>#REF!</f>
        <v>#REF!</v>
      </c>
      <c r="E38" s="10" t="s">
        <v>130</v>
      </c>
      <c r="F38" s="8" t="s">
        <v>38</v>
      </c>
      <c r="G38" s="8" t="s">
        <v>141</v>
      </c>
      <c r="H38" s="5">
        <f t="shared" si="11"/>
        <v>0</v>
      </c>
      <c r="I38" s="5">
        <f t="shared" si="12"/>
        <v>0</v>
      </c>
      <c r="J38" s="5">
        <f t="shared" si="13"/>
        <v>2.8029999999999999</v>
      </c>
      <c r="K38" s="5">
        <f t="shared" si="14"/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5">
        <v>2.8029999999999999</v>
      </c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</row>
    <row r="39" spans="1:135">
      <c r="A39" s="10">
        <v>13</v>
      </c>
      <c r="B39" s="10" t="s">
        <v>37</v>
      </c>
      <c r="C39" s="3" t="e">
        <f>#REF!</f>
        <v>#REF!</v>
      </c>
      <c r="D39" s="3" t="e">
        <f>#REF!</f>
        <v>#REF!</v>
      </c>
      <c r="E39" s="10" t="s">
        <v>7</v>
      </c>
      <c r="F39" s="8" t="s">
        <v>105</v>
      </c>
      <c r="G39" s="8" t="s">
        <v>14</v>
      </c>
      <c r="H39" s="5">
        <f t="shared" si="11"/>
        <v>0</v>
      </c>
      <c r="I39" s="5">
        <f t="shared" si="12"/>
        <v>0</v>
      </c>
      <c r="J39" s="5">
        <f t="shared" si="13"/>
        <v>3.9849999999999999</v>
      </c>
      <c r="K39" s="5">
        <f t="shared" si="14"/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5">
        <v>3.9849999999999999</v>
      </c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</row>
    <row r="40" spans="1:135">
      <c r="A40" s="10">
        <v>14</v>
      </c>
      <c r="B40" s="10" t="s">
        <v>37</v>
      </c>
      <c r="C40" s="3" t="e">
        <f>#REF!</f>
        <v>#REF!</v>
      </c>
      <c r="D40" s="3" t="e">
        <f>#REF!</f>
        <v>#REF!</v>
      </c>
      <c r="E40" s="10" t="s">
        <v>131</v>
      </c>
      <c r="F40" s="8" t="s">
        <v>45</v>
      </c>
      <c r="G40" s="8" t="s">
        <v>147</v>
      </c>
      <c r="H40" s="5">
        <f t="shared" si="11"/>
        <v>0</v>
      </c>
      <c r="I40" s="5">
        <f t="shared" si="12"/>
        <v>0</v>
      </c>
      <c r="J40" s="5">
        <f t="shared" si="13"/>
        <v>4.1669999999999998</v>
      </c>
      <c r="K40" s="5">
        <f t="shared" si="14"/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5">
        <v>4.1669999999999998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</row>
    <row r="41" spans="1:135">
      <c r="A41" s="10">
        <v>15</v>
      </c>
      <c r="B41" s="10" t="s">
        <v>37</v>
      </c>
      <c r="C41" s="3" t="e">
        <f>#REF!</f>
        <v>#REF!</v>
      </c>
      <c r="D41" s="3" t="e">
        <f>#REF!</f>
        <v>#REF!</v>
      </c>
      <c r="E41" s="10" t="s">
        <v>131</v>
      </c>
      <c r="F41" s="8" t="s">
        <v>46</v>
      </c>
      <c r="G41" s="8" t="s">
        <v>113</v>
      </c>
      <c r="H41" s="5">
        <f t="shared" si="11"/>
        <v>0</v>
      </c>
      <c r="I41" s="5">
        <f t="shared" si="12"/>
        <v>0</v>
      </c>
      <c r="J41" s="5">
        <f t="shared" si="13"/>
        <v>1.5029999999999999</v>
      </c>
      <c r="K41" s="5">
        <f t="shared" si="14"/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5">
        <v>1.5029999999999999</v>
      </c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</row>
    <row r="42" spans="1:135">
      <c r="A42" s="10">
        <v>16</v>
      </c>
      <c r="B42" s="10" t="s">
        <v>37</v>
      </c>
      <c r="C42" s="3" t="e">
        <f>#REF!</f>
        <v>#REF!</v>
      </c>
      <c r="D42" s="3" t="e">
        <f>#REF!</f>
        <v>#REF!</v>
      </c>
      <c r="E42" s="10" t="s">
        <v>7</v>
      </c>
      <c r="F42" s="8" t="s">
        <v>12</v>
      </c>
      <c r="G42" s="8" t="s">
        <v>12</v>
      </c>
      <c r="H42" s="5">
        <f t="shared" si="11"/>
        <v>0</v>
      </c>
      <c r="I42" s="5">
        <f t="shared" si="12"/>
        <v>0</v>
      </c>
      <c r="J42" s="5">
        <f t="shared" si="13"/>
        <v>3.77</v>
      </c>
      <c r="K42" s="5">
        <f t="shared" si="14"/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5">
        <v>3.77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</row>
    <row r="43" spans="1:135">
      <c r="A43" s="3">
        <v>17</v>
      </c>
      <c r="B43" s="3" t="s">
        <v>37</v>
      </c>
      <c r="C43" s="3" t="e">
        <f>#REF!</f>
        <v>#REF!</v>
      </c>
      <c r="D43" s="3" t="e">
        <f>#REF!</f>
        <v>#REF!</v>
      </c>
      <c r="E43" s="3" t="s">
        <v>7</v>
      </c>
      <c r="F43" s="4" t="s">
        <v>47</v>
      </c>
      <c r="G43" s="4" t="s">
        <v>47</v>
      </c>
      <c r="H43" s="5">
        <f t="shared" si="11"/>
        <v>0</v>
      </c>
      <c r="I43" s="5">
        <f t="shared" si="12"/>
        <v>0</v>
      </c>
      <c r="J43" s="5">
        <f t="shared" si="13"/>
        <v>0</v>
      </c>
      <c r="K43" s="5">
        <f t="shared" si="14"/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5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</row>
    <row r="44" spans="1:135">
      <c r="A44" s="3">
        <v>18</v>
      </c>
      <c r="B44" s="3" t="s">
        <v>37</v>
      </c>
      <c r="C44" s="3" t="e">
        <f>#REF!</f>
        <v>#REF!</v>
      </c>
      <c r="D44" s="3" t="e">
        <f>#REF!</f>
        <v>#REF!</v>
      </c>
      <c r="E44" s="3" t="s">
        <v>7</v>
      </c>
      <c r="F44" s="4" t="s">
        <v>48</v>
      </c>
      <c r="G44" s="4" t="s">
        <v>48</v>
      </c>
      <c r="H44" s="5">
        <f t="shared" si="11"/>
        <v>0</v>
      </c>
      <c r="I44" s="5">
        <f t="shared" si="12"/>
        <v>0</v>
      </c>
      <c r="J44" s="5">
        <f t="shared" si="13"/>
        <v>0</v>
      </c>
      <c r="K44" s="5">
        <f t="shared" si="14"/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5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</row>
    <row r="45" spans="1:135">
      <c r="A45" s="10">
        <v>19</v>
      </c>
      <c r="B45" s="10" t="s">
        <v>37</v>
      </c>
      <c r="C45" s="3" t="e">
        <f>#REF!</f>
        <v>#REF!</v>
      </c>
      <c r="D45" s="3" t="e">
        <f>#REF!</f>
        <v>#REF!</v>
      </c>
      <c r="E45" s="10" t="s">
        <v>7</v>
      </c>
      <c r="F45" s="8" t="s">
        <v>10</v>
      </c>
      <c r="G45" s="8" t="s">
        <v>10</v>
      </c>
      <c r="H45" s="5">
        <f t="shared" si="11"/>
        <v>0</v>
      </c>
      <c r="I45" s="5">
        <f t="shared" si="12"/>
        <v>0</v>
      </c>
      <c r="J45" s="5">
        <f t="shared" si="13"/>
        <v>8.64</v>
      </c>
      <c r="K45" s="5">
        <f t="shared" si="14"/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5">
        <v>8.64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</row>
    <row r="46" spans="1:135">
      <c r="A46" s="10">
        <v>20</v>
      </c>
      <c r="B46" s="10" t="s">
        <v>37</v>
      </c>
      <c r="C46" s="3" t="e">
        <f>#REF!</f>
        <v>#REF!</v>
      </c>
      <c r="D46" s="3" t="e">
        <f>#REF!</f>
        <v>#REF!</v>
      </c>
      <c r="E46" s="10" t="s">
        <v>130</v>
      </c>
      <c r="F46" s="8" t="s">
        <v>39</v>
      </c>
      <c r="G46" s="8" t="s">
        <v>112</v>
      </c>
      <c r="H46" s="5">
        <f t="shared" si="11"/>
        <v>0</v>
      </c>
      <c r="I46" s="5">
        <f t="shared" si="12"/>
        <v>0</v>
      </c>
      <c r="J46" s="5">
        <f t="shared" si="13"/>
        <v>0.64</v>
      </c>
      <c r="K46" s="5">
        <f t="shared" si="14"/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5">
        <v>0.64</v>
      </c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</row>
    <row r="47" spans="1:135">
      <c r="A47" s="10">
        <v>21</v>
      </c>
      <c r="B47" s="10" t="s">
        <v>37</v>
      </c>
      <c r="C47" s="3" t="e">
        <f>#REF!</f>
        <v>#REF!</v>
      </c>
      <c r="D47" s="3" t="e">
        <f>#REF!</f>
        <v>#REF!</v>
      </c>
      <c r="E47" s="10" t="s">
        <v>131</v>
      </c>
      <c r="F47" s="8" t="s">
        <v>50</v>
      </c>
      <c r="G47" s="8" t="s">
        <v>50</v>
      </c>
      <c r="H47" s="5">
        <f t="shared" si="11"/>
        <v>0</v>
      </c>
      <c r="I47" s="5">
        <f t="shared" si="12"/>
        <v>0</v>
      </c>
      <c r="J47" s="5">
        <f t="shared" si="13"/>
        <v>2.3940000000000001</v>
      </c>
      <c r="K47" s="5">
        <f t="shared" si="14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5">
        <v>2.3940000000000001</v>
      </c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</row>
    <row r="48" spans="1:135">
      <c r="A48" s="10">
        <v>22</v>
      </c>
      <c r="B48" s="10" t="s">
        <v>37</v>
      </c>
      <c r="C48" s="3" t="e">
        <f>#REF!</f>
        <v>#REF!</v>
      </c>
      <c r="D48" s="3" t="e">
        <f>#REF!</f>
        <v>#REF!</v>
      </c>
      <c r="E48" s="10" t="s">
        <v>7</v>
      </c>
      <c r="F48" s="8" t="s">
        <v>137</v>
      </c>
      <c r="G48" s="8" t="s">
        <v>51</v>
      </c>
      <c r="H48" s="5">
        <f t="shared" si="11"/>
        <v>0</v>
      </c>
      <c r="I48" s="5">
        <f t="shared" si="12"/>
        <v>0</v>
      </c>
      <c r="J48" s="5">
        <f t="shared" si="13"/>
        <v>0.60799999999999998</v>
      </c>
      <c r="K48" s="5">
        <f t="shared" si="14"/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5">
        <v>0.60799999999999998</v>
      </c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</row>
    <row r="49" spans="1:135">
      <c r="A49" s="10">
        <v>24</v>
      </c>
      <c r="B49" s="10" t="s">
        <v>37</v>
      </c>
      <c r="C49" s="3" t="e">
        <f>#REF!</f>
        <v>#REF!</v>
      </c>
      <c r="D49" s="3" t="e">
        <f>#REF!</f>
        <v>#REF!</v>
      </c>
      <c r="E49" s="10" t="s">
        <v>7</v>
      </c>
      <c r="F49" s="8" t="s">
        <v>52</v>
      </c>
      <c r="G49" s="8" t="s">
        <v>52</v>
      </c>
      <c r="H49" s="5">
        <f t="shared" si="11"/>
        <v>0</v>
      </c>
      <c r="I49" s="5">
        <f t="shared" si="12"/>
        <v>0</v>
      </c>
      <c r="J49" s="5">
        <f t="shared" si="13"/>
        <v>0.55800000000000005</v>
      </c>
      <c r="K49" s="5">
        <f t="shared" si="14"/>
        <v>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5">
        <v>0.55800000000000005</v>
      </c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</row>
    <row r="50" spans="1:135">
      <c r="A50" s="10">
        <v>25</v>
      </c>
      <c r="B50" s="10" t="s">
        <v>37</v>
      </c>
      <c r="C50" s="3" t="e">
        <f>#REF!</f>
        <v>#REF!</v>
      </c>
      <c r="D50" s="3" t="e">
        <f>#REF!</f>
        <v>#REF!</v>
      </c>
      <c r="E50" s="10" t="s">
        <v>7</v>
      </c>
      <c r="F50" s="8" t="s">
        <v>53</v>
      </c>
      <c r="G50" s="8" t="s">
        <v>53</v>
      </c>
      <c r="H50" s="5">
        <f t="shared" si="11"/>
        <v>0</v>
      </c>
      <c r="I50" s="5">
        <f t="shared" si="12"/>
        <v>0</v>
      </c>
      <c r="J50" s="5">
        <f t="shared" si="13"/>
        <v>13.597</v>
      </c>
      <c r="K50" s="5">
        <f t="shared" si="14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5">
        <v>13.597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</row>
    <row r="51" spans="1:135">
      <c r="A51" s="10">
        <v>26</v>
      </c>
      <c r="B51" s="10" t="s">
        <v>37</v>
      </c>
      <c r="C51" s="3" t="e">
        <f>#REF!</f>
        <v>#REF!</v>
      </c>
      <c r="D51" s="3" t="e">
        <f>#REF!</f>
        <v>#REF!</v>
      </c>
      <c r="E51" s="10" t="s">
        <v>7</v>
      </c>
      <c r="F51" s="8" t="s">
        <v>54</v>
      </c>
      <c r="G51" s="8" t="s">
        <v>54</v>
      </c>
      <c r="H51" s="5">
        <f t="shared" si="11"/>
        <v>0</v>
      </c>
      <c r="I51" s="5">
        <f t="shared" si="12"/>
        <v>0</v>
      </c>
      <c r="J51" s="5">
        <f t="shared" si="13"/>
        <v>4.6379999999999999</v>
      </c>
      <c r="K51" s="5">
        <f t="shared" si="14"/>
        <v>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5">
        <v>4.6379999999999999</v>
      </c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</row>
    <row r="52" spans="1:135">
      <c r="A52" s="10">
        <v>27</v>
      </c>
      <c r="B52" s="10" t="s">
        <v>37</v>
      </c>
      <c r="C52" s="3" t="e">
        <f>#REF!</f>
        <v>#REF!</v>
      </c>
      <c r="D52" s="3" t="e">
        <f>#REF!</f>
        <v>#REF!</v>
      </c>
      <c r="E52" s="10" t="s">
        <v>131</v>
      </c>
      <c r="F52" s="8" t="s">
        <v>109</v>
      </c>
      <c r="G52" s="8" t="s">
        <v>142</v>
      </c>
      <c r="H52" s="5">
        <f t="shared" si="11"/>
        <v>0</v>
      </c>
      <c r="I52" s="5">
        <f t="shared" si="12"/>
        <v>0</v>
      </c>
      <c r="J52" s="5">
        <f t="shared" si="13"/>
        <v>2.2130000000000001</v>
      </c>
      <c r="K52" s="5">
        <f t="shared" si="14"/>
        <v>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5">
        <v>2.2130000000000001</v>
      </c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</row>
    <row r="53" spans="1:135" ht="20.399999999999999">
      <c r="A53" s="10">
        <v>28</v>
      </c>
      <c r="B53" s="10" t="s">
        <v>37</v>
      </c>
      <c r="C53" s="3" t="e">
        <f>#REF!</f>
        <v>#REF!</v>
      </c>
      <c r="D53" s="3" t="e">
        <f>#REF!</f>
        <v>#REF!</v>
      </c>
      <c r="E53" s="10" t="s">
        <v>130</v>
      </c>
      <c r="F53" s="8" t="s">
        <v>30</v>
      </c>
      <c r="G53" s="8" t="s">
        <v>62</v>
      </c>
      <c r="H53" s="5">
        <f t="shared" si="11"/>
        <v>0</v>
      </c>
      <c r="I53" s="5">
        <f t="shared" si="12"/>
        <v>0</v>
      </c>
      <c r="J53" s="5">
        <f t="shared" si="13"/>
        <v>1.825</v>
      </c>
      <c r="K53" s="5">
        <f t="shared" si="14"/>
        <v>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5">
        <v>1.825</v>
      </c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</row>
    <row r="54" spans="1:135">
      <c r="A54" s="10">
        <v>29</v>
      </c>
      <c r="B54" s="10" t="s">
        <v>37</v>
      </c>
      <c r="C54" s="3" t="e">
        <f>#REF!</f>
        <v>#REF!</v>
      </c>
      <c r="D54" s="3" t="e">
        <f>#REF!</f>
        <v>#REF!</v>
      </c>
      <c r="E54" s="10" t="s">
        <v>130</v>
      </c>
      <c r="F54" s="8" t="s">
        <v>104</v>
      </c>
      <c r="G54" s="8" t="s">
        <v>29</v>
      </c>
      <c r="H54" s="5">
        <f t="shared" si="11"/>
        <v>0</v>
      </c>
      <c r="I54" s="5">
        <f t="shared" si="12"/>
        <v>0</v>
      </c>
      <c r="J54" s="5">
        <f t="shared" si="13"/>
        <v>2.282</v>
      </c>
      <c r="K54" s="5">
        <f t="shared" si="14"/>
        <v>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5">
        <v>2.282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</row>
    <row r="55" spans="1:135">
      <c r="A55" s="10">
        <v>30</v>
      </c>
      <c r="B55" s="10" t="s">
        <v>37</v>
      </c>
      <c r="C55" s="3" t="e">
        <f>#REF!</f>
        <v>#REF!</v>
      </c>
      <c r="D55" s="3" t="e">
        <f>#REF!</f>
        <v>#REF!</v>
      </c>
      <c r="E55" s="10" t="s">
        <v>7</v>
      </c>
      <c r="F55" s="8" t="s">
        <v>120</v>
      </c>
      <c r="G55" s="8" t="s">
        <v>56</v>
      </c>
      <c r="H55" s="5">
        <f t="shared" si="11"/>
        <v>0</v>
      </c>
      <c r="I55" s="5">
        <f t="shared" si="12"/>
        <v>0</v>
      </c>
      <c r="J55" s="5">
        <f t="shared" si="13"/>
        <v>2.1480000000000001</v>
      </c>
      <c r="K55" s="5">
        <f t="shared" si="14"/>
        <v>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5">
        <v>2.1480000000000001</v>
      </c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</row>
    <row r="56" spans="1:135" ht="20.399999999999999">
      <c r="A56" s="10">
        <v>31</v>
      </c>
      <c r="B56" s="10" t="s">
        <v>37</v>
      </c>
      <c r="C56" s="3" t="e">
        <f>#REF!</f>
        <v>#REF!</v>
      </c>
      <c r="D56" s="3" t="e">
        <f>#REF!</f>
        <v>#REF!</v>
      </c>
      <c r="E56" s="10" t="s">
        <v>130</v>
      </c>
      <c r="F56" s="8" t="s">
        <v>103</v>
      </c>
      <c r="G56" s="8" t="s">
        <v>155</v>
      </c>
      <c r="H56" s="5">
        <f t="shared" si="11"/>
        <v>0</v>
      </c>
      <c r="I56" s="5">
        <f t="shared" si="12"/>
        <v>0</v>
      </c>
      <c r="J56" s="5">
        <f t="shared" si="13"/>
        <v>2.5230000000000001</v>
      </c>
      <c r="K56" s="5">
        <f t="shared" si="14"/>
        <v>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5">
        <v>2.5230000000000001</v>
      </c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</row>
    <row r="57" spans="1:135">
      <c r="A57" s="10">
        <v>32</v>
      </c>
      <c r="B57" s="10" t="s">
        <v>37</v>
      </c>
      <c r="C57" s="3" t="e">
        <f>#REF!</f>
        <v>#REF!</v>
      </c>
      <c r="D57" s="3" t="e">
        <f>#REF!</f>
        <v>#REF!</v>
      </c>
      <c r="E57" s="10" t="s">
        <v>130</v>
      </c>
      <c r="F57" s="8" t="s">
        <v>126</v>
      </c>
      <c r="G57" s="8" t="s">
        <v>143</v>
      </c>
      <c r="H57" s="5">
        <f t="shared" si="11"/>
        <v>0</v>
      </c>
      <c r="I57" s="5">
        <f t="shared" si="12"/>
        <v>0</v>
      </c>
      <c r="J57" s="5">
        <f t="shared" si="13"/>
        <v>3.851</v>
      </c>
      <c r="K57" s="5">
        <f t="shared" si="14"/>
        <v>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5">
        <v>3.851</v>
      </c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</row>
    <row r="58" spans="1:135">
      <c r="A58" s="10">
        <v>33</v>
      </c>
      <c r="B58" s="10" t="s">
        <v>37</v>
      </c>
      <c r="C58" s="3" t="e">
        <f>#REF!</f>
        <v>#REF!</v>
      </c>
      <c r="D58" s="3" t="e">
        <f>#REF!</f>
        <v>#REF!</v>
      </c>
      <c r="E58" s="10" t="s">
        <v>130</v>
      </c>
      <c r="F58" s="8" t="s">
        <v>122</v>
      </c>
      <c r="G58" s="8" t="s">
        <v>59</v>
      </c>
      <c r="H58" s="5">
        <f t="shared" si="11"/>
        <v>0</v>
      </c>
      <c r="I58" s="5">
        <f t="shared" si="12"/>
        <v>0</v>
      </c>
      <c r="J58" s="5">
        <f t="shared" si="13"/>
        <v>10.045</v>
      </c>
      <c r="K58" s="5">
        <f t="shared" si="14"/>
        <v>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5">
        <v>10.045</v>
      </c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</row>
    <row r="59" spans="1:135">
      <c r="A59" s="10">
        <v>34</v>
      </c>
      <c r="B59" s="10" t="s">
        <v>37</v>
      </c>
      <c r="C59" s="3" t="e">
        <f>#REF!</f>
        <v>#REF!</v>
      </c>
      <c r="D59" s="3" t="e">
        <f>#REF!</f>
        <v>#REF!</v>
      </c>
      <c r="E59" s="10" t="s">
        <v>130</v>
      </c>
      <c r="F59" s="8" t="s">
        <v>31</v>
      </c>
      <c r="G59" s="8" t="s">
        <v>146</v>
      </c>
      <c r="H59" s="5">
        <f t="shared" si="11"/>
        <v>0</v>
      </c>
      <c r="I59" s="5">
        <f t="shared" si="12"/>
        <v>0</v>
      </c>
      <c r="J59" s="5">
        <f t="shared" si="13"/>
        <v>1.5449999999999999</v>
      </c>
      <c r="K59" s="5">
        <f t="shared" si="14"/>
        <v>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5">
        <v>1.5449999999999999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</row>
    <row r="60" spans="1:135">
      <c r="A60" s="10">
        <v>35</v>
      </c>
      <c r="B60" s="10" t="s">
        <v>37</v>
      </c>
      <c r="C60" s="3" t="e">
        <f>#REF!</f>
        <v>#REF!</v>
      </c>
      <c r="D60" s="3" t="e">
        <f>#REF!</f>
        <v>#REF!</v>
      </c>
      <c r="E60" s="10" t="s">
        <v>130</v>
      </c>
      <c r="F60" s="8" t="s">
        <v>49</v>
      </c>
      <c r="G60" s="8" t="s">
        <v>149</v>
      </c>
      <c r="H60" s="5">
        <f t="shared" si="11"/>
        <v>0</v>
      </c>
      <c r="I60" s="5">
        <f t="shared" si="12"/>
        <v>0</v>
      </c>
      <c r="J60" s="5">
        <f t="shared" si="13"/>
        <v>1.3420000000000001</v>
      </c>
      <c r="K60" s="5">
        <f t="shared" si="14"/>
        <v>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5">
        <v>1.3420000000000001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</row>
    <row r="61" spans="1:135">
      <c r="A61" s="10">
        <v>36</v>
      </c>
      <c r="B61" s="10" t="s">
        <v>37</v>
      </c>
      <c r="C61" s="3" t="e">
        <f>#REF!</f>
        <v>#REF!</v>
      </c>
      <c r="D61" s="3" t="e">
        <f>#REF!</f>
        <v>#REF!</v>
      </c>
      <c r="E61" s="10" t="s">
        <v>7</v>
      </c>
      <c r="F61" s="8" t="s">
        <v>125</v>
      </c>
      <c r="G61" s="8" t="s">
        <v>153</v>
      </c>
      <c r="H61" s="5">
        <f t="shared" si="11"/>
        <v>0</v>
      </c>
      <c r="I61" s="5">
        <f t="shared" si="12"/>
        <v>0</v>
      </c>
      <c r="J61" s="5">
        <f t="shared" si="13"/>
        <v>0.63400000000000001</v>
      </c>
      <c r="K61" s="5">
        <f t="shared" si="14"/>
        <v>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5">
        <v>0.63400000000000001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</row>
    <row r="62" spans="1:135">
      <c r="A62" s="3">
        <v>37</v>
      </c>
      <c r="B62" s="3" t="s">
        <v>37</v>
      </c>
      <c r="C62" s="3" t="e">
        <f>#REF!</f>
        <v>#REF!</v>
      </c>
      <c r="D62" s="3" t="e">
        <f>#REF!</f>
        <v>#REF!</v>
      </c>
      <c r="E62" s="3" t="s">
        <v>7</v>
      </c>
      <c r="F62" s="4" t="s">
        <v>125</v>
      </c>
      <c r="G62" s="4" t="s">
        <v>60</v>
      </c>
      <c r="H62" s="5">
        <f t="shared" si="11"/>
        <v>0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5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</row>
    <row r="63" spans="1:135">
      <c r="A63" s="10">
        <v>38</v>
      </c>
      <c r="B63" s="10" t="s">
        <v>37</v>
      </c>
      <c r="C63" s="3" t="e">
        <f>#REF!</f>
        <v>#REF!</v>
      </c>
      <c r="D63" s="3" t="e">
        <f>#REF!</f>
        <v>#REF!</v>
      </c>
      <c r="E63" s="10" t="s">
        <v>7</v>
      </c>
      <c r="F63" s="8" t="s">
        <v>108</v>
      </c>
      <c r="G63" s="8" t="s">
        <v>21</v>
      </c>
      <c r="H63" s="5">
        <f t="shared" si="11"/>
        <v>0</v>
      </c>
      <c r="I63" s="5">
        <f t="shared" si="12"/>
        <v>0</v>
      </c>
      <c r="J63" s="5">
        <f t="shared" si="13"/>
        <v>5.3319999999999999</v>
      </c>
      <c r="K63" s="5">
        <f t="shared" si="14"/>
        <v>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5">
        <v>5.3319999999999999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</row>
    <row r="64" spans="1:135" ht="20.399999999999999">
      <c r="A64" s="10">
        <v>39</v>
      </c>
      <c r="B64" s="10" t="s">
        <v>37</v>
      </c>
      <c r="C64" s="3" t="e">
        <f>#REF!</f>
        <v>#REF!</v>
      </c>
      <c r="D64" s="3" t="e">
        <f>#REF!</f>
        <v>#REF!</v>
      </c>
      <c r="E64" s="10" t="s">
        <v>131</v>
      </c>
      <c r="F64" s="8" t="s">
        <v>110</v>
      </c>
      <c r="G64" s="8" t="s">
        <v>16</v>
      </c>
      <c r="H64" s="5">
        <f t="shared" si="11"/>
        <v>0</v>
      </c>
      <c r="I64" s="5">
        <f t="shared" si="12"/>
        <v>0</v>
      </c>
      <c r="J64" s="5">
        <f t="shared" si="13"/>
        <v>0.41099999999999998</v>
      </c>
      <c r="K64" s="5">
        <f t="shared" si="14"/>
        <v>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5">
        <v>0.41099999999999998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</row>
    <row r="65" spans="1:135" ht="20.399999999999999">
      <c r="A65" s="10">
        <v>40</v>
      </c>
      <c r="B65" s="10" t="s">
        <v>37</v>
      </c>
      <c r="C65" s="3" t="e">
        <f>#REF!</f>
        <v>#REF!</v>
      </c>
      <c r="D65" s="3" t="e">
        <f>#REF!</f>
        <v>#REF!</v>
      </c>
      <c r="E65" s="10" t="s">
        <v>130</v>
      </c>
      <c r="F65" s="8" t="s">
        <v>121</v>
      </c>
      <c r="G65" s="8" t="s">
        <v>115</v>
      </c>
      <c r="H65" s="5">
        <f t="shared" si="11"/>
        <v>0</v>
      </c>
      <c r="I65" s="5">
        <f t="shared" si="12"/>
        <v>0</v>
      </c>
      <c r="J65" s="5">
        <f t="shared" si="13"/>
        <v>6.7830000000000004</v>
      </c>
      <c r="K65" s="5">
        <f t="shared" si="14"/>
        <v>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5">
        <v>6.7830000000000004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</row>
    <row r="66" spans="1:135" ht="20.399999999999999">
      <c r="A66" s="10">
        <v>41</v>
      </c>
      <c r="B66" s="10" t="s">
        <v>37</v>
      </c>
      <c r="C66" s="3" t="e">
        <f>#REF!</f>
        <v>#REF!</v>
      </c>
      <c r="D66" s="3" t="e">
        <f>#REF!</f>
        <v>#REF!</v>
      </c>
      <c r="E66" s="10" t="s">
        <v>7</v>
      </c>
      <c r="F66" s="8" t="s">
        <v>107</v>
      </c>
      <c r="G66" s="8" t="s">
        <v>61</v>
      </c>
      <c r="H66" s="5">
        <f t="shared" si="11"/>
        <v>0</v>
      </c>
      <c r="I66" s="5">
        <f t="shared" si="12"/>
        <v>0</v>
      </c>
      <c r="J66" s="5">
        <f t="shared" si="13"/>
        <v>2.8519999999999999</v>
      </c>
      <c r="K66" s="5">
        <f t="shared" si="14"/>
        <v>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5">
        <v>2.8519999999999999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</row>
    <row r="67" spans="1:135">
      <c r="A67" s="10">
        <v>42</v>
      </c>
      <c r="B67" s="10" t="s">
        <v>37</v>
      </c>
      <c r="C67" s="3" t="e">
        <f>#REF!</f>
        <v>#REF!</v>
      </c>
      <c r="D67" s="3" t="e">
        <f>#REF!</f>
        <v>#REF!</v>
      </c>
      <c r="E67" s="10" t="s">
        <v>130</v>
      </c>
      <c r="F67" s="8" t="s">
        <v>57</v>
      </c>
      <c r="G67" s="8" t="s">
        <v>150</v>
      </c>
      <c r="H67" s="5">
        <f t="shared" si="11"/>
        <v>0</v>
      </c>
      <c r="I67" s="5">
        <f t="shared" si="12"/>
        <v>0</v>
      </c>
      <c r="J67" s="5">
        <f t="shared" si="13"/>
        <v>2.5990000000000002</v>
      </c>
      <c r="K67" s="5">
        <f t="shared" si="14"/>
        <v>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5">
        <v>2.5990000000000002</v>
      </c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</row>
    <row r="68" spans="1:135">
      <c r="A68" s="10">
        <v>43</v>
      </c>
      <c r="B68" s="10" t="s">
        <v>37</v>
      </c>
      <c r="C68" s="3" t="e">
        <f>#REF!</f>
        <v>#REF!</v>
      </c>
      <c r="D68" s="3" t="e">
        <f>#REF!</f>
        <v>#REF!</v>
      </c>
      <c r="E68" s="10" t="s">
        <v>130</v>
      </c>
      <c r="F68" s="8" t="s">
        <v>33</v>
      </c>
      <c r="G68" s="8" t="s">
        <v>151</v>
      </c>
      <c r="H68" s="5">
        <f t="shared" si="11"/>
        <v>0</v>
      </c>
      <c r="I68" s="5">
        <f t="shared" si="12"/>
        <v>0</v>
      </c>
      <c r="J68" s="5">
        <f t="shared" si="13"/>
        <v>2.2200000000000002</v>
      </c>
      <c r="K68" s="5">
        <f t="shared" si="14"/>
        <v>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5">
        <v>2.2200000000000002</v>
      </c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</row>
    <row r="69" spans="1:135">
      <c r="A69" s="10">
        <v>44</v>
      </c>
      <c r="B69" s="10" t="s">
        <v>37</v>
      </c>
      <c r="C69" s="3" t="e">
        <f>#REF!</f>
        <v>#REF!</v>
      </c>
      <c r="D69" s="3" t="e">
        <f>#REF!</f>
        <v>#REF!</v>
      </c>
      <c r="E69" s="10" t="s">
        <v>7</v>
      </c>
      <c r="F69" s="8" t="s">
        <v>106</v>
      </c>
      <c r="G69" s="8" t="s">
        <v>13</v>
      </c>
      <c r="H69" s="5">
        <f t="shared" ref="H69:H75" si="15">SUMPRODUCT((MOD(COLUMN(L69:EE69),4)=0)*L69:EE69)</f>
        <v>0</v>
      </c>
      <c r="I69" s="5">
        <f t="shared" ref="I69:I75" si="16">SUMPRODUCT((MOD(COLUMN(L69:EE69),4)=1)*L69:EE69)</f>
        <v>0</v>
      </c>
      <c r="J69" s="5">
        <f t="shared" ref="J69:J75" si="17">SUMPRODUCT((MOD(COLUMN(L69:EE69),4)=2)*L69:EE69)</f>
        <v>4.8650000000000002</v>
      </c>
      <c r="K69" s="5">
        <f t="shared" ref="K69:K75" si="18">SUMPRODUCT((MOD(COLUMN(L69:EE69),4)=3)*L69:EE69)</f>
        <v>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5">
        <v>4.8650000000000002</v>
      </c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</row>
    <row r="70" spans="1:135">
      <c r="A70" s="3">
        <v>45</v>
      </c>
      <c r="B70" s="3" t="s">
        <v>37</v>
      </c>
      <c r="C70" s="3" t="e">
        <f>#REF!</f>
        <v>#REF!</v>
      </c>
      <c r="D70" s="3" t="e">
        <f>#REF!</f>
        <v>#REF!</v>
      </c>
      <c r="E70" s="3" t="s">
        <v>130</v>
      </c>
      <c r="F70" s="4" t="s">
        <v>96</v>
      </c>
      <c r="G70" s="4" t="s">
        <v>58</v>
      </c>
      <c r="H70" s="5">
        <f t="shared" si="15"/>
        <v>0</v>
      </c>
      <c r="I70" s="5">
        <f t="shared" si="16"/>
        <v>0</v>
      </c>
      <c r="J70" s="5">
        <f t="shared" si="17"/>
        <v>0</v>
      </c>
      <c r="K70" s="5">
        <f t="shared" si="18"/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5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</row>
    <row r="71" spans="1:135" ht="20.399999999999999">
      <c r="A71" s="10">
        <v>46</v>
      </c>
      <c r="B71" s="10" t="s">
        <v>37</v>
      </c>
      <c r="C71" s="3" t="e">
        <f>#REF!</f>
        <v>#REF!</v>
      </c>
      <c r="D71" s="3" t="e">
        <f>#REF!</f>
        <v>#REF!</v>
      </c>
      <c r="E71" s="10" t="s">
        <v>7</v>
      </c>
      <c r="F71" s="8" t="s">
        <v>111</v>
      </c>
      <c r="G71" s="8" t="s">
        <v>63</v>
      </c>
      <c r="H71" s="5">
        <f t="shared" si="15"/>
        <v>0</v>
      </c>
      <c r="I71" s="5">
        <f t="shared" si="16"/>
        <v>0</v>
      </c>
      <c r="J71" s="5">
        <f t="shared" si="17"/>
        <v>0.56599999999999995</v>
      </c>
      <c r="K71" s="5">
        <f t="shared" si="18"/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5">
        <v>0.56599999999999995</v>
      </c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</row>
    <row r="72" spans="1:135">
      <c r="A72" s="10">
        <v>47</v>
      </c>
      <c r="B72" s="10" t="s">
        <v>37</v>
      </c>
      <c r="C72" s="3" t="e">
        <f>#REF!</f>
        <v>#REF!</v>
      </c>
      <c r="D72" s="3" t="e">
        <f>#REF!</f>
        <v>#REF!</v>
      </c>
      <c r="E72" s="10" t="s">
        <v>7</v>
      </c>
      <c r="F72" s="8" t="s">
        <v>144</v>
      </c>
      <c r="G72" s="8" t="s">
        <v>144</v>
      </c>
      <c r="H72" s="5">
        <f t="shared" si="15"/>
        <v>0</v>
      </c>
      <c r="I72" s="5">
        <f t="shared" si="16"/>
        <v>0</v>
      </c>
      <c r="J72" s="5">
        <f t="shared" si="17"/>
        <v>2.81</v>
      </c>
      <c r="K72" s="5">
        <f t="shared" si="18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5">
        <v>2.81</v>
      </c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</row>
    <row r="73" spans="1:135">
      <c r="A73" s="10">
        <v>48</v>
      </c>
      <c r="B73" s="10" t="s">
        <v>37</v>
      </c>
      <c r="C73" s="3" t="e">
        <f>#REF!</f>
        <v>#REF!</v>
      </c>
      <c r="D73" s="3" t="e">
        <f>#REF!</f>
        <v>#REF!</v>
      </c>
      <c r="E73" s="10" t="s">
        <v>7</v>
      </c>
      <c r="F73" s="8" t="s">
        <v>127</v>
      </c>
      <c r="G73" s="8" t="s">
        <v>36</v>
      </c>
      <c r="H73" s="5">
        <f t="shared" si="15"/>
        <v>0</v>
      </c>
      <c r="I73" s="5">
        <f t="shared" si="16"/>
        <v>0</v>
      </c>
      <c r="J73" s="5">
        <f t="shared" si="17"/>
        <v>0.27500000000000002</v>
      </c>
      <c r="K73" s="5">
        <f t="shared" si="18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5">
        <v>0.27500000000000002</v>
      </c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</row>
    <row r="74" spans="1:135">
      <c r="A74" s="10">
        <v>49</v>
      </c>
      <c r="B74" s="10" t="s">
        <v>37</v>
      </c>
      <c r="C74" s="3" t="e">
        <f>#REF!</f>
        <v>#REF!</v>
      </c>
      <c r="D74" s="3" t="e">
        <f>#REF!</f>
        <v>#REF!</v>
      </c>
      <c r="E74" s="10" t="s">
        <v>130</v>
      </c>
      <c r="F74" s="8" t="s">
        <v>148</v>
      </c>
      <c r="G74" s="8" t="s">
        <v>148</v>
      </c>
      <c r="H74" s="5">
        <f t="shared" si="15"/>
        <v>0</v>
      </c>
      <c r="I74" s="5">
        <f t="shared" si="16"/>
        <v>0</v>
      </c>
      <c r="J74" s="5">
        <f t="shared" si="17"/>
        <v>1.454</v>
      </c>
      <c r="K74" s="5">
        <f t="shared" si="18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5">
        <v>1.454</v>
      </c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</row>
    <row r="75" spans="1:135">
      <c r="A75" s="9">
        <v>50</v>
      </c>
      <c r="B75" s="9" t="s">
        <v>37</v>
      </c>
      <c r="C75" s="3" t="e">
        <f>#REF!</f>
        <v>#REF!</v>
      </c>
      <c r="D75" s="3" t="e">
        <f>#REF!</f>
        <v>#REF!</v>
      </c>
      <c r="E75" s="10" t="s">
        <v>7</v>
      </c>
      <c r="F75" s="8" t="s">
        <v>8</v>
      </c>
      <c r="G75" s="8" t="s">
        <v>140</v>
      </c>
      <c r="H75" s="5">
        <f t="shared" si="15"/>
        <v>0</v>
      </c>
      <c r="I75" s="5">
        <f t="shared" si="16"/>
        <v>0</v>
      </c>
      <c r="J75" s="5">
        <f t="shared" si="17"/>
        <v>3.07</v>
      </c>
      <c r="K75" s="5">
        <f t="shared" si="18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5">
        <v>3.07</v>
      </c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</row>
    <row r="76" spans="1:135" ht="20.399999999999999">
      <c r="A76" s="10">
        <v>51</v>
      </c>
      <c r="B76" s="9" t="s">
        <v>37</v>
      </c>
      <c r="C76" s="13" t="s">
        <v>164</v>
      </c>
      <c r="D76" s="12" t="s">
        <v>165</v>
      </c>
      <c r="E76" s="10" t="s">
        <v>7</v>
      </c>
      <c r="F76" s="4" t="s">
        <v>118</v>
      </c>
      <c r="G76" s="8" t="s">
        <v>161</v>
      </c>
      <c r="H76" s="5"/>
      <c r="I76" s="5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5">
        <v>0.15</v>
      </c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</row>
    <row r="77" spans="1:135" ht="40.799999999999997">
      <c r="A77" s="3">
        <v>1</v>
      </c>
      <c r="B77" s="3" t="s">
        <v>64</v>
      </c>
      <c r="C77" s="3" t="e">
        <f>#REF!</f>
        <v>#REF!</v>
      </c>
      <c r="D77" s="3" t="e">
        <f>#REF!</f>
        <v>#REF!</v>
      </c>
      <c r="E77" s="3" t="s">
        <v>7</v>
      </c>
      <c r="F77" s="4" t="s">
        <v>41</v>
      </c>
      <c r="G77" s="4" t="s">
        <v>65</v>
      </c>
      <c r="H77" s="5">
        <f t="shared" ref="H77:H112" si="19">SUMPRODUCT((MOD(COLUMN(L77:EE77),4)=0)*L77:EE77)</f>
        <v>0</v>
      </c>
      <c r="I77" s="5">
        <f t="shared" ref="I77:I112" si="20">SUMPRODUCT((MOD(COLUMN(L77:EE77),4)=1)*L77:EE77)</f>
        <v>0</v>
      </c>
      <c r="J77" s="5">
        <f t="shared" ref="J77:J112" si="21">SUMPRODUCT((MOD(COLUMN(L77:EE77),4)=2)*L77:EE77)</f>
        <v>0</v>
      </c>
      <c r="K77" s="5">
        <f t="shared" ref="K77:K112" si="22">SUMPRODUCT((MOD(COLUMN(L77:EE77),4)=3)*L77:EE77)</f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5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</row>
    <row r="78" spans="1:135">
      <c r="A78" s="3">
        <v>2</v>
      </c>
      <c r="B78" s="3" t="s">
        <v>64</v>
      </c>
      <c r="C78" s="3" t="e">
        <f>#REF!</f>
        <v>#REF!</v>
      </c>
      <c r="D78" s="3" t="e">
        <f>#REF!</f>
        <v>#REF!</v>
      </c>
      <c r="E78" s="3" t="s">
        <v>7</v>
      </c>
      <c r="F78" s="4" t="s">
        <v>41</v>
      </c>
      <c r="G78" s="4" t="s">
        <v>66</v>
      </c>
      <c r="H78" s="5">
        <f t="shared" si="19"/>
        <v>0</v>
      </c>
      <c r="I78" s="5">
        <f t="shared" si="20"/>
        <v>0</v>
      </c>
      <c r="J78" s="5">
        <f t="shared" si="21"/>
        <v>0</v>
      </c>
      <c r="K78" s="5">
        <f t="shared" si="22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</row>
    <row r="79" spans="1:135">
      <c r="A79" s="3">
        <v>3</v>
      </c>
      <c r="B79" s="3" t="s">
        <v>64</v>
      </c>
      <c r="C79" s="3" t="e">
        <f>#REF!</f>
        <v>#REF!</v>
      </c>
      <c r="D79" s="3" t="e">
        <f>#REF!</f>
        <v>#REF!</v>
      </c>
      <c r="E79" s="3" t="s">
        <v>7</v>
      </c>
      <c r="F79" s="4" t="s">
        <v>41</v>
      </c>
      <c r="G79" s="4" t="s">
        <v>67</v>
      </c>
      <c r="H79" s="5">
        <f t="shared" si="19"/>
        <v>0</v>
      </c>
      <c r="I79" s="5">
        <f t="shared" si="20"/>
        <v>0</v>
      </c>
      <c r="J79" s="5">
        <f t="shared" si="21"/>
        <v>0</v>
      </c>
      <c r="K79" s="5">
        <f t="shared" si="22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</row>
    <row r="80" spans="1:135" ht="20.399999999999999">
      <c r="A80" s="3">
        <v>4</v>
      </c>
      <c r="B80" s="3" t="s">
        <v>64</v>
      </c>
      <c r="C80" s="3" t="e">
        <f>#REF!</f>
        <v>#REF!</v>
      </c>
      <c r="D80" s="3" t="e">
        <f>#REF!</f>
        <v>#REF!</v>
      </c>
      <c r="E80" s="3" t="s">
        <v>7</v>
      </c>
      <c r="F80" s="4" t="s">
        <v>41</v>
      </c>
      <c r="G80" s="4" t="s">
        <v>68</v>
      </c>
      <c r="H80" s="5">
        <f t="shared" si="19"/>
        <v>0</v>
      </c>
      <c r="I80" s="5">
        <f t="shared" si="20"/>
        <v>0</v>
      </c>
      <c r="J80" s="5">
        <f t="shared" si="21"/>
        <v>0</v>
      </c>
      <c r="K80" s="5">
        <f t="shared" si="22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</row>
    <row r="81" spans="1:135" ht="20.399999999999999">
      <c r="A81" s="3">
        <v>5</v>
      </c>
      <c r="B81" s="3" t="s">
        <v>64</v>
      </c>
      <c r="C81" s="3" t="e">
        <f>#REF!</f>
        <v>#REF!</v>
      </c>
      <c r="D81" s="3" t="e">
        <f>#REF!</f>
        <v>#REF!</v>
      </c>
      <c r="E81" s="3" t="s">
        <v>7</v>
      </c>
      <c r="F81" s="4" t="s">
        <v>41</v>
      </c>
      <c r="G81" s="4" t="s">
        <v>69</v>
      </c>
      <c r="H81" s="5">
        <f t="shared" si="19"/>
        <v>0</v>
      </c>
      <c r="I81" s="5">
        <f t="shared" si="20"/>
        <v>0</v>
      </c>
      <c r="J81" s="5">
        <f t="shared" si="21"/>
        <v>0</v>
      </c>
      <c r="K81" s="5">
        <f t="shared" si="22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</row>
    <row r="82" spans="1:135">
      <c r="A82" s="3">
        <v>6</v>
      </c>
      <c r="B82" s="3" t="s">
        <v>64</v>
      </c>
      <c r="C82" s="3" t="e">
        <f>#REF!</f>
        <v>#REF!</v>
      </c>
      <c r="D82" s="3" t="e">
        <f>#REF!</f>
        <v>#REF!</v>
      </c>
      <c r="E82" s="3" t="s">
        <v>130</v>
      </c>
      <c r="F82" s="4" t="s">
        <v>39</v>
      </c>
      <c r="G82" s="4" t="s">
        <v>70</v>
      </c>
      <c r="H82" s="5">
        <f t="shared" si="19"/>
        <v>0</v>
      </c>
      <c r="I82" s="5">
        <f t="shared" si="20"/>
        <v>0</v>
      </c>
      <c r="J82" s="5">
        <f t="shared" si="21"/>
        <v>0</v>
      </c>
      <c r="K82" s="5">
        <f t="shared" si="22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</row>
    <row r="83" spans="1:135" ht="51">
      <c r="A83" s="3">
        <v>7</v>
      </c>
      <c r="B83" s="3" t="s">
        <v>64</v>
      </c>
      <c r="C83" s="3" t="e">
        <f>#REF!</f>
        <v>#REF!</v>
      </c>
      <c r="D83" s="3" t="e">
        <f>#REF!</f>
        <v>#REF!</v>
      </c>
      <c r="E83" s="3" t="s">
        <v>7</v>
      </c>
      <c r="F83" s="4" t="s">
        <v>129</v>
      </c>
      <c r="G83" s="4" t="s">
        <v>71</v>
      </c>
      <c r="H83" s="5">
        <f t="shared" si="19"/>
        <v>0</v>
      </c>
      <c r="I83" s="5">
        <f t="shared" si="20"/>
        <v>0</v>
      </c>
      <c r="J83" s="5">
        <f t="shared" si="21"/>
        <v>0</v>
      </c>
      <c r="K83" s="5">
        <f t="shared" si="22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</row>
    <row r="84" spans="1:135" ht="30.6">
      <c r="A84" s="3">
        <v>8</v>
      </c>
      <c r="B84" s="3" t="s">
        <v>64</v>
      </c>
      <c r="C84" s="3" t="e">
        <f>#REF!</f>
        <v>#REF!</v>
      </c>
      <c r="D84" s="3" t="e">
        <f>#REF!</f>
        <v>#REF!</v>
      </c>
      <c r="E84" s="3" t="s">
        <v>7</v>
      </c>
      <c r="F84" s="4" t="s">
        <v>129</v>
      </c>
      <c r="G84" s="4" t="s">
        <v>72</v>
      </c>
      <c r="H84" s="5">
        <f t="shared" si="19"/>
        <v>0</v>
      </c>
      <c r="I84" s="5">
        <f t="shared" si="20"/>
        <v>0</v>
      </c>
      <c r="J84" s="5">
        <f t="shared" si="21"/>
        <v>0</v>
      </c>
      <c r="K84" s="5">
        <f t="shared" si="22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</row>
    <row r="85" spans="1:135" ht="30.6">
      <c r="A85" s="3">
        <v>9</v>
      </c>
      <c r="B85" s="3" t="s">
        <v>64</v>
      </c>
      <c r="C85" s="3" t="e">
        <f>#REF!</f>
        <v>#REF!</v>
      </c>
      <c r="D85" s="3" t="e">
        <f>#REF!</f>
        <v>#REF!</v>
      </c>
      <c r="E85" s="3" t="s">
        <v>7</v>
      </c>
      <c r="F85" s="4" t="s">
        <v>120</v>
      </c>
      <c r="G85" s="4" t="s">
        <v>73</v>
      </c>
      <c r="H85" s="5">
        <f t="shared" si="19"/>
        <v>0</v>
      </c>
      <c r="I85" s="5">
        <f t="shared" si="20"/>
        <v>0</v>
      </c>
      <c r="J85" s="5">
        <f t="shared" si="21"/>
        <v>0</v>
      </c>
      <c r="K85" s="5">
        <f t="shared" si="22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</row>
    <row r="86" spans="1:135">
      <c r="A86" s="3">
        <v>10</v>
      </c>
      <c r="B86" s="3" t="s">
        <v>64</v>
      </c>
      <c r="C86" s="3" t="e">
        <f>#REF!</f>
        <v>#REF!</v>
      </c>
      <c r="D86" s="3" t="e">
        <f>#REF!</f>
        <v>#REF!</v>
      </c>
      <c r="E86" s="3" t="s">
        <v>7</v>
      </c>
      <c r="F86" s="4" t="s">
        <v>74</v>
      </c>
      <c r="G86" s="4" t="s">
        <v>75</v>
      </c>
      <c r="H86" s="5">
        <f t="shared" si="19"/>
        <v>0</v>
      </c>
      <c r="I86" s="5">
        <f t="shared" si="20"/>
        <v>0</v>
      </c>
      <c r="J86" s="5">
        <f t="shared" si="21"/>
        <v>0</v>
      </c>
      <c r="K86" s="5">
        <f t="shared" si="22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</row>
    <row r="87" spans="1:135">
      <c r="A87" s="3">
        <v>11</v>
      </c>
      <c r="B87" s="3" t="s">
        <v>64</v>
      </c>
      <c r="C87" s="3" t="e">
        <f>#REF!</f>
        <v>#REF!</v>
      </c>
      <c r="D87" s="3" t="e">
        <f>#REF!</f>
        <v>#REF!</v>
      </c>
      <c r="E87" s="3" t="s">
        <v>7</v>
      </c>
      <c r="F87" s="4" t="s">
        <v>74</v>
      </c>
      <c r="G87" s="4" t="s">
        <v>76</v>
      </c>
      <c r="H87" s="5">
        <f t="shared" si="19"/>
        <v>0</v>
      </c>
      <c r="I87" s="5">
        <f t="shared" si="20"/>
        <v>0</v>
      </c>
      <c r="J87" s="5">
        <f t="shared" si="21"/>
        <v>0</v>
      </c>
      <c r="K87" s="5">
        <f t="shared" si="22"/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</row>
    <row r="88" spans="1:135" ht="30.6">
      <c r="A88" s="3">
        <v>12</v>
      </c>
      <c r="B88" s="3" t="s">
        <v>64</v>
      </c>
      <c r="C88" s="3" t="e">
        <f>#REF!</f>
        <v>#REF!</v>
      </c>
      <c r="D88" s="3" t="e">
        <f>#REF!</f>
        <v>#REF!</v>
      </c>
      <c r="E88" s="3" t="s">
        <v>7</v>
      </c>
      <c r="F88" s="4" t="s">
        <v>74</v>
      </c>
      <c r="G88" s="4" t="s">
        <v>77</v>
      </c>
      <c r="H88" s="5">
        <f t="shared" si="19"/>
        <v>0</v>
      </c>
      <c r="I88" s="5">
        <f t="shared" si="20"/>
        <v>0</v>
      </c>
      <c r="J88" s="5">
        <f t="shared" si="21"/>
        <v>0</v>
      </c>
      <c r="K88" s="5">
        <f t="shared" si="22"/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</row>
    <row r="89" spans="1:135">
      <c r="A89" s="3">
        <v>13</v>
      </c>
      <c r="B89" s="3" t="s">
        <v>64</v>
      </c>
      <c r="C89" s="3" t="e">
        <f>#REF!</f>
        <v>#REF!</v>
      </c>
      <c r="D89" s="3" t="e">
        <f>#REF!</f>
        <v>#REF!</v>
      </c>
      <c r="E89" s="3" t="s">
        <v>131</v>
      </c>
      <c r="F89" s="4" t="s">
        <v>44</v>
      </c>
      <c r="G89" s="4" t="s">
        <v>78</v>
      </c>
      <c r="H89" s="5">
        <f t="shared" si="19"/>
        <v>0</v>
      </c>
      <c r="I89" s="5">
        <f t="shared" si="20"/>
        <v>0</v>
      </c>
      <c r="J89" s="5">
        <f t="shared" si="21"/>
        <v>0</v>
      </c>
      <c r="K89" s="5">
        <f t="shared" si="22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</row>
    <row r="90" spans="1:135">
      <c r="A90" s="3">
        <v>14</v>
      </c>
      <c r="B90" s="3" t="s">
        <v>64</v>
      </c>
      <c r="C90" s="3" t="e">
        <f>#REF!</f>
        <v>#REF!</v>
      </c>
      <c r="D90" s="3" t="e">
        <f>#REF!</f>
        <v>#REF!</v>
      </c>
      <c r="E90" s="3" t="s">
        <v>131</v>
      </c>
      <c r="F90" s="4" t="s">
        <v>44</v>
      </c>
      <c r="G90" s="4" t="s">
        <v>79</v>
      </c>
      <c r="H90" s="5">
        <f t="shared" si="19"/>
        <v>0</v>
      </c>
      <c r="I90" s="5">
        <f t="shared" si="20"/>
        <v>0</v>
      </c>
      <c r="J90" s="5">
        <f t="shared" si="21"/>
        <v>0</v>
      </c>
      <c r="K90" s="5">
        <f t="shared" si="22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</row>
    <row r="91" spans="1:135">
      <c r="A91" s="3">
        <v>15</v>
      </c>
      <c r="B91" s="3" t="s">
        <v>64</v>
      </c>
      <c r="C91" s="3" t="e">
        <f>#REF!</f>
        <v>#REF!</v>
      </c>
      <c r="D91" s="3" t="e">
        <f>#REF!</f>
        <v>#REF!</v>
      </c>
      <c r="E91" s="3" t="s">
        <v>7</v>
      </c>
      <c r="F91" s="4" t="s">
        <v>48</v>
      </c>
      <c r="G91" s="4" t="s">
        <v>5</v>
      </c>
      <c r="H91" s="5">
        <f t="shared" si="19"/>
        <v>0</v>
      </c>
      <c r="I91" s="5">
        <f t="shared" si="20"/>
        <v>0</v>
      </c>
      <c r="J91" s="5">
        <f t="shared" si="21"/>
        <v>0</v>
      </c>
      <c r="K91" s="5">
        <f t="shared" si="22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</row>
    <row r="92" spans="1:135" ht="30.6">
      <c r="A92" s="3">
        <v>16</v>
      </c>
      <c r="B92" s="3" t="s">
        <v>64</v>
      </c>
      <c r="C92" s="3" t="e">
        <f>#REF!</f>
        <v>#REF!</v>
      </c>
      <c r="D92" s="3" t="e">
        <f>#REF!</f>
        <v>#REF!</v>
      </c>
      <c r="E92" s="3" t="s">
        <v>131</v>
      </c>
      <c r="F92" s="4" t="s">
        <v>50</v>
      </c>
      <c r="G92" s="4" t="s">
        <v>80</v>
      </c>
      <c r="H92" s="5">
        <f t="shared" si="19"/>
        <v>0</v>
      </c>
      <c r="I92" s="5">
        <f t="shared" si="20"/>
        <v>0</v>
      </c>
      <c r="J92" s="5">
        <f t="shared" si="21"/>
        <v>0</v>
      </c>
      <c r="K92" s="5">
        <f t="shared" si="22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</row>
    <row r="93" spans="1:135" ht="20.399999999999999">
      <c r="A93" s="3">
        <v>17</v>
      </c>
      <c r="B93" s="3" t="s">
        <v>64</v>
      </c>
      <c r="C93" s="3" t="e">
        <f>#REF!</f>
        <v>#REF!</v>
      </c>
      <c r="D93" s="3" t="e">
        <f>#REF!</f>
        <v>#REF!</v>
      </c>
      <c r="E93" s="3" t="s">
        <v>131</v>
      </c>
      <c r="F93" s="6" t="s">
        <v>50</v>
      </c>
      <c r="G93" s="4" t="s">
        <v>81</v>
      </c>
      <c r="H93" s="5">
        <f t="shared" si="19"/>
        <v>0</v>
      </c>
      <c r="I93" s="5">
        <f t="shared" si="20"/>
        <v>0</v>
      </c>
      <c r="J93" s="5">
        <f t="shared" si="21"/>
        <v>0</v>
      </c>
      <c r="K93" s="5">
        <f t="shared" si="22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</row>
    <row r="94" spans="1:135">
      <c r="A94" s="3">
        <v>18</v>
      </c>
      <c r="B94" s="3" t="s">
        <v>64</v>
      </c>
      <c r="C94" s="3" t="e">
        <f>#REF!</f>
        <v>#REF!</v>
      </c>
      <c r="D94" s="3" t="e">
        <f>#REF!</f>
        <v>#REF!</v>
      </c>
      <c r="E94" s="3" t="s">
        <v>131</v>
      </c>
      <c r="F94" s="4" t="s">
        <v>50</v>
      </c>
      <c r="G94" s="4" t="s">
        <v>82</v>
      </c>
      <c r="H94" s="5">
        <f t="shared" si="19"/>
        <v>0</v>
      </c>
      <c r="I94" s="5">
        <f t="shared" si="20"/>
        <v>0</v>
      </c>
      <c r="J94" s="5">
        <f t="shared" si="21"/>
        <v>0</v>
      </c>
      <c r="K94" s="5">
        <f t="shared" si="22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</row>
    <row r="95" spans="1:135">
      <c r="A95" s="3">
        <v>19</v>
      </c>
      <c r="B95" s="3" t="s">
        <v>64</v>
      </c>
      <c r="C95" s="3" t="e">
        <f>#REF!</f>
        <v>#REF!</v>
      </c>
      <c r="D95" s="3" t="e">
        <f>#REF!</f>
        <v>#REF!</v>
      </c>
      <c r="E95" s="3" t="s">
        <v>131</v>
      </c>
      <c r="F95" s="4" t="s">
        <v>50</v>
      </c>
      <c r="G95" s="4" t="s">
        <v>34</v>
      </c>
      <c r="H95" s="5">
        <f t="shared" si="19"/>
        <v>0</v>
      </c>
      <c r="I95" s="5">
        <f t="shared" si="20"/>
        <v>0</v>
      </c>
      <c r="J95" s="5">
        <f t="shared" si="21"/>
        <v>0</v>
      </c>
      <c r="K95" s="5">
        <f t="shared" si="22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</row>
    <row r="96" spans="1:135">
      <c r="A96" s="3">
        <v>20</v>
      </c>
      <c r="B96" s="3" t="s">
        <v>64</v>
      </c>
      <c r="C96" s="3" t="e">
        <f>#REF!</f>
        <v>#REF!</v>
      </c>
      <c r="D96" s="3" t="e">
        <f>#REF!</f>
        <v>#REF!</v>
      </c>
      <c r="E96" s="3" t="s">
        <v>131</v>
      </c>
      <c r="F96" s="4" t="s">
        <v>50</v>
      </c>
      <c r="G96" s="4" t="s">
        <v>83</v>
      </c>
      <c r="H96" s="5">
        <f t="shared" si="19"/>
        <v>0</v>
      </c>
      <c r="I96" s="5">
        <f t="shared" si="20"/>
        <v>0</v>
      </c>
      <c r="J96" s="5">
        <f t="shared" si="21"/>
        <v>0</v>
      </c>
      <c r="K96" s="5">
        <f t="shared" si="22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</row>
    <row r="97" spans="1:135">
      <c r="A97" s="3">
        <v>21</v>
      </c>
      <c r="B97" s="3" t="s">
        <v>64</v>
      </c>
      <c r="C97" s="3" t="e">
        <f>#REF!</f>
        <v>#REF!</v>
      </c>
      <c r="D97" s="3" t="e">
        <f>#REF!</f>
        <v>#REF!</v>
      </c>
      <c r="E97" s="3" t="s">
        <v>131</v>
      </c>
      <c r="F97" s="4" t="s">
        <v>50</v>
      </c>
      <c r="G97" s="4" t="s">
        <v>84</v>
      </c>
      <c r="H97" s="5">
        <f t="shared" si="19"/>
        <v>0</v>
      </c>
      <c r="I97" s="5">
        <f t="shared" si="20"/>
        <v>0</v>
      </c>
      <c r="J97" s="5">
        <f t="shared" si="21"/>
        <v>0</v>
      </c>
      <c r="K97" s="5">
        <f t="shared" si="22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</row>
    <row r="98" spans="1:135">
      <c r="A98" s="3">
        <v>22</v>
      </c>
      <c r="B98" s="3" t="s">
        <v>64</v>
      </c>
      <c r="C98" s="3" t="e">
        <f>#REF!</f>
        <v>#REF!</v>
      </c>
      <c r="D98" s="3" t="e">
        <f>#REF!</f>
        <v>#REF!</v>
      </c>
      <c r="E98" s="3" t="s">
        <v>131</v>
      </c>
      <c r="F98" s="4" t="s">
        <v>50</v>
      </c>
      <c r="G98" s="4" t="s">
        <v>85</v>
      </c>
      <c r="H98" s="5">
        <f t="shared" si="19"/>
        <v>0</v>
      </c>
      <c r="I98" s="5">
        <f t="shared" si="20"/>
        <v>0</v>
      </c>
      <c r="J98" s="5">
        <f t="shared" si="21"/>
        <v>0</v>
      </c>
      <c r="K98" s="5">
        <f t="shared" si="22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</row>
    <row r="99" spans="1:135">
      <c r="A99" s="3">
        <v>23</v>
      </c>
      <c r="B99" s="3" t="s">
        <v>64</v>
      </c>
      <c r="C99" s="3" t="e">
        <f>#REF!</f>
        <v>#REF!</v>
      </c>
      <c r="D99" s="3" t="e">
        <f>#REF!</f>
        <v>#REF!</v>
      </c>
      <c r="E99" s="3" t="s">
        <v>131</v>
      </c>
      <c r="F99" s="4" t="s">
        <v>50</v>
      </c>
      <c r="G99" s="4" t="s">
        <v>86</v>
      </c>
      <c r="H99" s="5">
        <f t="shared" si="19"/>
        <v>0</v>
      </c>
      <c r="I99" s="5">
        <f t="shared" si="20"/>
        <v>0</v>
      </c>
      <c r="J99" s="5">
        <f t="shared" si="21"/>
        <v>0</v>
      </c>
      <c r="K99" s="5">
        <f t="shared" si="22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</row>
    <row r="100" spans="1:135" ht="30.6">
      <c r="A100" s="3">
        <v>24</v>
      </c>
      <c r="B100" s="3" t="s">
        <v>64</v>
      </c>
      <c r="C100" s="3" t="e">
        <f>#REF!</f>
        <v>#REF!</v>
      </c>
      <c r="D100" s="3" t="e">
        <f>#REF!</f>
        <v>#REF!</v>
      </c>
      <c r="E100" s="3" t="s">
        <v>7</v>
      </c>
      <c r="F100" s="4" t="s">
        <v>7</v>
      </c>
      <c r="G100" s="4" t="s">
        <v>87</v>
      </c>
      <c r="H100" s="5">
        <f t="shared" si="19"/>
        <v>0</v>
      </c>
      <c r="I100" s="5">
        <f t="shared" si="20"/>
        <v>0</v>
      </c>
      <c r="J100" s="5">
        <f t="shared" si="21"/>
        <v>0</v>
      </c>
      <c r="K100" s="5">
        <f t="shared" si="22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</row>
    <row r="101" spans="1:135">
      <c r="A101" s="3">
        <v>25</v>
      </c>
      <c r="B101" s="3" t="s">
        <v>64</v>
      </c>
      <c r="C101" s="3" t="e">
        <f>#REF!</f>
        <v>#REF!</v>
      </c>
      <c r="D101" s="3" t="e">
        <f>#REF!</f>
        <v>#REF!</v>
      </c>
      <c r="E101" s="3" t="s">
        <v>7</v>
      </c>
      <c r="F101" s="4" t="s">
        <v>7</v>
      </c>
      <c r="G101" s="4" t="s">
        <v>88</v>
      </c>
      <c r="H101" s="5">
        <f t="shared" si="19"/>
        <v>0</v>
      </c>
      <c r="I101" s="5">
        <f t="shared" si="20"/>
        <v>0</v>
      </c>
      <c r="J101" s="5">
        <f t="shared" si="21"/>
        <v>0</v>
      </c>
      <c r="K101" s="5">
        <f t="shared" si="22"/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</row>
    <row r="102" spans="1:135">
      <c r="A102" s="3">
        <v>26</v>
      </c>
      <c r="B102" s="3" t="s">
        <v>64</v>
      </c>
      <c r="C102" s="3" t="e">
        <f>#REF!</f>
        <v>#REF!</v>
      </c>
      <c r="D102" s="3" t="e">
        <f>#REF!</f>
        <v>#REF!</v>
      </c>
      <c r="E102" s="3" t="s">
        <v>7</v>
      </c>
      <c r="F102" s="4" t="s">
        <v>7</v>
      </c>
      <c r="G102" s="4" t="s">
        <v>89</v>
      </c>
      <c r="H102" s="5">
        <f t="shared" si="19"/>
        <v>0</v>
      </c>
      <c r="I102" s="5">
        <f t="shared" si="20"/>
        <v>0</v>
      </c>
      <c r="J102" s="5">
        <f t="shared" si="21"/>
        <v>0</v>
      </c>
      <c r="K102" s="5">
        <f t="shared" si="22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</row>
    <row r="103" spans="1:135" ht="20.399999999999999">
      <c r="A103" s="3">
        <v>27</v>
      </c>
      <c r="B103" s="3" t="s">
        <v>64</v>
      </c>
      <c r="C103" s="3" t="e">
        <f>#REF!</f>
        <v>#REF!</v>
      </c>
      <c r="D103" s="3" t="e">
        <f>#REF!</f>
        <v>#REF!</v>
      </c>
      <c r="E103" s="3" t="s">
        <v>7</v>
      </c>
      <c r="F103" s="4" t="s">
        <v>7</v>
      </c>
      <c r="G103" s="4" t="s">
        <v>90</v>
      </c>
      <c r="H103" s="5">
        <f t="shared" si="19"/>
        <v>0</v>
      </c>
      <c r="I103" s="5">
        <f t="shared" si="20"/>
        <v>0</v>
      </c>
      <c r="J103" s="5">
        <f t="shared" si="21"/>
        <v>0</v>
      </c>
      <c r="K103" s="5">
        <f t="shared" si="22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</row>
    <row r="104" spans="1:135">
      <c r="A104" s="3">
        <v>28</v>
      </c>
      <c r="B104" s="3" t="s">
        <v>64</v>
      </c>
      <c r="C104" s="3" t="e">
        <f>#REF!</f>
        <v>#REF!</v>
      </c>
      <c r="D104" s="3" t="e">
        <f>#REF!</f>
        <v>#REF!</v>
      </c>
      <c r="E104" s="3" t="s">
        <v>7</v>
      </c>
      <c r="F104" s="4" t="s">
        <v>7</v>
      </c>
      <c r="G104" s="4" t="s">
        <v>91</v>
      </c>
      <c r="H104" s="5">
        <f t="shared" si="19"/>
        <v>0</v>
      </c>
      <c r="I104" s="5">
        <f t="shared" si="20"/>
        <v>0</v>
      </c>
      <c r="J104" s="5">
        <f t="shared" si="21"/>
        <v>0</v>
      </c>
      <c r="K104" s="5">
        <f t="shared" si="22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</row>
    <row r="105" spans="1:135" ht="30.6">
      <c r="A105" s="3">
        <v>29</v>
      </c>
      <c r="B105" s="3" t="s">
        <v>64</v>
      </c>
      <c r="C105" s="3" t="e">
        <f>#REF!</f>
        <v>#REF!</v>
      </c>
      <c r="D105" s="3" t="e">
        <f>#REF!</f>
        <v>#REF!</v>
      </c>
      <c r="E105" s="3" t="s">
        <v>7</v>
      </c>
      <c r="F105" s="4" t="s">
        <v>7</v>
      </c>
      <c r="G105" s="4" t="s">
        <v>92</v>
      </c>
      <c r="H105" s="5">
        <f t="shared" si="19"/>
        <v>0</v>
      </c>
      <c r="I105" s="5">
        <f t="shared" si="20"/>
        <v>0</v>
      </c>
      <c r="J105" s="5">
        <f t="shared" si="21"/>
        <v>0</v>
      </c>
      <c r="K105" s="5">
        <f t="shared" si="22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</row>
    <row r="106" spans="1:135">
      <c r="A106" s="3">
        <v>30</v>
      </c>
      <c r="B106" s="3" t="s">
        <v>64</v>
      </c>
      <c r="C106" s="3" t="e">
        <f>#REF!</f>
        <v>#REF!</v>
      </c>
      <c r="D106" s="3" t="e">
        <f>#REF!</f>
        <v>#REF!</v>
      </c>
      <c r="E106" s="3" t="s">
        <v>7</v>
      </c>
      <c r="F106" s="4" t="s">
        <v>7</v>
      </c>
      <c r="G106" s="4" t="s">
        <v>93</v>
      </c>
      <c r="H106" s="5">
        <f t="shared" si="19"/>
        <v>0</v>
      </c>
      <c r="I106" s="5">
        <f t="shared" si="20"/>
        <v>0</v>
      </c>
      <c r="J106" s="5">
        <f t="shared" si="21"/>
        <v>0</v>
      </c>
      <c r="K106" s="5">
        <f t="shared" si="22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</row>
    <row r="107" spans="1:135" ht="20.399999999999999">
      <c r="A107" s="3">
        <v>31</v>
      </c>
      <c r="B107" s="3" t="s">
        <v>64</v>
      </c>
      <c r="C107" s="3" t="e">
        <f>#REF!</f>
        <v>#REF!</v>
      </c>
      <c r="D107" s="3" t="e">
        <f>#REF!</f>
        <v>#REF!</v>
      </c>
      <c r="E107" s="3" t="s">
        <v>7</v>
      </c>
      <c r="F107" s="4" t="s">
        <v>7</v>
      </c>
      <c r="G107" s="4" t="s">
        <v>94</v>
      </c>
      <c r="H107" s="5">
        <f t="shared" si="19"/>
        <v>0</v>
      </c>
      <c r="I107" s="5">
        <f t="shared" si="20"/>
        <v>0</v>
      </c>
      <c r="J107" s="5">
        <f t="shared" si="21"/>
        <v>0</v>
      </c>
      <c r="K107" s="5">
        <f t="shared" si="22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</row>
    <row r="108" spans="1:135">
      <c r="A108" s="3">
        <v>32</v>
      </c>
      <c r="B108" s="3" t="s">
        <v>64</v>
      </c>
      <c r="C108" s="3" t="e">
        <f>#REF!</f>
        <v>#REF!</v>
      </c>
      <c r="D108" s="3" t="e">
        <f>#REF!</f>
        <v>#REF!</v>
      </c>
      <c r="E108" s="3" t="s">
        <v>7</v>
      </c>
      <c r="F108" s="4" t="s">
        <v>7</v>
      </c>
      <c r="G108" s="4" t="s">
        <v>95</v>
      </c>
      <c r="H108" s="5">
        <f t="shared" si="19"/>
        <v>0</v>
      </c>
      <c r="I108" s="5">
        <f t="shared" si="20"/>
        <v>0</v>
      </c>
      <c r="J108" s="5">
        <f t="shared" si="21"/>
        <v>0</v>
      </c>
      <c r="K108" s="5">
        <f t="shared" si="22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</row>
    <row r="109" spans="1:135" ht="20.399999999999999">
      <c r="A109" s="3">
        <v>33</v>
      </c>
      <c r="B109" s="3" t="s">
        <v>64</v>
      </c>
      <c r="C109" s="3" t="e">
        <f>#REF!</f>
        <v>#REF!</v>
      </c>
      <c r="D109" s="3" t="e">
        <f>#REF!</f>
        <v>#REF!</v>
      </c>
      <c r="E109" s="3" t="s">
        <v>130</v>
      </c>
      <c r="F109" s="4" t="s">
        <v>96</v>
      </c>
      <c r="G109" s="4" t="s">
        <v>97</v>
      </c>
      <c r="H109" s="5">
        <f t="shared" si="19"/>
        <v>0</v>
      </c>
      <c r="I109" s="5">
        <f t="shared" si="20"/>
        <v>0</v>
      </c>
      <c r="J109" s="5">
        <f t="shared" si="21"/>
        <v>0</v>
      </c>
      <c r="K109" s="5">
        <f t="shared" si="22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</row>
    <row r="110" spans="1:135" ht="20.399999999999999">
      <c r="A110" s="3">
        <v>34</v>
      </c>
      <c r="B110" s="3" t="s">
        <v>64</v>
      </c>
      <c r="C110" s="3" t="e">
        <f>#REF!</f>
        <v>#REF!</v>
      </c>
      <c r="D110" s="3" t="e">
        <f>#REF!</f>
        <v>#REF!</v>
      </c>
      <c r="E110" s="3" t="s">
        <v>130</v>
      </c>
      <c r="F110" s="4" t="s">
        <v>96</v>
      </c>
      <c r="G110" s="4" t="s">
        <v>98</v>
      </c>
      <c r="H110" s="5">
        <f t="shared" si="19"/>
        <v>0</v>
      </c>
      <c r="I110" s="5">
        <f t="shared" si="20"/>
        <v>0</v>
      </c>
      <c r="J110" s="5">
        <f t="shared" si="21"/>
        <v>0</v>
      </c>
      <c r="K110" s="5">
        <f t="shared" si="22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</row>
    <row r="111" spans="1:135">
      <c r="A111" s="3">
        <v>35</v>
      </c>
      <c r="B111" s="3" t="s">
        <v>64</v>
      </c>
      <c r="C111" s="3" t="e">
        <f>#REF!</f>
        <v>#REF!</v>
      </c>
      <c r="D111" s="3" t="e">
        <f>#REF!</f>
        <v>#REF!</v>
      </c>
      <c r="E111" s="3" t="s">
        <v>130</v>
      </c>
      <c r="F111" s="4" t="s">
        <v>96</v>
      </c>
      <c r="G111" s="4" t="s">
        <v>99</v>
      </c>
      <c r="H111" s="5">
        <f t="shared" si="19"/>
        <v>0</v>
      </c>
      <c r="I111" s="5">
        <f t="shared" si="20"/>
        <v>0</v>
      </c>
      <c r="J111" s="5">
        <f t="shared" si="21"/>
        <v>0</v>
      </c>
      <c r="K111" s="5">
        <f t="shared" si="22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</row>
    <row r="112" spans="1:135" ht="30.6">
      <c r="A112" s="3">
        <v>36</v>
      </c>
      <c r="B112" s="3" t="s">
        <v>64</v>
      </c>
      <c r="C112" s="3" t="e">
        <f>#REF!</f>
        <v>#REF!</v>
      </c>
      <c r="D112" s="3" t="e">
        <f>#REF!</f>
        <v>#REF!</v>
      </c>
      <c r="E112" s="3" t="s">
        <v>130</v>
      </c>
      <c r="F112" s="4" t="s">
        <v>100</v>
      </c>
      <c r="G112" s="4" t="s">
        <v>101</v>
      </c>
      <c r="H112" s="5">
        <f t="shared" si="19"/>
        <v>0</v>
      </c>
      <c r="I112" s="5">
        <f t="shared" si="20"/>
        <v>0</v>
      </c>
      <c r="J112" s="5">
        <f t="shared" si="21"/>
        <v>0</v>
      </c>
      <c r="K112" s="5">
        <f t="shared" si="22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</row>
  </sheetData>
  <autoFilter ref="A4:EE112">
    <sortState ref="A6:EE113">
      <sortCondition ref="B4:B113"/>
    </sortState>
  </autoFilter>
  <mergeCells count="46">
    <mergeCell ref="AJ1:AM1"/>
    <mergeCell ref="H1:K1"/>
    <mergeCell ref="L1:O1"/>
    <mergeCell ref="G1:G2"/>
    <mergeCell ref="A1:A2"/>
    <mergeCell ref="B1:B2"/>
    <mergeCell ref="C1:C2"/>
    <mergeCell ref="D1:D2"/>
    <mergeCell ref="E1:E2"/>
    <mergeCell ref="F1:F2"/>
    <mergeCell ref="P1:S1"/>
    <mergeCell ref="T1:W1"/>
    <mergeCell ref="X1:AA1"/>
    <mergeCell ref="AB1:AE1"/>
    <mergeCell ref="AF1:AI1"/>
    <mergeCell ref="CF1:CI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EB1:EE1"/>
    <mergeCell ref="CJ1:CM1"/>
    <mergeCell ref="CN1:CQ1"/>
    <mergeCell ref="CR1:CU1"/>
    <mergeCell ref="CV1:CY1"/>
    <mergeCell ref="CZ1:DC1"/>
    <mergeCell ref="DD1:DG1"/>
    <mergeCell ref="DH1:DK1"/>
    <mergeCell ref="DL1:DO1"/>
    <mergeCell ref="DP1:DS1"/>
    <mergeCell ref="DT1:DW1"/>
    <mergeCell ref="DX1:EA1"/>
    <mergeCell ref="G3:G4"/>
    <mergeCell ref="A3:A4"/>
    <mergeCell ref="B3:B4"/>
    <mergeCell ref="C3:C4"/>
    <mergeCell ref="D3:D4"/>
    <mergeCell ref="E3:E4"/>
    <mergeCell ref="F3:F4"/>
  </mergeCells>
  <phoneticPr fontId="2" type="noConversion"/>
  <dataValidations disablePrompts="1" count="1">
    <dataValidation type="list" errorStyle="warning" allowBlank="1" showInputMessage="1" showErrorMessage="1" sqref="E1 E5:E1048576">
      <formula1>"Nairobi,Westen,Coast"</formula1>
    </dataValidation>
  </dataValidations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5"/>
  <sheetViews>
    <sheetView tabSelected="1" zoomScaleNormal="100" workbookViewId="0">
      <selection activeCell="G3" sqref="G3:G184"/>
    </sheetView>
  </sheetViews>
  <sheetFormatPr defaultColWidth="9" defaultRowHeight="15.6"/>
  <cols>
    <col min="1" max="1" width="19.44140625" style="18" customWidth="1"/>
    <col min="2" max="2" width="16.109375" style="18" customWidth="1"/>
    <col min="3" max="3" width="31.6640625" style="14" customWidth="1"/>
    <col min="4" max="4" width="18.109375" style="14" customWidth="1"/>
    <col min="5" max="5" width="18.88671875" style="14" customWidth="1"/>
    <col min="6" max="6" width="14.21875" style="48" customWidth="1"/>
    <col min="7" max="7" width="15.44140625" style="45" customWidth="1"/>
    <col min="8" max="16384" width="9" style="14"/>
  </cols>
  <sheetData>
    <row r="1" spans="1:10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0">
      <c r="A2" s="29" t="s">
        <v>102</v>
      </c>
      <c r="B2" s="29" t="s">
        <v>132</v>
      </c>
      <c r="C2" s="19" t="s">
        <v>175</v>
      </c>
      <c r="D2" s="19" t="s">
        <v>600</v>
      </c>
      <c r="E2" s="19" t="s">
        <v>601</v>
      </c>
      <c r="F2" s="46" t="s">
        <v>602</v>
      </c>
      <c r="G2" s="43" t="s">
        <v>603</v>
      </c>
    </row>
    <row r="3" spans="1:10" ht="14.25" customHeight="1" thickBot="1">
      <c r="A3" s="30" t="s">
        <v>123</v>
      </c>
      <c r="B3" s="30" t="s">
        <v>24</v>
      </c>
      <c r="C3" s="17" t="s">
        <v>176</v>
      </c>
      <c r="D3" s="17" t="s">
        <v>177</v>
      </c>
      <c r="E3" s="39" t="s">
        <v>178</v>
      </c>
      <c r="F3" s="47">
        <v>0.49315833333333331</v>
      </c>
      <c r="G3" s="44">
        <v>35.744266666666668</v>
      </c>
    </row>
    <row r="4" spans="1:10" ht="14.25" customHeight="1" thickBot="1">
      <c r="A4" s="30" t="s">
        <v>123</v>
      </c>
      <c r="B4" s="30" t="s">
        <v>24</v>
      </c>
      <c r="C4" s="17" t="s">
        <v>138</v>
      </c>
      <c r="D4" s="17" t="s">
        <v>179</v>
      </c>
      <c r="E4" s="39" t="s">
        <v>180</v>
      </c>
      <c r="F4" s="47">
        <v>0.49148888888888886</v>
      </c>
      <c r="G4" s="44">
        <v>35.744622222222226</v>
      </c>
    </row>
    <row r="5" spans="1:10" ht="15.75" customHeight="1" thickBot="1">
      <c r="A5" s="30" t="s">
        <v>123</v>
      </c>
      <c r="B5" s="30" t="s">
        <v>24</v>
      </c>
      <c r="C5" s="17" t="s">
        <v>181</v>
      </c>
      <c r="D5" s="17" t="s">
        <v>182</v>
      </c>
      <c r="E5" s="39" t="s">
        <v>183</v>
      </c>
      <c r="F5" s="47">
        <v>0.49228333333333335</v>
      </c>
      <c r="G5" s="44">
        <v>35.744433333333333</v>
      </c>
    </row>
    <row r="6" spans="1:10" ht="15.75" customHeight="1" thickBot="1">
      <c r="A6" s="30" t="s">
        <v>123</v>
      </c>
      <c r="B6" s="30" t="s">
        <v>24</v>
      </c>
      <c r="C6" s="17" t="s">
        <v>168</v>
      </c>
      <c r="D6" s="17" t="s">
        <v>184</v>
      </c>
      <c r="E6" s="39" t="s">
        <v>185</v>
      </c>
      <c r="F6" s="47">
        <v>0.49119444444444443</v>
      </c>
      <c r="G6" s="44">
        <v>35.743852777777782</v>
      </c>
    </row>
    <row r="7" spans="1:10" ht="14.25" customHeight="1" thickBot="1">
      <c r="A7" s="31" t="s">
        <v>588</v>
      </c>
      <c r="B7" s="31" t="s">
        <v>588</v>
      </c>
      <c r="C7" s="20" t="s">
        <v>176</v>
      </c>
      <c r="D7" s="20" t="s">
        <v>187</v>
      </c>
      <c r="E7" s="40" t="s">
        <v>188</v>
      </c>
      <c r="F7" s="47">
        <v>0.4608916666666667</v>
      </c>
      <c r="G7" s="44">
        <v>34.107555555555557</v>
      </c>
    </row>
    <row r="8" spans="1:10" ht="14.25" customHeight="1" thickBot="1">
      <c r="A8" s="31" t="s">
        <v>588</v>
      </c>
      <c r="B8" s="31" t="s">
        <v>588</v>
      </c>
      <c r="C8" s="20" t="s">
        <v>162</v>
      </c>
      <c r="D8" s="20" t="s">
        <v>189</v>
      </c>
      <c r="E8" s="40" t="s">
        <v>190</v>
      </c>
      <c r="F8" s="47">
        <v>0.4634388888888889</v>
      </c>
      <c r="G8" s="44">
        <v>34.105941666666666</v>
      </c>
    </row>
    <row r="9" spans="1:10" ht="15.75" customHeight="1" thickBot="1">
      <c r="A9" s="31" t="s">
        <v>588</v>
      </c>
      <c r="B9" s="31" t="s">
        <v>588</v>
      </c>
      <c r="C9" s="20" t="s">
        <v>181</v>
      </c>
      <c r="D9" s="20" t="s">
        <v>193</v>
      </c>
      <c r="E9" s="40" t="s">
        <v>194</v>
      </c>
      <c r="F9" s="47">
        <v>0.46555277777777782</v>
      </c>
      <c r="G9" s="44">
        <v>34.101399999999998</v>
      </c>
    </row>
    <row r="10" spans="1:10" ht="15.75" customHeight="1" thickBot="1">
      <c r="A10" s="31" t="s">
        <v>588</v>
      </c>
      <c r="B10" s="31" t="s">
        <v>588</v>
      </c>
      <c r="C10" s="20" t="s">
        <v>186</v>
      </c>
      <c r="D10" s="20" t="s">
        <v>191</v>
      </c>
      <c r="E10" s="40" t="s">
        <v>192</v>
      </c>
      <c r="F10" s="47">
        <v>0.46380555555555558</v>
      </c>
      <c r="G10" s="44">
        <v>34.106188888888887</v>
      </c>
    </row>
    <row r="11" spans="1:10" ht="14.25" customHeight="1" thickBot="1">
      <c r="A11" s="30" t="s">
        <v>589</v>
      </c>
      <c r="B11" s="30" t="s">
        <v>23</v>
      </c>
      <c r="C11" s="17" t="s">
        <v>176</v>
      </c>
      <c r="D11" s="17" t="s">
        <v>195</v>
      </c>
      <c r="E11" s="39" t="s">
        <v>196</v>
      </c>
      <c r="F11" s="47">
        <v>0.65918055555555555</v>
      </c>
      <c r="G11" s="44">
        <v>35.504244444444446</v>
      </c>
    </row>
    <row r="12" spans="1:10" ht="14.25" customHeight="1" thickBot="1">
      <c r="A12" s="30" t="s">
        <v>589</v>
      </c>
      <c r="B12" s="30" t="s">
        <v>23</v>
      </c>
      <c r="C12" s="17" t="s">
        <v>138</v>
      </c>
      <c r="D12" s="17" t="s">
        <v>202</v>
      </c>
      <c r="E12" s="39" t="s">
        <v>203</v>
      </c>
      <c r="F12" s="47">
        <v>0.67166666666666663</v>
      </c>
      <c r="G12" s="44">
        <v>35.509016666666668</v>
      </c>
    </row>
    <row r="13" spans="1:10" ht="15.75" customHeight="1" thickBot="1">
      <c r="A13" s="30" t="s">
        <v>589</v>
      </c>
      <c r="B13" s="30" t="s">
        <v>23</v>
      </c>
      <c r="C13" s="17" t="s">
        <v>197</v>
      </c>
      <c r="D13" s="17" t="s">
        <v>198</v>
      </c>
      <c r="E13" s="39" t="s">
        <v>199</v>
      </c>
      <c r="F13" s="47">
        <v>0.67587222222222221</v>
      </c>
      <c r="G13" s="44">
        <v>35.506661111111114</v>
      </c>
    </row>
    <row r="14" spans="1:10" ht="18.75" customHeight="1" thickBot="1">
      <c r="A14" s="30" t="s">
        <v>589</v>
      </c>
      <c r="B14" s="30" t="s">
        <v>23</v>
      </c>
      <c r="C14" s="17" t="s">
        <v>136</v>
      </c>
      <c r="D14" s="17" t="s">
        <v>200</v>
      </c>
      <c r="E14" s="39" t="s">
        <v>201</v>
      </c>
      <c r="F14" s="47">
        <v>0.66100555555555562</v>
      </c>
      <c r="G14" s="44">
        <v>35.499105555555559</v>
      </c>
    </row>
    <row r="15" spans="1:10" ht="14.25" customHeight="1" thickBot="1">
      <c r="A15" s="32" t="s">
        <v>9</v>
      </c>
      <c r="B15" s="32" t="s">
        <v>9</v>
      </c>
      <c r="C15" s="20" t="s">
        <v>176</v>
      </c>
      <c r="D15" s="20" t="s">
        <v>508</v>
      </c>
      <c r="E15" s="40" t="s">
        <v>509</v>
      </c>
      <c r="F15" s="47">
        <v>-0.53458611111111098</v>
      </c>
      <c r="G15" s="44">
        <v>37.450302777777779</v>
      </c>
    </row>
    <row r="16" spans="1:10" ht="14.25" customHeight="1" thickBot="1">
      <c r="A16" s="33" t="s">
        <v>9</v>
      </c>
      <c r="B16" s="33" t="s">
        <v>9</v>
      </c>
      <c r="C16" s="20" t="s">
        <v>162</v>
      </c>
      <c r="D16" s="20" t="s">
        <v>510</v>
      </c>
      <c r="E16" s="40" t="s">
        <v>511</v>
      </c>
      <c r="F16" s="47">
        <v>-0.52863055555555605</v>
      </c>
      <c r="G16" s="44">
        <v>37.452541666666669</v>
      </c>
    </row>
    <row r="17" spans="1:7" ht="15.75" customHeight="1" thickBot="1">
      <c r="A17" s="33" t="s">
        <v>9</v>
      </c>
      <c r="B17" s="33" t="s">
        <v>9</v>
      </c>
      <c r="C17" s="20" t="s">
        <v>181</v>
      </c>
      <c r="D17" s="20" t="s">
        <v>512</v>
      </c>
      <c r="E17" s="40" t="s">
        <v>513</v>
      </c>
      <c r="F17" s="47">
        <v>-0.53203333333333303</v>
      </c>
      <c r="G17" s="44">
        <v>37.449911111111106</v>
      </c>
    </row>
    <row r="18" spans="1:7" ht="15.75" customHeight="1" thickBot="1">
      <c r="A18" s="33" t="s">
        <v>9</v>
      </c>
      <c r="B18" s="33" t="s">
        <v>9</v>
      </c>
      <c r="C18" s="20" t="s">
        <v>486</v>
      </c>
      <c r="D18" s="20" t="s">
        <v>514</v>
      </c>
      <c r="E18" s="40" t="s">
        <v>515</v>
      </c>
      <c r="F18" s="47">
        <v>-0.55142222222222204</v>
      </c>
      <c r="G18" s="44">
        <v>37.466405555555561</v>
      </c>
    </row>
    <row r="19" spans="1:7" ht="14.25" customHeight="1" thickBot="1">
      <c r="A19" s="34" t="s">
        <v>40</v>
      </c>
      <c r="B19" s="34" t="s">
        <v>40</v>
      </c>
      <c r="C19" s="17" t="s">
        <v>176</v>
      </c>
      <c r="D19" s="17" t="s">
        <v>204</v>
      </c>
      <c r="E19" s="39" t="s">
        <v>205</v>
      </c>
      <c r="F19" s="47">
        <v>-0.45401944444444398</v>
      </c>
      <c r="G19" s="44">
        <v>39.642869444444443</v>
      </c>
    </row>
    <row r="20" spans="1:7" ht="14.25" customHeight="1" thickBot="1">
      <c r="A20" s="30" t="s">
        <v>40</v>
      </c>
      <c r="B20" s="30" t="s">
        <v>40</v>
      </c>
      <c r="C20" s="17" t="s">
        <v>173</v>
      </c>
      <c r="D20" s="17" t="s">
        <v>206</v>
      </c>
      <c r="E20" s="39" t="s">
        <v>207</v>
      </c>
      <c r="F20" s="47">
        <v>-0.45952500000000002</v>
      </c>
      <c r="G20" s="44">
        <v>39.638452777777779</v>
      </c>
    </row>
    <row r="21" spans="1:7" ht="15.75" customHeight="1" thickBot="1">
      <c r="A21" s="30" t="s">
        <v>40</v>
      </c>
      <c r="B21" s="30" t="s">
        <v>40</v>
      </c>
      <c r="C21" s="17" t="s">
        <v>209</v>
      </c>
      <c r="D21" s="17" t="s">
        <v>210</v>
      </c>
      <c r="E21" s="39" t="s">
        <v>211</v>
      </c>
      <c r="F21" s="47">
        <v>-0.459208333333333</v>
      </c>
      <c r="G21" s="44">
        <v>39.637833333333333</v>
      </c>
    </row>
    <row r="22" spans="1:7" ht="15.75" customHeight="1" thickBot="1">
      <c r="A22" s="30" t="s">
        <v>40</v>
      </c>
      <c r="B22" s="30" t="s">
        <v>40</v>
      </c>
      <c r="C22" s="17" t="s">
        <v>208</v>
      </c>
      <c r="D22" s="17" t="s">
        <v>212</v>
      </c>
      <c r="E22" s="39" t="s">
        <v>213</v>
      </c>
      <c r="F22" s="47">
        <v>-0.454141666666667</v>
      </c>
      <c r="G22" s="44">
        <v>39.641861111111112</v>
      </c>
    </row>
    <row r="23" spans="1:7" ht="14.25" customHeight="1" thickBot="1">
      <c r="A23" s="32" t="s">
        <v>44</v>
      </c>
      <c r="B23" s="32" t="s">
        <v>44</v>
      </c>
      <c r="C23" s="20" t="s">
        <v>176</v>
      </c>
      <c r="D23" s="20" t="s">
        <v>557</v>
      </c>
      <c r="E23" s="40" t="s">
        <v>558</v>
      </c>
      <c r="F23" s="47">
        <v>-3.6337999999999999</v>
      </c>
      <c r="G23" s="44">
        <v>39.851647222222226</v>
      </c>
    </row>
    <row r="24" spans="1:7" ht="14.25" customHeight="1" thickBot="1">
      <c r="A24" s="33" t="s">
        <v>44</v>
      </c>
      <c r="B24" s="33" t="s">
        <v>44</v>
      </c>
      <c r="C24" s="20" t="s">
        <v>488</v>
      </c>
      <c r="D24" s="20" t="s">
        <v>551</v>
      </c>
      <c r="E24" s="40" t="s">
        <v>552</v>
      </c>
      <c r="F24" s="47">
        <v>-3.6337555555555601</v>
      </c>
      <c r="G24" s="44">
        <v>39.856077777777777</v>
      </c>
    </row>
    <row r="25" spans="1:7" ht="15.75" customHeight="1" thickBot="1">
      <c r="A25" s="33" t="s">
        <v>44</v>
      </c>
      <c r="B25" s="33" t="s">
        <v>44</v>
      </c>
      <c r="C25" s="20" t="s">
        <v>181</v>
      </c>
      <c r="D25" s="20" t="s">
        <v>555</v>
      </c>
      <c r="E25" s="40" t="s">
        <v>556</v>
      </c>
      <c r="F25" s="47">
        <v>-3.63398888888889</v>
      </c>
      <c r="G25" s="44">
        <v>39.857036111111114</v>
      </c>
    </row>
    <row r="26" spans="1:7" ht="15.75" customHeight="1" thickBot="1">
      <c r="A26" s="33" t="s">
        <v>44</v>
      </c>
      <c r="B26" s="33" t="s">
        <v>44</v>
      </c>
      <c r="C26" s="20" t="s">
        <v>489</v>
      </c>
      <c r="D26" s="20" t="s">
        <v>553</v>
      </c>
      <c r="E26" s="40" t="s">
        <v>554</v>
      </c>
      <c r="F26" s="47">
        <v>-3.6330944444444402</v>
      </c>
      <c r="G26" s="44">
        <v>39.854202777777779</v>
      </c>
    </row>
    <row r="27" spans="1:7" ht="14.25" customHeight="1" thickBot="1">
      <c r="A27" s="34" t="s">
        <v>31</v>
      </c>
      <c r="B27" s="34" t="s">
        <v>31</v>
      </c>
      <c r="C27" s="17" t="s">
        <v>176</v>
      </c>
      <c r="D27" s="17" t="s">
        <v>500</v>
      </c>
      <c r="E27" s="39" t="s">
        <v>501</v>
      </c>
      <c r="F27" s="47">
        <v>-0.67729166666666696</v>
      </c>
      <c r="G27" s="44">
        <v>34.772194444444445</v>
      </c>
    </row>
    <row r="28" spans="1:7" ht="14.25" customHeight="1" thickBot="1">
      <c r="A28" s="30" t="s">
        <v>31</v>
      </c>
      <c r="B28" s="30" t="s">
        <v>31</v>
      </c>
      <c r="C28" s="17" t="s">
        <v>167</v>
      </c>
      <c r="D28" s="17" t="s">
        <v>504</v>
      </c>
      <c r="E28" s="39" t="s">
        <v>505</v>
      </c>
      <c r="F28" s="47">
        <v>-0.67881666666666696</v>
      </c>
      <c r="G28" s="44">
        <v>34.771866666666668</v>
      </c>
    </row>
    <row r="29" spans="1:7" ht="15.75" customHeight="1" thickBot="1">
      <c r="A29" s="30" t="s">
        <v>31</v>
      </c>
      <c r="B29" s="30" t="s">
        <v>31</v>
      </c>
      <c r="C29" s="17" t="s">
        <v>181</v>
      </c>
      <c r="D29" s="17" t="s">
        <v>502</v>
      </c>
      <c r="E29" s="39" t="s">
        <v>503</v>
      </c>
      <c r="F29" s="47">
        <v>-0.67697499999999999</v>
      </c>
      <c r="G29" s="44">
        <v>34.771005555555554</v>
      </c>
    </row>
    <row r="30" spans="1:7" ht="15.75" customHeight="1" thickBot="1">
      <c r="A30" s="30" t="s">
        <v>31</v>
      </c>
      <c r="B30" s="30" t="s">
        <v>31</v>
      </c>
      <c r="C30" s="17" t="s">
        <v>487</v>
      </c>
      <c r="D30" s="17" t="s">
        <v>506</v>
      </c>
      <c r="E30" s="39" t="s">
        <v>507</v>
      </c>
      <c r="F30" s="47">
        <v>-0.678908333333333</v>
      </c>
      <c r="G30" s="44">
        <v>34.772611111111111</v>
      </c>
    </row>
    <row r="31" spans="1:7" ht="14.25" customHeight="1" thickBot="1">
      <c r="A31" s="32" t="s">
        <v>46</v>
      </c>
      <c r="B31" s="32" t="s">
        <v>46</v>
      </c>
      <c r="C31" s="20" t="s">
        <v>176</v>
      </c>
      <c r="D31" s="20" t="s">
        <v>559</v>
      </c>
      <c r="E31" s="40" t="s">
        <v>560</v>
      </c>
      <c r="F31" s="47">
        <v>-2.2766166666666701</v>
      </c>
      <c r="G31" s="44">
        <v>40.904644444444443</v>
      </c>
    </row>
    <row r="32" spans="1:7" ht="14.25" customHeight="1" thickBot="1">
      <c r="A32" s="33" t="s">
        <v>46</v>
      </c>
      <c r="B32" s="33" t="s">
        <v>46</v>
      </c>
      <c r="C32" s="20" t="s">
        <v>490</v>
      </c>
      <c r="D32" s="20" t="s">
        <v>561</v>
      </c>
      <c r="E32" s="40" t="s">
        <v>562</v>
      </c>
      <c r="F32" s="47">
        <v>-2.2693249999999998</v>
      </c>
      <c r="G32" s="44">
        <v>40.902805555555553</v>
      </c>
    </row>
    <row r="33" spans="1:7" ht="15.75" customHeight="1" thickBot="1">
      <c r="A33" s="33" t="s">
        <v>46</v>
      </c>
      <c r="B33" s="33" t="s">
        <v>46</v>
      </c>
      <c r="C33" s="20" t="s">
        <v>167</v>
      </c>
      <c r="D33" s="20" t="s">
        <v>563</v>
      </c>
      <c r="E33" s="40" t="s">
        <v>564</v>
      </c>
      <c r="F33" s="47">
        <v>-2.26919166666667</v>
      </c>
      <c r="G33" s="44">
        <v>40.902699999999996</v>
      </c>
    </row>
    <row r="34" spans="1:7" ht="15.75" customHeight="1" thickBot="1">
      <c r="A34" s="33" t="s">
        <v>46</v>
      </c>
      <c r="B34" s="33" t="s">
        <v>46</v>
      </c>
      <c r="C34" s="20" t="s">
        <v>491</v>
      </c>
      <c r="D34" s="20" t="s">
        <v>565</v>
      </c>
      <c r="E34" s="40" t="s">
        <v>566</v>
      </c>
      <c r="F34" s="47">
        <v>-2.2786666666666702</v>
      </c>
      <c r="G34" s="44">
        <v>40.906430555555552</v>
      </c>
    </row>
    <row r="35" spans="1:7" ht="16.2" thickBot="1">
      <c r="A35" s="34" t="s">
        <v>10</v>
      </c>
      <c r="B35" s="34" t="s">
        <v>10</v>
      </c>
      <c r="C35" s="17" t="s">
        <v>176</v>
      </c>
      <c r="D35" s="17" t="s">
        <v>214</v>
      </c>
      <c r="E35" s="39" t="s">
        <v>215</v>
      </c>
      <c r="F35" s="47">
        <v>4.8024999999999998E-2</v>
      </c>
      <c r="G35" s="44">
        <v>37.650911111111107</v>
      </c>
    </row>
    <row r="36" spans="1:7" ht="16.2" thickBot="1">
      <c r="A36" s="30" t="s">
        <v>10</v>
      </c>
      <c r="B36" s="30" t="s">
        <v>10</v>
      </c>
      <c r="C36" s="17" t="s">
        <v>173</v>
      </c>
      <c r="D36" s="17" t="s">
        <v>216</v>
      </c>
      <c r="E36" s="39" t="s">
        <v>217</v>
      </c>
      <c r="F36" s="47">
        <v>4.8013888888888891E-2</v>
      </c>
      <c r="G36" s="44">
        <v>37.649255555555555</v>
      </c>
    </row>
    <row r="37" spans="1:7" ht="15.75" customHeight="1" thickBot="1">
      <c r="A37" s="30" t="s">
        <v>10</v>
      </c>
      <c r="B37" s="30" t="s">
        <v>10</v>
      </c>
      <c r="C37" s="17" t="s">
        <v>218</v>
      </c>
      <c r="D37" s="17" t="s">
        <v>219</v>
      </c>
      <c r="E37" s="39" t="s">
        <v>220</v>
      </c>
      <c r="F37" s="47">
        <v>5.0088888888888891E-2</v>
      </c>
      <c r="G37" s="44">
        <v>37.646227777777774</v>
      </c>
    </row>
    <row r="38" spans="1:7" ht="15.75" customHeight="1" thickBot="1">
      <c r="A38" s="30" t="s">
        <v>10</v>
      </c>
      <c r="B38" s="30" t="s">
        <v>10</v>
      </c>
      <c r="C38" s="17" t="s">
        <v>223</v>
      </c>
      <c r="D38" s="17" t="s">
        <v>221</v>
      </c>
      <c r="E38" s="39" t="s">
        <v>222</v>
      </c>
      <c r="F38" s="47">
        <v>5.304444444444445E-2</v>
      </c>
      <c r="G38" s="44">
        <v>37.645519444444446</v>
      </c>
    </row>
    <row r="39" spans="1:7" ht="16.2" thickBot="1">
      <c r="A39" s="32" t="s">
        <v>50</v>
      </c>
      <c r="B39" s="32" t="s">
        <v>50</v>
      </c>
      <c r="C39" s="20" t="s">
        <v>176</v>
      </c>
      <c r="D39" s="20" t="s">
        <v>232</v>
      </c>
      <c r="E39" s="40" t="s">
        <v>233</v>
      </c>
      <c r="F39" s="47">
        <v>-4.0629833333333298</v>
      </c>
      <c r="G39" s="44">
        <v>39.670369444444439</v>
      </c>
    </row>
    <row r="40" spans="1:7" ht="16.2" thickBot="1">
      <c r="A40" s="33" t="s">
        <v>50</v>
      </c>
      <c r="B40" s="33" t="s">
        <v>50</v>
      </c>
      <c r="C40" s="20" t="s">
        <v>173</v>
      </c>
      <c r="D40" s="20" t="s">
        <v>230</v>
      </c>
      <c r="E40" s="40" t="s">
        <v>231</v>
      </c>
      <c r="F40" s="47">
        <v>-4.0652611111111101</v>
      </c>
      <c r="G40" s="44">
        <v>39.679474999999996</v>
      </c>
    </row>
    <row r="41" spans="1:7" ht="15.75" customHeight="1" thickBot="1">
      <c r="A41" s="33" t="s">
        <v>50</v>
      </c>
      <c r="B41" s="33" t="s">
        <v>50</v>
      </c>
      <c r="C41" s="20" t="s">
        <v>229</v>
      </c>
      <c r="D41" s="20" t="s">
        <v>227</v>
      </c>
      <c r="E41" s="40" t="s">
        <v>228</v>
      </c>
      <c r="F41" s="47">
        <v>-4.0616833333333302</v>
      </c>
      <c r="G41" s="44">
        <v>39.671941666666662</v>
      </c>
    </row>
    <row r="42" spans="1:7" ht="15.75" customHeight="1" thickBot="1">
      <c r="A42" s="33" t="s">
        <v>50</v>
      </c>
      <c r="B42" s="33" t="s">
        <v>50</v>
      </c>
      <c r="C42" s="20" t="s">
        <v>224</v>
      </c>
      <c r="D42" s="20" t="s">
        <v>225</v>
      </c>
      <c r="E42" s="40" t="s">
        <v>226</v>
      </c>
      <c r="F42" s="47">
        <v>-4.0627138888888901</v>
      </c>
      <c r="G42" s="44">
        <v>39.668997222222217</v>
      </c>
    </row>
    <row r="43" spans="1:7" ht="16.2" thickBot="1">
      <c r="A43" s="34" t="s">
        <v>590</v>
      </c>
      <c r="B43" s="34" t="s">
        <v>154</v>
      </c>
      <c r="C43" s="17" t="s">
        <v>176</v>
      </c>
      <c r="D43" s="17" t="s">
        <v>241</v>
      </c>
      <c r="E43" s="39" t="s">
        <v>242</v>
      </c>
      <c r="F43" s="47">
        <v>0.19987777777777777</v>
      </c>
      <c r="G43" s="44">
        <v>35.096736111111113</v>
      </c>
    </row>
    <row r="44" spans="1:7" ht="16.2" thickBot="1">
      <c r="A44" s="30" t="s">
        <v>590</v>
      </c>
      <c r="B44" s="30" t="s">
        <v>154</v>
      </c>
      <c r="C44" s="17" t="s">
        <v>169</v>
      </c>
      <c r="D44" s="17" t="s">
        <v>239</v>
      </c>
      <c r="E44" s="39" t="s">
        <v>240</v>
      </c>
      <c r="F44" s="47">
        <v>0.20298055555555555</v>
      </c>
      <c r="G44" s="44">
        <v>35.106861111111115</v>
      </c>
    </row>
    <row r="45" spans="1:7" ht="15.75" customHeight="1" thickBot="1">
      <c r="A45" s="30" t="s">
        <v>590</v>
      </c>
      <c r="B45" s="30" t="s">
        <v>154</v>
      </c>
      <c r="C45" s="17" t="s">
        <v>197</v>
      </c>
      <c r="D45" s="17" t="s">
        <v>237</v>
      </c>
      <c r="E45" s="39" t="s">
        <v>238</v>
      </c>
      <c r="F45" s="47">
        <v>0.20228333333333334</v>
      </c>
      <c r="G45" s="44">
        <v>35.103236111111116</v>
      </c>
    </row>
    <row r="46" spans="1:7" ht="15.75" customHeight="1" thickBot="1">
      <c r="A46" s="30" t="s">
        <v>590</v>
      </c>
      <c r="B46" s="30" t="s">
        <v>154</v>
      </c>
      <c r="C46" s="17" t="s">
        <v>234</v>
      </c>
      <c r="D46" s="17" t="s">
        <v>235</v>
      </c>
      <c r="E46" s="39" t="s">
        <v>236</v>
      </c>
      <c r="F46" s="47">
        <v>0.20314444444444446</v>
      </c>
      <c r="G46" s="44">
        <v>35.102447222222224</v>
      </c>
    </row>
    <row r="47" spans="1:7" ht="16.2" thickBot="1">
      <c r="A47" s="32" t="s">
        <v>591</v>
      </c>
      <c r="B47" s="32" t="s">
        <v>591</v>
      </c>
      <c r="C47" s="20" t="s">
        <v>176</v>
      </c>
      <c r="D47" s="20" t="s">
        <v>249</v>
      </c>
      <c r="E47" s="40" t="s">
        <v>250</v>
      </c>
      <c r="F47" s="47">
        <v>-1.08584722222222</v>
      </c>
      <c r="G47" s="44">
        <v>35.86653611111111</v>
      </c>
    </row>
    <row r="48" spans="1:7" ht="16.2" thickBot="1">
      <c r="A48" s="33" t="s">
        <v>591</v>
      </c>
      <c r="B48" s="33" t="s">
        <v>591</v>
      </c>
      <c r="C48" s="20" t="s">
        <v>138</v>
      </c>
      <c r="D48" s="20" t="s">
        <v>243</v>
      </c>
      <c r="E48" s="40" t="s">
        <v>244</v>
      </c>
      <c r="F48" s="47">
        <v>-1.08689722222222</v>
      </c>
      <c r="G48" s="44">
        <v>35.866352777777777</v>
      </c>
    </row>
    <row r="49" spans="1:7" ht="15.75" customHeight="1" thickBot="1">
      <c r="A49" s="33" t="s">
        <v>591</v>
      </c>
      <c r="B49" s="33" t="s">
        <v>591</v>
      </c>
      <c r="C49" s="20" t="s">
        <v>181</v>
      </c>
      <c r="D49" s="20" t="s">
        <v>245</v>
      </c>
      <c r="E49" s="40" t="s">
        <v>246</v>
      </c>
      <c r="F49" s="47">
        <v>-1.08735</v>
      </c>
      <c r="G49" s="44">
        <v>35.867161111111109</v>
      </c>
    </row>
    <row r="50" spans="1:7" ht="15.75" customHeight="1" thickBot="1">
      <c r="A50" s="33" t="s">
        <v>591</v>
      </c>
      <c r="B50" s="33" t="s">
        <v>591</v>
      </c>
      <c r="C50" s="20" t="s">
        <v>197</v>
      </c>
      <c r="D50" s="20" t="s">
        <v>247</v>
      </c>
      <c r="E50" s="40" t="s">
        <v>248</v>
      </c>
      <c r="F50" s="47">
        <v>-1.0846444444444401</v>
      </c>
      <c r="G50" s="44">
        <v>35.867274999999999</v>
      </c>
    </row>
    <row r="51" spans="1:7" ht="16.2" thickBot="1">
      <c r="A51" s="34" t="s">
        <v>33</v>
      </c>
      <c r="B51" s="34" t="s">
        <v>33</v>
      </c>
      <c r="C51" s="17" t="s">
        <v>251</v>
      </c>
      <c r="D51" s="17" t="s">
        <v>253</v>
      </c>
      <c r="E51" s="39" t="s">
        <v>254</v>
      </c>
      <c r="F51" s="47">
        <v>-0.55708888888888897</v>
      </c>
      <c r="G51" s="44">
        <v>34.92756111111111</v>
      </c>
    </row>
    <row r="52" spans="1:7" ht="16.2" thickBot="1">
      <c r="A52" s="30" t="s">
        <v>33</v>
      </c>
      <c r="B52" s="30" t="s">
        <v>33</v>
      </c>
      <c r="C52" s="17" t="s">
        <v>163</v>
      </c>
      <c r="D52" s="17" t="s">
        <v>255</v>
      </c>
      <c r="E52" s="39" t="s">
        <v>256</v>
      </c>
      <c r="F52" s="47">
        <v>-0.559297222222222</v>
      </c>
      <c r="G52" s="44">
        <v>34.933277777777775</v>
      </c>
    </row>
    <row r="53" spans="1:7" ht="15.75" customHeight="1" thickBot="1">
      <c r="A53" s="30" t="s">
        <v>33</v>
      </c>
      <c r="B53" s="30" t="s">
        <v>33</v>
      </c>
      <c r="C53" s="17" t="s">
        <v>171</v>
      </c>
      <c r="D53" s="17" t="s">
        <v>257</v>
      </c>
      <c r="E53" s="39" t="s">
        <v>258</v>
      </c>
      <c r="F53" s="47">
        <v>-0.55841111111111097</v>
      </c>
      <c r="G53" s="44">
        <v>34.930213888888886</v>
      </c>
    </row>
    <row r="54" spans="1:7" ht="15.75" customHeight="1" thickBot="1">
      <c r="A54" s="30" t="s">
        <v>33</v>
      </c>
      <c r="B54" s="30" t="s">
        <v>33</v>
      </c>
      <c r="C54" s="17" t="s">
        <v>252</v>
      </c>
      <c r="D54" s="17" t="s">
        <v>259</v>
      </c>
      <c r="E54" s="39" t="s">
        <v>260</v>
      </c>
      <c r="F54" s="47">
        <v>-0.55955277777777801</v>
      </c>
      <c r="G54" s="44">
        <v>34.93288611111111</v>
      </c>
    </row>
    <row r="55" spans="1:7" ht="16.2" thickBot="1">
      <c r="A55" s="32" t="s">
        <v>109</v>
      </c>
      <c r="B55" s="32" t="s">
        <v>55</v>
      </c>
      <c r="C55" s="20" t="s">
        <v>176</v>
      </c>
      <c r="D55" s="20" t="s">
        <v>264</v>
      </c>
      <c r="E55" s="40" t="s">
        <v>265</v>
      </c>
      <c r="F55" s="47">
        <v>-1.49586388888889</v>
      </c>
      <c r="G55" s="44">
        <v>40.027172222222219</v>
      </c>
    </row>
    <row r="56" spans="1:7" ht="16.2" thickBot="1">
      <c r="A56" s="33" t="s">
        <v>109</v>
      </c>
      <c r="B56" s="33" t="s">
        <v>55</v>
      </c>
      <c r="C56" s="20" t="s">
        <v>163</v>
      </c>
      <c r="D56" s="20" t="s">
        <v>261</v>
      </c>
      <c r="E56" s="40" t="s">
        <v>262</v>
      </c>
      <c r="F56" s="47">
        <v>-1.5018416666666701</v>
      </c>
      <c r="G56" s="44">
        <v>40.016038888888886</v>
      </c>
    </row>
    <row r="57" spans="1:7" ht="15.75" customHeight="1" thickBot="1">
      <c r="A57" s="33" t="s">
        <v>109</v>
      </c>
      <c r="B57" s="33" t="s">
        <v>55</v>
      </c>
      <c r="C57" s="20" t="s">
        <v>181</v>
      </c>
      <c r="D57" s="20" t="s">
        <v>266</v>
      </c>
      <c r="E57" s="40" t="s">
        <v>267</v>
      </c>
      <c r="F57" s="47">
        <v>-1.49603055555556</v>
      </c>
      <c r="G57" s="44">
        <v>40.030811111111113</v>
      </c>
    </row>
    <row r="58" spans="1:7" ht="15.75" customHeight="1" thickBot="1">
      <c r="A58" s="33" t="s">
        <v>109</v>
      </c>
      <c r="B58" s="33" t="s">
        <v>55</v>
      </c>
      <c r="C58" s="20" t="s">
        <v>263</v>
      </c>
      <c r="D58" s="20" t="s">
        <v>268</v>
      </c>
      <c r="E58" s="40" t="s">
        <v>269</v>
      </c>
      <c r="F58" s="47">
        <v>-1.4987916666666701</v>
      </c>
      <c r="G58" s="44">
        <v>40.034597222222217</v>
      </c>
    </row>
    <row r="59" spans="1:7" ht="16.2" thickBot="1">
      <c r="A59" s="34" t="s">
        <v>111</v>
      </c>
      <c r="B59" s="34" t="s">
        <v>63</v>
      </c>
      <c r="C59" s="17" t="s">
        <v>176</v>
      </c>
      <c r="D59" s="17" t="s">
        <v>585</v>
      </c>
      <c r="E59" s="39" t="s">
        <v>586</v>
      </c>
      <c r="F59" s="47">
        <v>-0.33319444444444402</v>
      </c>
      <c r="G59" s="44">
        <v>37.645869444444443</v>
      </c>
    </row>
    <row r="60" spans="1:7" ht="16.2" thickBot="1">
      <c r="A60" s="30" t="s">
        <v>111</v>
      </c>
      <c r="B60" s="30" t="s">
        <v>63</v>
      </c>
      <c r="C60" s="17" t="s">
        <v>163</v>
      </c>
      <c r="D60" s="17" t="s">
        <v>579</v>
      </c>
      <c r="E60" s="39" t="s">
        <v>580</v>
      </c>
      <c r="F60" s="47">
        <v>-0.33275277777777801</v>
      </c>
      <c r="G60" s="44">
        <v>37.645430555555556</v>
      </c>
    </row>
    <row r="61" spans="1:7" ht="15.75" customHeight="1" thickBot="1">
      <c r="A61" s="30" t="s">
        <v>111</v>
      </c>
      <c r="B61" s="30" t="s">
        <v>63</v>
      </c>
      <c r="C61" s="17" t="s">
        <v>492</v>
      </c>
      <c r="D61" s="17" t="s">
        <v>581</v>
      </c>
      <c r="E61" s="39" t="s">
        <v>582</v>
      </c>
      <c r="F61" s="47">
        <v>-0.33166111111111102</v>
      </c>
      <c r="G61" s="44">
        <v>37.649530555555557</v>
      </c>
    </row>
    <row r="62" spans="1:7" ht="15.75" customHeight="1" thickBot="1">
      <c r="A62" s="30" t="s">
        <v>111</v>
      </c>
      <c r="B62" s="30" t="s">
        <v>63</v>
      </c>
      <c r="C62" s="17" t="s">
        <v>493</v>
      </c>
      <c r="D62" s="17" t="s">
        <v>583</v>
      </c>
      <c r="E62" s="39" t="s">
        <v>584</v>
      </c>
      <c r="F62" s="47">
        <v>-0.331472222222222</v>
      </c>
      <c r="G62" s="44">
        <v>37.646413888888887</v>
      </c>
    </row>
    <row r="63" spans="1:7" ht="16.2" thickBot="1">
      <c r="A63" s="32" t="s">
        <v>592</v>
      </c>
      <c r="B63" s="32" t="s">
        <v>22</v>
      </c>
      <c r="C63" s="20" t="s">
        <v>176</v>
      </c>
      <c r="D63" s="20" t="s">
        <v>270</v>
      </c>
      <c r="E63" s="40" t="s">
        <v>271</v>
      </c>
      <c r="F63" s="47">
        <v>0.51660277777777774</v>
      </c>
      <c r="G63" s="44">
        <v>35.275333333333336</v>
      </c>
    </row>
    <row r="64" spans="1:7" ht="16.2" thickBot="1">
      <c r="A64" s="33" t="s">
        <v>592</v>
      </c>
      <c r="B64" s="33" t="s">
        <v>22</v>
      </c>
      <c r="C64" s="20" t="s">
        <v>167</v>
      </c>
      <c r="D64" s="20" t="s">
        <v>274</v>
      </c>
      <c r="E64" s="40" t="s">
        <v>275</v>
      </c>
      <c r="F64" s="47">
        <v>0.52559166666666668</v>
      </c>
      <c r="G64" s="44">
        <v>35.276741666666666</v>
      </c>
    </row>
    <row r="65" spans="1:7" ht="15.75" customHeight="1" thickBot="1">
      <c r="A65" s="33" t="s">
        <v>592</v>
      </c>
      <c r="B65" s="33" t="s">
        <v>22</v>
      </c>
      <c r="C65" s="20" t="s">
        <v>181</v>
      </c>
      <c r="D65" s="20" t="s">
        <v>272</v>
      </c>
      <c r="E65" s="40" t="s">
        <v>273</v>
      </c>
      <c r="F65" s="47">
        <v>0.5242972222222223</v>
      </c>
      <c r="G65" s="44">
        <v>35.277669444444442</v>
      </c>
    </row>
    <row r="66" spans="1:7" ht="15.75" customHeight="1" thickBot="1">
      <c r="A66" s="33" t="s">
        <v>592</v>
      </c>
      <c r="B66" s="33" t="s">
        <v>22</v>
      </c>
      <c r="C66" s="20" t="s">
        <v>276</v>
      </c>
      <c r="D66" s="20" t="s">
        <v>277</v>
      </c>
      <c r="E66" s="40" t="s">
        <v>278</v>
      </c>
      <c r="F66" s="47">
        <v>0.51377222222222219</v>
      </c>
      <c r="G66" s="44">
        <v>35.300755555555554</v>
      </c>
    </row>
    <row r="67" spans="1:7" ht="16.2" thickBot="1">
      <c r="A67" s="34" t="s">
        <v>593</v>
      </c>
      <c r="B67" s="34" t="s">
        <v>593</v>
      </c>
      <c r="C67" s="17" t="s">
        <v>176</v>
      </c>
      <c r="D67" s="17" t="s">
        <v>283</v>
      </c>
      <c r="E67" s="39" t="s">
        <v>284</v>
      </c>
      <c r="F67" s="47">
        <v>1.7483083333333334</v>
      </c>
      <c r="G67" s="44">
        <v>40.058797222222218</v>
      </c>
    </row>
    <row r="68" spans="1:7" ht="16.2" thickBot="1">
      <c r="A68" s="30" t="s">
        <v>593</v>
      </c>
      <c r="B68" s="30" t="s">
        <v>593</v>
      </c>
      <c r="C68" s="17" t="s">
        <v>167</v>
      </c>
      <c r="D68" s="17" t="s">
        <v>285</v>
      </c>
      <c r="E68" s="39" t="s">
        <v>286</v>
      </c>
      <c r="F68" s="47">
        <v>1.7512166666666666</v>
      </c>
      <c r="G68" s="44">
        <v>40.056969444444441</v>
      </c>
    </row>
    <row r="69" spans="1:7" ht="15.75" customHeight="1" thickBot="1">
      <c r="A69" s="30" t="s">
        <v>593</v>
      </c>
      <c r="B69" s="30" t="s">
        <v>593</v>
      </c>
      <c r="C69" s="17" t="s">
        <v>287</v>
      </c>
      <c r="D69" s="17" t="s">
        <v>288</v>
      </c>
      <c r="E69" s="39" t="s">
        <v>289</v>
      </c>
      <c r="F69" s="47">
        <v>1.7521361111111111</v>
      </c>
      <c r="G69" s="44">
        <v>40.057180555555554</v>
      </c>
    </row>
    <row r="70" spans="1:7" ht="15.75" customHeight="1" thickBot="1">
      <c r="A70" s="30" t="s">
        <v>593</v>
      </c>
      <c r="B70" s="30" t="s">
        <v>593</v>
      </c>
      <c r="C70" s="17" t="s">
        <v>280</v>
      </c>
      <c r="D70" s="17" t="s">
        <v>281</v>
      </c>
      <c r="E70" s="39" t="s">
        <v>282</v>
      </c>
      <c r="F70" s="47">
        <v>1.7468027777777779</v>
      </c>
      <c r="G70" s="44">
        <v>40.062005555555551</v>
      </c>
    </row>
    <row r="71" spans="1:7" ht="16.2" thickBot="1">
      <c r="A71" s="32" t="s">
        <v>57</v>
      </c>
      <c r="B71" s="32" t="s">
        <v>57</v>
      </c>
      <c r="C71" s="20" t="s">
        <v>176</v>
      </c>
      <c r="D71" s="20" t="s">
        <v>524</v>
      </c>
      <c r="E71" s="40" t="s">
        <v>525</v>
      </c>
      <c r="F71" s="47">
        <v>-0.78209166666666696</v>
      </c>
      <c r="G71" s="44">
        <v>35.341419444444448</v>
      </c>
    </row>
    <row r="72" spans="1:7" ht="16.2" thickBot="1">
      <c r="A72" s="33" t="s">
        <v>57</v>
      </c>
      <c r="B72" s="33" t="s">
        <v>57</v>
      </c>
      <c r="C72" s="20" t="s">
        <v>167</v>
      </c>
      <c r="D72" s="20" t="s">
        <v>526</v>
      </c>
      <c r="E72" s="40" t="s">
        <v>527</v>
      </c>
      <c r="F72" s="47">
        <v>-0.78460833333333302</v>
      </c>
      <c r="G72" s="44">
        <v>35.337238888888891</v>
      </c>
    </row>
    <row r="73" spans="1:7" ht="15" customHeight="1" thickBot="1">
      <c r="A73" s="33" t="s">
        <v>57</v>
      </c>
      <c r="B73" s="33" t="s">
        <v>57</v>
      </c>
      <c r="C73" s="20" t="s">
        <v>494</v>
      </c>
      <c r="D73" s="20" t="s">
        <v>528</v>
      </c>
      <c r="E73" s="40" t="s">
        <v>529</v>
      </c>
      <c r="F73" s="47">
        <v>-0.78558333333333297</v>
      </c>
      <c r="G73" s="44">
        <v>35.34418055555556</v>
      </c>
    </row>
    <row r="74" spans="1:7" ht="15" customHeight="1" thickBot="1">
      <c r="A74" s="33" t="s">
        <v>57</v>
      </c>
      <c r="B74" s="33" t="s">
        <v>57</v>
      </c>
      <c r="C74" s="20" t="s">
        <v>208</v>
      </c>
      <c r="D74" s="20" t="s">
        <v>530</v>
      </c>
      <c r="E74" s="40" t="s">
        <v>531</v>
      </c>
      <c r="F74" s="47">
        <v>-0.78228888888888903</v>
      </c>
      <c r="G74" s="44">
        <v>35.343663888888891</v>
      </c>
    </row>
    <row r="75" spans="1:7" ht="16.2" thickBot="1">
      <c r="A75" s="34" t="s">
        <v>38</v>
      </c>
      <c r="B75" s="34" t="s">
        <v>38</v>
      </c>
      <c r="C75" s="17" t="s">
        <v>176</v>
      </c>
      <c r="D75" s="17" t="s">
        <v>290</v>
      </c>
      <c r="E75" s="39" t="s">
        <v>291</v>
      </c>
      <c r="F75" s="47">
        <v>0.56687222222222222</v>
      </c>
      <c r="G75" s="44">
        <v>34.559994444444442</v>
      </c>
    </row>
    <row r="76" spans="1:7" ht="16.2" thickBot="1">
      <c r="A76" s="30" t="s">
        <v>38</v>
      </c>
      <c r="B76" s="30" t="s">
        <v>38</v>
      </c>
      <c r="C76" s="17" t="s">
        <v>167</v>
      </c>
      <c r="D76" s="17" t="s">
        <v>296</v>
      </c>
      <c r="E76" s="39" t="s">
        <v>297</v>
      </c>
      <c r="F76" s="47">
        <v>0.57250555555555549</v>
      </c>
      <c r="G76" s="44">
        <v>34.559436111111111</v>
      </c>
    </row>
    <row r="77" spans="1:7" ht="15" customHeight="1" thickBot="1">
      <c r="A77" s="30" t="s">
        <v>38</v>
      </c>
      <c r="B77" s="30" t="s">
        <v>38</v>
      </c>
      <c r="C77" s="17" t="s">
        <v>181</v>
      </c>
      <c r="D77" s="17" t="s">
        <v>294</v>
      </c>
      <c r="E77" s="39" t="s">
        <v>295</v>
      </c>
      <c r="F77" s="47">
        <v>0.57300555555555555</v>
      </c>
      <c r="G77" s="44">
        <v>34.558994444444444</v>
      </c>
    </row>
    <row r="78" spans="1:7" ht="15" customHeight="1" thickBot="1">
      <c r="A78" s="30" t="s">
        <v>38</v>
      </c>
      <c r="B78" s="30" t="s">
        <v>38</v>
      </c>
      <c r="C78" s="17" t="s">
        <v>234</v>
      </c>
      <c r="D78" s="17" t="s">
        <v>292</v>
      </c>
      <c r="E78" s="39" t="s">
        <v>293</v>
      </c>
      <c r="F78" s="47">
        <v>0.57342777777777776</v>
      </c>
      <c r="G78" s="44">
        <v>34.559449999999998</v>
      </c>
    </row>
    <row r="79" spans="1:7" ht="16.2" thickBot="1">
      <c r="A79" s="31" t="s">
        <v>32</v>
      </c>
      <c r="B79" s="31" t="s">
        <v>32</v>
      </c>
      <c r="C79" s="20" t="s">
        <v>251</v>
      </c>
      <c r="D79" s="20" t="s">
        <v>516</v>
      </c>
      <c r="E79" s="40" t="s">
        <v>517</v>
      </c>
      <c r="F79" s="47">
        <v>-0.53005000000000002</v>
      </c>
      <c r="G79" s="44">
        <v>34.458691666666667</v>
      </c>
    </row>
    <row r="80" spans="1:7" ht="16.2" thickBot="1">
      <c r="A80" s="31" t="s">
        <v>32</v>
      </c>
      <c r="B80" s="31" t="s">
        <v>32</v>
      </c>
      <c r="C80" s="20" t="s">
        <v>167</v>
      </c>
      <c r="D80" s="20" t="s">
        <v>518</v>
      </c>
      <c r="E80" s="40" t="s">
        <v>519</v>
      </c>
      <c r="F80" s="47">
        <v>-0.52768333333333295</v>
      </c>
      <c r="G80" s="44">
        <v>34.459469444444444</v>
      </c>
    </row>
    <row r="81" spans="1:7" ht="16.2" thickBot="1">
      <c r="A81" s="31" t="s">
        <v>32</v>
      </c>
      <c r="B81" s="31" t="s">
        <v>32</v>
      </c>
      <c r="C81" s="20" t="s">
        <v>495</v>
      </c>
      <c r="D81" s="20" t="s">
        <v>520</v>
      </c>
      <c r="E81" s="40" t="s">
        <v>521</v>
      </c>
      <c r="F81" s="47">
        <v>-0.523522222222222</v>
      </c>
      <c r="G81" s="44">
        <v>34.458827777777778</v>
      </c>
    </row>
    <row r="82" spans="1:7" ht="15" customHeight="1" thickBot="1">
      <c r="A82" s="31" t="s">
        <v>32</v>
      </c>
      <c r="B82" s="31" t="s">
        <v>32</v>
      </c>
      <c r="C82" s="20" t="s">
        <v>263</v>
      </c>
      <c r="D82" s="20" t="s">
        <v>522</v>
      </c>
      <c r="E82" s="40" t="s">
        <v>523</v>
      </c>
      <c r="F82" s="47">
        <v>-0.53137500000000004</v>
      </c>
      <c r="G82" s="44">
        <v>34.465927777777779</v>
      </c>
    </row>
    <row r="83" spans="1:7" ht="16.2" thickBot="1">
      <c r="A83" s="30" t="s">
        <v>41</v>
      </c>
      <c r="B83" s="30" t="s">
        <v>41</v>
      </c>
      <c r="C83" s="17" t="s">
        <v>176</v>
      </c>
      <c r="D83" s="17" t="s">
        <v>300</v>
      </c>
      <c r="E83" s="39" t="s">
        <v>301</v>
      </c>
      <c r="F83" s="47">
        <v>0.35549444444444445</v>
      </c>
      <c r="G83" s="44">
        <v>37.586041666666667</v>
      </c>
    </row>
    <row r="84" spans="1:7" ht="16.2" thickBot="1">
      <c r="A84" s="30" t="s">
        <v>41</v>
      </c>
      <c r="B84" s="30" t="s">
        <v>41</v>
      </c>
      <c r="C84" s="17" t="s">
        <v>167</v>
      </c>
      <c r="D84" s="17" t="s">
        <v>298</v>
      </c>
      <c r="E84" s="39" t="s">
        <v>299</v>
      </c>
      <c r="F84" s="47">
        <v>0.35409166666666664</v>
      </c>
      <c r="G84" s="44">
        <v>37.586236111111113</v>
      </c>
    </row>
    <row r="85" spans="1:7" ht="16.2" thickBot="1">
      <c r="A85" s="30" t="s">
        <v>41</v>
      </c>
      <c r="B85" s="30" t="s">
        <v>41</v>
      </c>
      <c r="C85" s="17" t="s">
        <v>197</v>
      </c>
      <c r="D85" s="17" t="s">
        <v>304</v>
      </c>
      <c r="E85" s="39" t="s">
        <v>305</v>
      </c>
      <c r="F85" s="47">
        <v>0.36483333333333329</v>
      </c>
      <c r="G85" s="44">
        <v>37.589316666666669</v>
      </c>
    </row>
    <row r="86" spans="1:7" ht="18" customHeight="1" thickBot="1">
      <c r="A86" s="30" t="s">
        <v>41</v>
      </c>
      <c r="B86" s="30" t="s">
        <v>41</v>
      </c>
      <c r="C86" s="17" t="s">
        <v>181</v>
      </c>
      <c r="D86" s="17" t="s">
        <v>302</v>
      </c>
      <c r="E86" s="39" t="s">
        <v>303</v>
      </c>
      <c r="F86" s="47">
        <v>0.35499444444444445</v>
      </c>
      <c r="G86" s="44">
        <v>37.585822222222227</v>
      </c>
    </row>
    <row r="87" spans="1:7" ht="16.2" thickBot="1">
      <c r="A87" s="31" t="s">
        <v>42</v>
      </c>
      <c r="B87" s="31" t="s">
        <v>42</v>
      </c>
      <c r="C87" s="20" t="s">
        <v>176</v>
      </c>
      <c r="D87" s="20" t="s">
        <v>312</v>
      </c>
      <c r="E87" s="40" t="s">
        <v>313</v>
      </c>
      <c r="F87" s="47">
        <v>-1.84110277777778</v>
      </c>
      <c r="G87" s="44">
        <v>36.791280555555552</v>
      </c>
    </row>
    <row r="88" spans="1:7" ht="16.2" thickBot="1">
      <c r="A88" s="31" t="s">
        <v>42</v>
      </c>
      <c r="B88" s="31" t="s">
        <v>42</v>
      </c>
      <c r="C88" s="20" t="s">
        <v>167</v>
      </c>
      <c r="D88" s="20" t="s">
        <v>308</v>
      </c>
      <c r="E88" s="40" t="s">
        <v>309</v>
      </c>
      <c r="F88" s="47">
        <v>-1.85038611111111</v>
      </c>
      <c r="G88" s="44">
        <v>36.772844444444445</v>
      </c>
    </row>
    <row r="89" spans="1:7" ht="16.2" thickBot="1">
      <c r="A89" s="31" t="s">
        <v>42</v>
      </c>
      <c r="B89" s="31" t="s">
        <v>42</v>
      </c>
      <c r="C89" s="20" t="s">
        <v>279</v>
      </c>
      <c r="D89" s="20" t="s">
        <v>306</v>
      </c>
      <c r="E89" s="40" t="s">
        <v>307</v>
      </c>
      <c r="F89" s="47">
        <v>-1.84920555555556</v>
      </c>
      <c r="G89" s="44">
        <v>36.773222222222223</v>
      </c>
    </row>
    <row r="90" spans="1:7" ht="15" customHeight="1" thickBot="1">
      <c r="A90" s="31" t="s">
        <v>42</v>
      </c>
      <c r="B90" s="31" t="s">
        <v>42</v>
      </c>
      <c r="C90" s="20" t="s">
        <v>263</v>
      </c>
      <c r="D90" s="20" t="s">
        <v>310</v>
      </c>
      <c r="E90" s="40" t="s">
        <v>311</v>
      </c>
      <c r="F90" s="47">
        <v>-1.8524777777777801</v>
      </c>
      <c r="G90" s="44">
        <v>36.771111111111111</v>
      </c>
    </row>
    <row r="91" spans="1:7" ht="16.2" thickBot="1">
      <c r="A91" s="30" t="s">
        <v>103</v>
      </c>
      <c r="B91" s="30" t="s">
        <v>103</v>
      </c>
      <c r="C91" s="17" t="s">
        <v>176</v>
      </c>
      <c r="D91" s="17" t="s">
        <v>314</v>
      </c>
      <c r="E91" s="39" t="s">
        <v>315</v>
      </c>
      <c r="F91" s="47">
        <v>0.27936388888888902</v>
      </c>
      <c r="G91" s="44">
        <v>34.75310833333333</v>
      </c>
    </row>
    <row r="92" spans="1:7" ht="16.2" thickBot="1">
      <c r="A92" s="30" t="s">
        <v>103</v>
      </c>
      <c r="B92" s="30" t="s">
        <v>103</v>
      </c>
      <c r="C92" s="17" t="s">
        <v>167</v>
      </c>
      <c r="D92" s="17" t="s">
        <v>316</v>
      </c>
      <c r="E92" s="39" t="s">
        <v>317</v>
      </c>
      <c r="F92" s="47">
        <v>0.27682499999999999</v>
      </c>
      <c r="G92" s="44">
        <v>34.757355555555556</v>
      </c>
    </row>
    <row r="93" spans="1:7" ht="15" customHeight="1" thickBot="1">
      <c r="A93" s="30" t="s">
        <v>103</v>
      </c>
      <c r="B93" s="30" t="s">
        <v>103</v>
      </c>
      <c r="C93" s="17" t="s">
        <v>168</v>
      </c>
      <c r="D93" s="17" t="s">
        <v>320</v>
      </c>
      <c r="E93" s="39" t="s">
        <v>321</v>
      </c>
      <c r="F93" s="47">
        <v>0.28265833333333334</v>
      </c>
      <c r="G93" s="44">
        <v>34.753641666666667</v>
      </c>
    </row>
    <row r="94" spans="1:7" ht="15" customHeight="1" thickBot="1">
      <c r="A94" s="30" t="s">
        <v>103</v>
      </c>
      <c r="B94" s="30" t="s">
        <v>103</v>
      </c>
      <c r="C94" s="17" t="s">
        <v>181</v>
      </c>
      <c r="D94" s="17" t="s">
        <v>318</v>
      </c>
      <c r="E94" s="39" t="s">
        <v>319</v>
      </c>
      <c r="F94" s="47">
        <v>0.27802222222222223</v>
      </c>
      <c r="G94" s="44">
        <v>34.757230555555559</v>
      </c>
    </row>
    <row r="95" spans="1:7" ht="16.2" thickBot="1">
      <c r="A95" s="31" t="s">
        <v>594</v>
      </c>
      <c r="B95" s="31" t="s">
        <v>594</v>
      </c>
      <c r="C95" s="20" t="s">
        <v>176</v>
      </c>
      <c r="D95" s="20" t="s">
        <v>324</v>
      </c>
      <c r="E95" s="40" t="s">
        <v>325</v>
      </c>
      <c r="F95" s="47">
        <v>-0.37087777777777797</v>
      </c>
      <c r="G95" s="44">
        <v>35.282516666666666</v>
      </c>
    </row>
    <row r="96" spans="1:7" ht="16.2" thickBot="1">
      <c r="A96" s="31" t="s">
        <v>594</v>
      </c>
      <c r="B96" s="31" t="s">
        <v>594</v>
      </c>
      <c r="C96" s="20" t="s">
        <v>167</v>
      </c>
      <c r="D96" s="20" t="s">
        <v>322</v>
      </c>
      <c r="E96" s="40" t="s">
        <v>323</v>
      </c>
      <c r="F96" s="47">
        <v>-0.36956388888888902</v>
      </c>
      <c r="G96" s="44">
        <v>35.285122222222221</v>
      </c>
    </row>
    <row r="97" spans="1:7" ht="15" customHeight="1" thickBot="1">
      <c r="A97" s="31" t="s">
        <v>594</v>
      </c>
      <c r="B97" s="31" t="s">
        <v>594</v>
      </c>
      <c r="C97" s="20" t="s">
        <v>168</v>
      </c>
      <c r="D97" s="20" t="s">
        <v>328</v>
      </c>
      <c r="E97" s="40" t="s">
        <v>329</v>
      </c>
      <c r="F97" s="47">
        <v>-0.37133333333333302</v>
      </c>
      <c r="G97" s="44">
        <v>35.283036111111109</v>
      </c>
    </row>
    <row r="98" spans="1:7" ht="15" customHeight="1" thickBot="1">
      <c r="A98" s="31" t="s">
        <v>594</v>
      </c>
      <c r="B98" s="31" t="s">
        <v>594</v>
      </c>
      <c r="C98" s="20" t="s">
        <v>181</v>
      </c>
      <c r="D98" s="20" t="s">
        <v>326</v>
      </c>
      <c r="E98" s="40" t="s">
        <v>327</v>
      </c>
      <c r="F98" s="47">
        <v>-0.36857222222222202</v>
      </c>
      <c r="G98" s="44">
        <v>35.285047222222218</v>
      </c>
    </row>
    <row r="99" spans="1:7" ht="16.2" thickBot="1">
      <c r="A99" s="30" t="s">
        <v>43</v>
      </c>
      <c r="B99" s="30" t="s">
        <v>43</v>
      </c>
      <c r="C99" s="17" t="s">
        <v>176</v>
      </c>
      <c r="D99" s="17" t="s">
        <v>330</v>
      </c>
      <c r="E99" s="39" t="s">
        <v>331</v>
      </c>
      <c r="F99" s="47">
        <v>-1.1728166666666699</v>
      </c>
      <c r="G99" s="44">
        <v>36.831477777777778</v>
      </c>
    </row>
    <row r="100" spans="1:7" ht="16.2" thickBot="1">
      <c r="A100" s="30" t="s">
        <v>43</v>
      </c>
      <c r="B100" s="30" t="s">
        <v>43</v>
      </c>
      <c r="C100" s="17" t="s">
        <v>167</v>
      </c>
      <c r="D100" s="17" t="s">
        <v>332</v>
      </c>
      <c r="E100" s="39" t="s">
        <v>333</v>
      </c>
      <c r="F100" s="47">
        <v>-1.1727722222222201</v>
      </c>
      <c r="G100" s="44">
        <v>36.833177777777784</v>
      </c>
    </row>
    <row r="101" spans="1:7" ht="16.2" thickBot="1">
      <c r="A101" s="30" t="s">
        <v>43</v>
      </c>
      <c r="B101" s="30" t="s">
        <v>43</v>
      </c>
      <c r="C101" s="17" t="s">
        <v>181</v>
      </c>
      <c r="D101" s="17" t="s">
        <v>336</v>
      </c>
      <c r="E101" s="39" t="s">
        <v>337</v>
      </c>
      <c r="F101" s="47">
        <v>-1.1727305555555601</v>
      </c>
      <c r="G101" s="44">
        <v>36.831252777777785</v>
      </c>
    </row>
    <row r="102" spans="1:7" ht="15" customHeight="1" thickBot="1">
      <c r="A102" s="30" t="s">
        <v>43</v>
      </c>
      <c r="B102" s="30" t="s">
        <v>43</v>
      </c>
      <c r="C102" s="17" t="s">
        <v>168</v>
      </c>
      <c r="D102" s="17" t="s">
        <v>334</v>
      </c>
      <c r="E102" s="39" t="s">
        <v>335</v>
      </c>
      <c r="F102" s="47">
        <v>-1.16686388888889</v>
      </c>
      <c r="G102" s="44">
        <v>36.824136111111116</v>
      </c>
    </row>
    <row r="103" spans="1:7" ht="16.2" thickBot="1">
      <c r="A103" s="31" t="s">
        <v>595</v>
      </c>
      <c r="B103" s="31" t="s">
        <v>36</v>
      </c>
      <c r="C103" s="20" t="s">
        <v>176</v>
      </c>
      <c r="D103" s="20" t="s">
        <v>338</v>
      </c>
      <c r="E103" s="40" t="s">
        <v>339</v>
      </c>
      <c r="F103" s="47">
        <v>-0.49824166666666703</v>
      </c>
      <c r="G103" s="44">
        <v>37.279744444444447</v>
      </c>
    </row>
    <row r="104" spans="1:7" ht="16.2" thickBot="1">
      <c r="A104" s="31" t="s">
        <v>595</v>
      </c>
      <c r="B104" s="31" t="s">
        <v>36</v>
      </c>
      <c r="C104" s="20" t="s">
        <v>167</v>
      </c>
      <c r="D104" s="20" t="s">
        <v>342</v>
      </c>
      <c r="E104" s="40" t="s">
        <v>343</v>
      </c>
      <c r="F104" s="47">
        <v>-0.497102777777778</v>
      </c>
      <c r="G104" s="44">
        <v>37.282761111111107</v>
      </c>
    </row>
    <row r="105" spans="1:7" ht="16.2" thickBot="1">
      <c r="A105" s="31" t="s">
        <v>595</v>
      </c>
      <c r="B105" s="31" t="s">
        <v>36</v>
      </c>
      <c r="C105" s="20" t="s">
        <v>171</v>
      </c>
      <c r="D105" s="20" t="s">
        <v>340</v>
      </c>
      <c r="E105" s="40" t="s">
        <v>341</v>
      </c>
      <c r="F105" s="47">
        <v>-0.49597777777777802</v>
      </c>
      <c r="G105" s="44">
        <v>37.282936111111113</v>
      </c>
    </row>
    <row r="106" spans="1:7" ht="15" customHeight="1" thickBot="1">
      <c r="A106" s="31" t="s">
        <v>595</v>
      </c>
      <c r="B106" s="31" t="s">
        <v>36</v>
      </c>
      <c r="C106" s="20" t="s">
        <v>197</v>
      </c>
      <c r="D106" s="20" t="s">
        <v>344</v>
      </c>
      <c r="E106" s="40" t="s">
        <v>345</v>
      </c>
      <c r="F106" s="47">
        <v>-0.50446388888888904</v>
      </c>
      <c r="G106" s="44">
        <v>37.281763888888889</v>
      </c>
    </row>
    <row r="107" spans="1:7" ht="16.2" thickBot="1">
      <c r="A107" s="30" t="s">
        <v>29</v>
      </c>
      <c r="B107" s="30" t="s">
        <v>29</v>
      </c>
      <c r="C107" s="17" t="s">
        <v>176</v>
      </c>
      <c r="D107" s="17" t="s">
        <v>536</v>
      </c>
      <c r="E107" s="39" t="s">
        <v>537</v>
      </c>
      <c r="F107" s="47">
        <v>-0.103511111111111</v>
      </c>
      <c r="G107" s="44">
        <v>34.753186111111113</v>
      </c>
    </row>
    <row r="108" spans="1:7" ht="16.2" thickBot="1">
      <c r="A108" s="30" t="s">
        <v>29</v>
      </c>
      <c r="B108" s="30" t="s">
        <v>29</v>
      </c>
      <c r="C108" s="17" t="s">
        <v>497</v>
      </c>
      <c r="D108" s="17" t="s">
        <v>534</v>
      </c>
      <c r="E108" s="39" t="s">
        <v>535</v>
      </c>
      <c r="F108" s="47">
        <v>-0.109213888888889</v>
      </c>
      <c r="G108" s="44">
        <v>34.750402777777779</v>
      </c>
    </row>
    <row r="109" spans="1:7" ht="15" customHeight="1" thickBot="1">
      <c r="A109" s="30" t="s">
        <v>29</v>
      </c>
      <c r="B109" s="30" t="s">
        <v>29</v>
      </c>
      <c r="C109" s="17" t="s">
        <v>540</v>
      </c>
      <c r="D109" s="17" t="s">
        <v>538</v>
      </c>
      <c r="E109" s="39" t="s">
        <v>539</v>
      </c>
      <c r="F109" s="47">
        <v>-8.115E-2</v>
      </c>
      <c r="G109" s="44">
        <v>34.742641666666671</v>
      </c>
    </row>
    <row r="110" spans="1:7" ht="15.75" customHeight="1" thickBot="1">
      <c r="A110" s="30" t="s">
        <v>29</v>
      </c>
      <c r="B110" s="30" t="s">
        <v>29</v>
      </c>
      <c r="C110" s="17" t="s">
        <v>496</v>
      </c>
      <c r="D110" s="17" t="s">
        <v>532</v>
      </c>
      <c r="E110" s="39" t="s">
        <v>533</v>
      </c>
      <c r="F110" s="47">
        <v>-8.9866666666666706E-2</v>
      </c>
      <c r="G110" s="44">
        <v>34.771813888888886</v>
      </c>
    </row>
    <row r="111" spans="1:7" ht="16.2" thickBot="1">
      <c r="A111" s="31" t="s">
        <v>14</v>
      </c>
      <c r="B111" s="31" t="s">
        <v>14</v>
      </c>
      <c r="C111" s="20" t="s">
        <v>176</v>
      </c>
      <c r="D111" s="20" t="s">
        <v>347</v>
      </c>
      <c r="E111" s="40" t="s">
        <v>348</v>
      </c>
      <c r="F111" s="47">
        <v>-1.3673222222222201</v>
      </c>
      <c r="G111" s="44">
        <v>38.01220277777778</v>
      </c>
    </row>
    <row r="112" spans="1:7" ht="16.2" thickBot="1">
      <c r="A112" s="31" t="s">
        <v>14</v>
      </c>
      <c r="B112" s="31" t="s">
        <v>14</v>
      </c>
      <c r="C112" s="20" t="s">
        <v>167</v>
      </c>
      <c r="D112" s="20" t="s">
        <v>349</v>
      </c>
      <c r="E112" s="40" t="s">
        <v>350</v>
      </c>
      <c r="F112" s="47">
        <v>-1.36531388888889</v>
      </c>
      <c r="G112" s="44">
        <v>38.015480555555555</v>
      </c>
    </row>
    <row r="113" spans="1:7" ht="15" customHeight="1" thickBot="1">
      <c r="A113" s="31" t="s">
        <v>14</v>
      </c>
      <c r="B113" s="31" t="s">
        <v>14</v>
      </c>
      <c r="C113" s="20" t="s">
        <v>186</v>
      </c>
      <c r="D113" s="20" t="s">
        <v>351</v>
      </c>
      <c r="E113" s="40" t="s">
        <v>352</v>
      </c>
      <c r="F113" s="47">
        <v>-1.3661694444444401</v>
      </c>
      <c r="G113" s="44">
        <v>38.015136111111111</v>
      </c>
    </row>
    <row r="114" spans="1:7" ht="15" customHeight="1" thickBot="1">
      <c r="A114" s="31" t="s">
        <v>14</v>
      </c>
      <c r="B114" s="31" t="s">
        <v>14</v>
      </c>
      <c r="C114" s="20" t="s">
        <v>346</v>
      </c>
      <c r="D114" s="20" t="s">
        <v>353</v>
      </c>
      <c r="E114" s="40" t="s">
        <v>354</v>
      </c>
      <c r="F114" s="47">
        <v>-1.3646722222222201</v>
      </c>
      <c r="G114" s="44">
        <v>38.014105555555552</v>
      </c>
    </row>
    <row r="115" spans="1:7" ht="16.2" thickBot="1">
      <c r="A115" s="35" t="s">
        <v>45</v>
      </c>
      <c r="B115" s="35" t="s">
        <v>45</v>
      </c>
      <c r="C115" s="17" t="s">
        <v>176</v>
      </c>
      <c r="D115" s="17" t="s">
        <v>571</v>
      </c>
      <c r="E115" s="39" t="s">
        <v>572</v>
      </c>
      <c r="F115" s="47">
        <v>-4.1796555555555601</v>
      </c>
      <c r="G115" s="44">
        <v>39.456938888888892</v>
      </c>
    </row>
    <row r="116" spans="1:7" ht="16.2" thickBot="1">
      <c r="A116" s="35" t="s">
        <v>45</v>
      </c>
      <c r="B116" s="35" t="s">
        <v>45</v>
      </c>
      <c r="C116" s="17" t="s">
        <v>167</v>
      </c>
      <c r="D116" s="17" t="s">
        <v>573</v>
      </c>
      <c r="E116" s="39" t="s">
        <v>574</v>
      </c>
      <c r="F116" s="47">
        <v>-4.1803972222222203</v>
      </c>
      <c r="G116" s="44">
        <v>39.456113888888893</v>
      </c>
    </row>
    <row r="117" spans="1:7" ht="15" customHeight="1" thickBot="1">
      <c r="A117" s="35" t="s">
        <v>45</v>
      </c>
      <c r="B117" s="35" t="s">
        <v>45</v>
      </c>
      <c r="C117" s="17" t="s">
        <v>498</v>
      </c>
      <c r="D117" s="17" t="s">
        <v>575</v>
      </c>
      <c r="E117" s="39" t="s">
        <v>576</v>
      </c>
      <c r="F117" s="47">
        <v>-4.1817277777777804</v>
      </c>
      <c r="G117" s="44">
        <v>39.457047222222222</v>
      </c>
    </row>
    <row r="118" spans="1:7" ht="15" customHeight="1" thickBot="1">
      <c r="A118" s="35" t="s">
        <v>45</v>
      </c>
      <c r="B118" s="35" t="s">
        <v>45</v>
      </c>
      <c r="C118" s="17" t="s">
        <v>181</v>
      </c>
      <c r="D118" s="17" t="s">
        <v>577</v>
      </c>
      <c r="E118" s="39" t="s">
        <v>578</v>
      </c>
      <c r="F118" s="47">
        <v>-4.1789027777777799</v>
      </c>
      <c r="G118" s="44">
        <v>39.455580555555557</v>
      </c>
    </row>
    <row r="119" spans="1:7" ht="16.2" thickBot="1">
      <c r="A119" s="36" t="s">
        <v>12</v>
      </c>
      <c r="B119" s="36" t="s">
        <v>12</v>
      </c>
      <c r="C119" s="20" t="s">
        <v>176</v>
      </c>
      <c r="D119" s="20" t="s">
        <v>422</v>
      </c>
      <c r="E119" s="40" t="s">
        <v>423</v>
      </c>
      <c r="F119" s="47">
        <v>-1.5180499999999999</v>
      </c>
      <c r="G119" s="44">
        <v>37.267325</v>
      </c>
    </row>
    <row r="120" spans="1:7" ht="16.2" thickBot="1">
      <c r="A120" s="36" t="s">
        <v>12</v>
      </c>
      <c r="B120" s="36" t="s">
        <v>12</v>
      </c>
      <c r="C120" s="20" t="s">
        <v>167</v>
      </c>
      <c r="D120" s="20" t="s">
        <v>426</v>
      </c>
      <c r="E120" s="40" t="s">
        <v>427</v>
      </c>
      <c r="F120" s="47">
        <v>-1.5143611111111099</v>
      </c>
      <c r="G120" s="44">
        <v>37.26884444444444</v>
      </c>
    </row>
    <row r="121" spans="1:7" ht="15" customHeight="1" thickBot="1">
      <c r="A121" s="36" t="s">
        <v>12</v>
      </c>
      <c r="B121" s="36" t="s">
        <v>12</v>
      </c>
      <c r="C121" s="20" t="s">
        <v>168</v>
      </c>
      <c r="D121" s="20" t="s">
        <v>420</v>
      </c>
      <c r="E121" s="40" t="s">
        <v>421</v>
      </c>
      <c r="F121" s="47">
        <v>-1.5199388888888901</v>
      </c>
      <c r="G121" s="44">
        <v>37.250349999999997</v>
      </c>
    </row>
    <row r="122" spans="1:7" ht="15" customHeight="1" thickBot="1">
      <c r="A122" s="36" t="s">
        <v>12</v>
      </c>
      <c r="B122" s="36" t="s">
        <v>12</v>
      </c>
      <c r="C122" s="20" t="s">
        <v>181</v>
      </c>
      <c r="D122" s="20" t="s">
        <v>424</v>
      </c>
      <c r="E122" s="40" t="s">
        <v>425</v>
      </c>
      <c r="F122" s="47">
        <v>-1.51633055555556</v>
      </c>
      <c r="G122" s="44">
        <v>37.267361111111107</v>
      </c>
    </row>
    <row r="123" spans="1:7" ht="16.2" thickBot="1">
      <c r="A123" s="35" t="s">
        <v>106</v>
      </c>
      <c r="B123" s="35" t="s">
        <v>13</v>
      </c>
      <c r="C123" s="17" t="s">
        <v>176</v>
      </c>
      <c r="D123" s="17" t="s">
        <v>468</v>
      </c>
      <c r="E123" s="39" t="s">
        <v>469</v>
      </c>
      <c r="F123" s="47">
        <v>-1.78524444444444</v>
      </c>
      <c r="G123" s="44">
        <v>37.628805555555559</v>
      </c>
    </row>
    <row r="124" spans="1:7" ht="16.2" thickBot="1">
      <c r="A124" s="35" t="s">
        <v>106</v>
      </c>
      <c r="B124" s="35" t="s">
        <v>13</v>
      </c>
      <c r="C124" s="17" t="s">
        <v>167</v>
      </c>
      <c r="D124" s="17" t="s">
        <v>470</v>
      </c>
      <c r="E124" s="39" t="s">
        <v>471</v>
      </c>
      <c r="F124" s="47">
        <v>-1.7891972222222201</v>
      </c>
      <c r="G124" s="44">
        <v>37.62146388888889</v>
      </c>
    </row>
    <row r="125" spans="1:7" ht="15" customHeight="1" thickBot="1">
      <c r="A125" s="35" t="s">
        <v>106</v>
      </c>
      <c r="B125" s="35" t="s">
        <v>13</v>
      </c>
      <c r="C125" s="17" t="s">
        <v>168</v>
      </c>
      <c r="D125" s="17" t="s">
        <v>475</v>
      </c>
      <c r="E125" s="39" t="s">
        <v>476</v>
      </c>
      <c r="F125" s="47">
        <v>-1.7881138888888899</v>
      </c>
      <c r="G125" s="44">
        <v>37.622</v>
      </c>
    </row>
    <row r="126" spans="1:7" ht="15.75" customHeight="1" thickBot="1">
      <c r="A126" s="35" t="s">
        <v>106</v>
      </c>
      <c r="B126" s="35" t="s">
        <v>13</v>
      </c>
      <c r="C126" s="17" t="s">
        <v>472</v>
      </c>
      <c r="D126" s="17" t="s">
        <v>473</v>
      </c>
      <c r="E126" s="39" t="s">
        <v>474</v>
      </c>
      <c r="F126" s="47">
        <v>-1.7896972222222201</v>
      </c>
      <c r="G126" s="44">
        <v>37.622038888888888</v>
      </c>
    </row>
    <row r="127" spans="1:7" ht="16.2" thickBot="1">
      <c r="A127" s="36" t="s">
        <v>51</v>
      </c>
      <c r="B127" s="36" t="s">
        <v>51</v>
      </c>
      <c r="C127" s="20" t="s">
        <v>176</v>
      </c>
      <c r="D127" s="20" t="s">
        <v>462</v>
      </c>
      <c r="E127" s="40" t="s">
        <v>463</v>
      </c>
      <c r="F127" s="47">
        <v>-0.71770277777777802</v>
      </c>
      <c r="G127" s="44">
        <v>37.159086111111108</v>
      </c>
    </row>
    <row r="128" spans="1:7" ht="16.2" thickBot="1">
      <c r="A128" s="36" t="s">
        <v>51</v>
      </c>
      <c r="B128" s="36" t="s">
        <v>51</v>
      </c>
      <c r="C128" s="20" t="s">
        <v>167</v>
      </c>
      <c r="D128" s="20" t="s">
        <v>460</v>
      </c>
      <c r="E128" s="40" t="s">
        <v>461</v>
      </c>
      <c r="F128" s="47">
        <v>-0.71738333333333304</v>
      </c>
      <c r="G128" s="44">
        <v>37.158244444444442</v>
      </c>
    </row>
    <row r="129" spans="1:7" ht="15" customHeight="1" thickBot="1">
      <c r="A129" s="36" t="s">
        <v>51</v>
      </c>
      <c r="B129" s="36" t="s">
        <v>51</v>
      </c>
      <c r="C129" s="20" t="s">
        <v>181</v>
      </c>
      <c r="D129" s="20" t="s">
        <v>464</v>
      </c>
      <c r="E129" s="40" t="s">
        <v>465</v>
      </c>
      <c r="F129" s="47">
        <v>-0.71778611111111101</v>
      </c>
      <c r="G129" s="44">
        <v>37.157336111111107</v>
      </c>
    </row>
    <row r="130" spans="1:7" ht="15.75" customHeight="1" thickBot="1">
      <c r="A130" s="36" t="s">
        <v>51</v>
      </c>
      <c r="B130" s="36" t="s">
        <v>51</v>
      </c>
      <c r="C130" s="20" t="s">
        <v>346</v>
      </c>
      <c r="D130" s="20" t="s">
        <v>466</v>
      </c>
      <c r="E130" s="40" t="s">
        <v>467</v>
      </c>
      <c r="F130" s="47">
        <v>-0.718886111111111</v>
      </c>
      <c r="G130" s="44">
        <v>37.156766666666663</v>
      </c>
    </row>
    <row r="131" spans="1:7" ht="16.2" thickBot="1">
      <c r="A131" s="35" t="s">
        <v>52</v>
      </c>
      <c r="B131" s="35" t="s">
        <v>52</v>
      </c>
      <c r="C131" s="17" t="s">
        <v>176</v>
      </c>
      <c r="D131" s="17" t="s">
        <v>446</v>
      </c>
      <c r="E131" s="39" t="s">
        <v>447</v>
      </c>
      <c r="F131" s="47">
        <v>-0.28605833333333303</v>
      </c>
      <c r="G131" s="44">
        <v>36.07051388888889</v>
      </c>
    </row>
    <row r="132" spans="1:7" ht="16.2" thickBot="1">
      <c r="A132" s="35" t="s">
        <v>52</v>
      </c>
      <c r="B132" s="35" t="s">
        <v>52</v>
      </c>
      <c r="C132" s="17" t="s">
        <v>167</v>
      </c>
      <c r="D132" s="17" t="s">
        <v>452</v>
      </c>
      <c r="E132" s="39" t="s">
        <v>453</v>
      </c>
      <c r="F132" s="47">
        <v>-0.286969444444444</v>
      </c>
      <c r="G132" s="44">
        <v>36.06912777777778</v>
      </c>
    </row>
    <row r="133" spans="1:7" ht="15" customHeight="1" thickBot="1">
      <c r="A133" s="35" t="s">
        <v>52</v>
      </c>
      <c r="B133" s="35" t="s">
        <v>52</v>
      </c>
      <c r="C133" s="17" t="s">
        <v>444</v>
      </c>
      <c r="D133" s="17" t="s">
        <v>448</v>
      </c>
      <c r="E133" s="39" t="s">
        <v>449</v>
      </c>
      <c r="F133" s="47">
        <v>-0.28879444444444402</v>
      </c>
      <c r="G133" s="44">
        <v>36.069380555555561</v>
      </c>
    </row>
    <row r="134" spans="1:7" ht="15" customHeight="1" thickBot="1">
      <c r="A134" s="35" t="s">
        <v>52</v>
      </c>
      <c r="B134" s="35" t="s">
        <v>52</v>
      </c>
      <c r="C134" s="17" t="s">
        <v>445</v>
      </c>
      <c r="D134" s="17" t="s">
        <v>450</v>
      </c>
      <c r="E134" s="39" t="s">
        <v>451</v>
      </c>
      <c r="F134" s="47">
        <v>-0.28839444444444401</v>
      </c>
      <c r="G134" s="44">
        <v>36.070155555555559</v>
      </c>
    </row>
    <row r="135" spans="1:7" ht="16.2" thickBot="1">
      <c r="A135" s="36" t="s">
        <v>49</v>
      </c>
      <c r="B135" s="36" t="s">
        <v>49</v>
      </c>
      <c r="C135" s="20" t="s">
        <v>176</v>
      </c>
      <c r="D135" s="20" t="s">
        <v>458</v>
      </c>
      <c r="E135" s="40" t="s">
        <v>459</v>
      </c>
      <c r="F135" s="47">
        <v>-1.0640499999999999</v>
      </c>
      <c r="G135" s="44">
        <v>34.474447222222224</v>
      </c>
    </row>
    <row r="136" spans="1:7" ht="15" customHeight="1" thickBot="1">
      <c r="A136" s="36" t="s">
        <v>49</v>
      </c>
      <c r="B136" s="36" t="s">
        <v>49</v>
      </c>
      <c r="C136" s="20" t="s">
        <v>167</v>
      </c>
      <c r="D136" s="20" t="s">
        <v>454</v>
      </c>
      <c r="E136" s="40" t="s">
        <v>455</v>
      </c>
      <c r="F136" s="47">
        <v>-1.06917222222222</v>
      </c>
      <c r="G136" s="44">
        <v>34.479952777777783</v>
      </c>
    </row>
    <row r="137" spans="1:7" ht="15" customHeight="1" thickBot="1">
      <c r="A137" s="36" t="s">
        <v>49</v>
      </c>
      <c r="B137" s="36" t="s">
        <v>49</v>
      </c>
      <c r="C137" s="20" t="s">
        <v>181</v>
      </c>
      <c r="D137" s="20" t="s">
        <v>456</v>
      </c>
      <c r="E137" s="40" t="s">
        <v>457</v>
      </c>
      <c r="F137" s="47">
        <v>-1.0683472222222199</v>
      </c>
      <c r="G137" s="44">
        <v>34.478841666666668</v>
      </c>
    </row>
    <row r="138" spans="1:7" ht="16.2" thickBot="1">
      <c r="A138" s="35" t="s">
        <v>54</v>
      </c>
      <c r="B138" s="35" t="s">
        <v>54</v>
      </c>
      <c r="C138" s="17" t="s">
        <v>176</v>
      </c>
      <c r="D138" s="17" t="s">
        <v>479</v>
      </c>
      <c r="E138" s="39" t="s">
        <v>480</v>
      </c>
      <c r="F138" s="47">
        <v>-0.42138055555555598</v>
      </c>
      <c r="G138" s="44">
        <v>36.948699999999995</v>
      </c>
    </row>
    <row r="139" spans="1:7" ht="16.2" thickBot="1">
      <c r="A139" s="35" t="s">
        <v>54</v>
      </c>
      <c r="B139" s="35" t="s">
        <v>54</v>
      </c>
      <c r="C139" s="17" t="s">
        <v>167</v>
      </c>
      <c r="D139" s="17" t="s">
        <v>477</v>
      </c>
      <c r="E139" s="39" t="s">
        <v>478</v>
      </c>
      <c r="F139" s="47">
        <v>-0.42126111111111098</v>
      </c>
      <c r="G139" s="44">
        <v>36.946786111111109</v>
      </c>
    </row>
    <row r="140" spans="1:7" ht="15" customHeight="1" thickBot="1">
      <c r="A140" s="35" t="s">
        <v>54</v>
      </c>
      <c r="B140" s="35" t="s">
        <v>54</v>
      </c>
      <c r="C140" s="17" t="s">
        <v>172</v>
      </c>
      <c r="D140" s="17" t="s">
        <v>483</v>
      </c>
      <c r="E140" s="39" t="s">
        <v>484</v>
      </c>
      <c r="F140" s="47">
        <v>-0.42080555555555599</v>
      </c>
      <c r="G140" s="44">
        <v>36.947383333333327</v>
      </c>
    </row>
    <row r="141" spans="1:7" ht="15" customHeight="1" thickBot="1">
      <c r="A141" s="35" t="s">
        <v>54</v>
      </c>
      <c r="B141" s="35" t="s">
        <v>54</v>
      </c>
      <c r="C141" s="17" t="s">
        <v>170</v>
      </c>
      <c r="D141" s="17" t="s">
        <v>481</v>
      </c>
      <c r="E141" s="39" t="s">
        <v>482</v>
      </c>
      <c r="F141" s="47">
        <v>-0.41593888888888902</v>
      </c>
      <c r="G141" s="44">
        <v>36.949263888888886</v>
      </c>
    </row>
    <row r="142" spans="1:7" ht="16.2" thickBot="1">
      <c r="A142" s="36" t="s">
        <v>108</v>
      </c>
      <c r="B142" s="36" t="s">
        <v>21</v>
      </c>
      <c r="C142" s="20" t="s">
        <v>251</v>
      </c>
      <c r="D142" s="20" t="s">
        <v>402</v>
      </c>
      <c r="E142" s="40" t="s">
        <v>403</v>
      </c>
      <c r="F142" s="47">
        <v>1.0965638888888889</v>
      </c>
      <c r="G142" s="44">
        <v>36.697841666666662</v>
      </c>
    </row>
    <row r="143" spans="1:7" ht="16.2" thickBot="1">
      <c r="A143" s="36" t="s">
        <v>108</v>
      </c>
      <c r="B143" s="36" t="s">
        <v>21</v>
      </c>
      <c r="C143" s="20" t="s">
        <v>174</v>
      </c>
      <c r="D143" s="20" t="s">
        <v>404</v>
      </c>
      <c r="E143" s="40" t="s">
        <v>405</v>
      </c>
      <c r="F143" s="47">
        <v>1.0925194444444444</v>
      </c>
      <c r="G143" s="44">
        <v>36.693247222222219</v>
      </c>
    </row>
    <row r="144" spans="1:7" ht="15" customHeight="1" thickBot="1">
      <c r="A144" s="36" t="s">
        <v>108</v>
      </c>
      <c r="B144" s="36" t="s">
        <v>21</v>
      </c>
      <c r="C144" s="20" t="s">
        <v>376</v>
      </c>
      <c r="D144" s="20" t="s">
        <v>406</v>
      </c>
      <c r="E144" s="40" t="s">
        <v>407</v>
      </c>
      <c r="F144" s="47">
        <v>1.0938444444444444</v>
      </c>
      <c r="G144" s="44">
        <v>36.694538888888886</v>
      </c>
    </row>
    <row r="145" spans="1:7" ht="15.75" customHeight="1" thickBot="1">
      <c r="A145" s="36" t="s">
        <v>108</v>
      </c>
      <c r="B145" s="36" t="s">
        <v>21</v>
      </c>
      <c r="C145" s="20" t="s">
        <v>485</v>
      </c>
      <c r="D145" s="20" t="s">
        <v>408</v>
      </c>
      <c r="E145" s="40" t="s">
        <v>409</v>
      </c>
      <c r="F145" s="47">
        <v>1.0903666666666665</v>
      </c>
      <c r="G145" s="44">
        <v>36.692455555555554</v>
      </c>
    </row>
    <row r="146" spans="1:7" ht="16.2" thickBot="1">
      <c r="A146" s="35" t="s">
        <v>30</v>
      </c>
      <c r="B146" s="35" t="s">
        <v>30</v>
      </c>
      <c r="C146" s="17" t="s">
        <v>176</v>
      </c>
      <c r="D146" s="17" t="s">
        <v>543</v>
      </c>
      <c r="E146" s="39" t="s">
        <v>544</v>
      </c>
      <c r="F146" s="47">
        <v>6.0505555555555562E-2</v>
      </c>
      <c r="G146" s="44">
        <v>34.285997222222221</v>
      </c>
    </row>
    <row r="147" spans="1:7" ht="16.2" thickBot="1">
      <c r="A147" s="35" t="s">
        <v>30</v>
      </c>
      <c r="B147" s="35" t="s">
        <v>30</v>
      </c>
      <c r="C147" s="17" t="s">
        <v>174</v>
      </c>
      <c r="D147" s="17" t="s">
        <v>541</v>
      </c>
      <c r="E147" s="39" t="s">
        <v>542</v>
      </c>
      <c r="F147" s="47">
        <v>5.8477777777777781E-2</v>
      </c>
      <c r="G147" s="44">
        <v>34.288083333333333</v>
      </c>
    </row>
    <row r="148" spans="1:7" ht="15" customHeight="1" thickBot="1">
      <c r="A148" s="35" t="s">
        <v>30</v>
      </c>
      <c r="B148" s="35" t="s">
        <v>30</v>
      </c>
      <c r="C148" s="17" t="s">
        <v>168</v>
      </c>
      <c r="D148" s="17" t="s">
        <v>547</v>
      </c>
      <c r="E148" s="39" t="s">
        <v>548</v>
      </c>
      <c r="F148" s="47">
        <v>5.7608333333333338E-2</v>
      </c>
      <c r="G148" s="44">
        <v>34.287730555555555</v>
      </c>
    </row>
    <row r="149" spans="1:7" ht="15" customHeight="1" thickBot="1">
      <c r="A149" s="35" t="s">
        <v>30</v>
      </c>
      <c r="B149" s="35" t="s">
        <v>30</v>
      </c>
      <c r="C149" s="17" t="s">
        <v>135</v>
      </c>
      <c r="D149" s="17" t="s">
        <v>545</v>
      </c>
      <c r="E149" s="39" t="s">
        <v>546</v>
      </c>
      <c r="F149" s="47">
        <v>5.7822222222222226E-2</v>
      </c>
      <c r="G149" s="44">
        <v>34.282508333333332</v>
      </c>
    </row>
    <row r="150" spans="1:7" ht="16.2" thickBot="1">
      <c r="A150" s="36" t="s">
        <v>110</v>
      </c>
      <c r="B150" s="36" t="s">
        <v>16</v>
      </c>
      <c r="C150" s="20" t="s">
        <v>499</v>
      </c>
      <c r="D150" s="20" t="s">
        <v>569</v>
      </c>
      <c r="E150" s="40" t="s">
        <v>570</v>
      </c>
      <c r="F150" s="47">
        <v>-3.4014138888888898</v>
      </c>
      <c r="G150" s="44">
        <v>38.358433333333338</v>
      </c>
    </row>
    <row r="151" spans="1:7" ht="15" customHeight="1" thickBot="1">
      <c r="A151" s="36" t="s">
        <v>110</v>
      </c>
      <c r="B151" s="36" t="s">
        <v>16</v>
      </c>
      <c r="C151" s="20" t="s">
        <v>181</v>
      </c>
      <c r="D151" s="20" t="s">
        <v>549</v>
      </c>
      <c r="E151" s="40" t="s">
        <v>550</v>
      </c>
      <c r="F151" s="47">
        <v>-3.4036416666666698</v>
      </c>
      <c r="G151" s="44">
        <v>38.361811111111109</v>
      </c>
    </row>
    <row r="152" spans="1:7" ht="15" customHeight="1" thickBot="1">
      <c r="A152" s="36" t="s">
        <v>110</v>
      </c>
      <c r="B152" s="36" t="s">
        <v>16</v>
      </c>
      <c r="C152" s="20" t="s">
        <v>263</v>
      </c>
      <c r="D152" s="20" t="s">
        <v>567</v>
      </c>
      <c r="E152" s="40" t="s">
        <v>568</v>
      </c>
      <c r="F152" s="47">
        <v>-3.4052222222222199</v>
      </c>
      <c r="G152" s="44">
        <v>38.361602777777776</v>
      </c>
    </row>
    <row r="153" spans="1:7" ht="16.2" thickBot="1">
      <c r="A153" s="35" t="s">
        <v>596</v>
      </c>
      <c r="B153" s="35" t="s">
        <v>27</v>
      </c>
      <c r="C153" s="17" t="s">
        <v>176</v>
      </c>
      <c r="D153" s="17" t="s">
        <v>400</v>
      </c>
      <c r="E153" s="39" t="s">
        <v>401</v>
      </c>
      <c r="F153" s="47">
        <v>1.0148527777777778</v>
      </c>
      <c r="G153" s="44">
        <v>35.004447222222225</v>
      </c>
    </row>
    <row r="154" spans="1:7" ht="16.2" thickBot="1">
      <c r="A154" s="35" t="s">
        <v>596</v>
      </c>
      <c r="B154" s="35" t="s">
        <v>27</v>
      </c>
      <c r="C154" s="17" t="s">
        <v>174</v>
      </c>
      <c r="D154" s="17" t="s">
        <v>398</v>
      </c>
      <c r="E154" s="39" t="s">
        <v>399</v>
      </c>
      <c r="F154" s="47">
        <v>1.0127166666666667</v>
      </c>
      <c r="G154" s="44">
        <v>35.000230555555554</v>
      </c>
    </row>
    <row r="155" spans="1:7" ht="15" customHeight="1" thickBot="1">
      <c r="A155" s="35" t="s">
        <v>596</v>
      </c>
      <c r="B155" s="35" t="s">
        <v>27</v>
      </c>
      <c r="C155" s="17" t="s">
        <v>168</v>
      </c>
      <c r="D155" s="17" t="s">
        <v>394</v>
      </c>
      <c r="E155" s="39" t="s">
        <v>395</v>
      </c>
      <c r="F155" s="47">
        <v>1.0148416666666666</v>
      </c>
      <c r="G155" s="44">
        <v>35.001649999999998</v>
      </c>
    </row>
    <row r="156" spans="1:7" ht="15" customHeight="1" thickBot="1">
      <c r="A156" s="35" t="s">
        <v>596</v>
      </c>
      <c r="B156" s="35" t="s">
        <v>27</v>
      </c>
      <c r="C156" s="17" t="s">
        <v>171</v>
      </c>
      <c r="D156" s="17" t="s">
        <v>396</v>
      </c>
      <c r="E156" s="39" t="s">
        <v>397</v>
      </c>
      <c r="F156" s="47">
        <v>1.013711111111111</v>
      </c>
      <c r="G156" s="44">
        <v>35.000808333333332</v>
      </c>
    </row>
    <row r="157" spans="1:7" ht="16.2" thickBot="1">
      <c r="A157" s="36" t="s">
        <v>597</v>
      </c>
      <c r="B157" s="36" t="s">
        <v>598</v>
      </c>
      <c r="C157" s="20" t="s">
        <v>176</v>
      </c>
      <c r="D157" s="20" t="s">
        <v>358</v>
      </c>
      <c r="E157" s="40" t="s">
        <v>359</v>
      </c>
      <c r="F157" s="47">
        <v>1.2504</v>
      </c>
      <c r="G157" s="44">
        <v>35.112566666666666</v>
      </c>
    </row>
    <row r="158" spans="1:7" ht="16.2" thickBot="1">
      <c r="A158" s="36" t="s">
        <v>597</v>
      </c>
      <c r="B158" s="36" t="s">
        <v>598</v>
      </c>
      <c r="C158" s="20" t="s">
        <v>174</v>
      </c>
      <c r="D158" s="20" t="s">
        <v>355</v>
      </c>
      <c r="E158" s="40" t="s">
        <v>356</v>
      </c>
      <c r="F158" s="47">
        <v>1.2404138888888889</v>
      </c>
      <c r="G158" s="44">
        <v>35.11868611111111</v>
      </c>
    </row>
    <row r="159" spans="1:7" ht="15" customHeight="1" thickBot="1">
      <c r="A159" s="36" t="s">
        <v>597</v>
      </c>
      <c r="B159" s="36" t="s">
        <v>598</v>
      </c>
      <c r="C159" s="20" t="s">
        <v>171</v>
      </c>
      <c r="D159" s="20" t="s">
        <v>360</v>
      </c>
      <c r="E159" s="40" t="s">
        <v>361</v>
      </c>
      <c r="F159" s="47">
        <v>1.2400250000000002</v>
      </c>
      <c r="G159" s="44">
        <v>35.120122222222221</v>
      </c>
    </row>
    <row r="160" spans="1:7" ht="15.75" customHeight="1" thickBot="1">
      <c r="A160" s="36" t="s">
        <v>597</v>
      </c>
      <c r="B160" s="36" t="s">
        <v>598</v>
      </c>
      <c r="C160" s="20" t="s">
        <v>357</v>
      </c>
      <c r="D160" s="20" t="s">
        <v>362</v>
      </c>
      <c r="E160" s="40" t="s">
        <v>363</v>
      </c>
      <c r="F160" s="47">
        <v>1.2432611111111112</v>
      </c>
      <c r="G160" s="44">
        <v>35.116849999999999</v>
      </c>
    </row>
    <row r="161" spans="1:7" ht="16.2" thickBot="1">
      <c r="A161" s="35" t="s">
        <v>59</v>
      </c>
      <c r="B161" s="35" t="s">
        <v>59</v>
      </c>
      <c r="C161" s="17" t="s">
        <v>373</v>
      </c>
      <c r="D161" s="17" t="s">
        <v>371</v>
      </c>
      <c r="E161" s="39" t="s">
        <v>372</v>
      </c>
      <c r="F161" s="47">
        <v>8.1738888888888889E-2</v>
      </c>
      <c r="G161" s="44">
        <v>34.722458333333336</v>
      </c>
    </row>
    <row r="162" spans="1:7" ht="16.2" thickBot="1">
      <c r="A162" s="35" t="s">
        <v>59</v>
      </c>
      <c r="B162" s="35" t="s">
        <v>59</v>
      </c>
      <c r="C162" s="17" t="s">
        <v>174</v>
      </c>
      <c r="D162" s="17" t="s">
        <v>365</v>
      </c>
      <c r="E162" s="39" t="s">
        <v>366</v>
      </c>
      <c r="F162" s="47">
        <v>7.9444444444444443E-2</v>
      </c>
      <c r="G162" s="44">
        <v>34.724219444444444</v>
      </c>
    </row>
    <row r="163" spans="1:7" ht="15" customHeight="1" thickBot="1">
      <c r="A163" s="35" t="s">
        <v>59</v>
      </c>
      <c r="B163" s="35" t="s">
        <v>59</v>
      </c>
      <c r="C163" s="17" t="s">
        <v>168</v>
      </c>
      <c r="D163" s="17" t="s">
        <v>369</v>
      </c>
      <c r="E163" s="39" t="s">
        <v>370</v>
      </c>
      <c r="F163" s="47">
        <v>8.0172222222222228E-2</v>
      </c>
      <c r="G163" s="44">
        <v>34.723805555555558</v>
      </c>
    </row>
    <row r="164" spans="1:7" ht="15" customHeight="1" thickBot="1">
      <c r="A164" s="35" t="s">
        <v>59</v>
      </c>
      <c r="B164" s="35" t="s">
        <v>59</v>
      </c>
      <c r="C164" s="17" t="s">
        <v>364</v>
      </c>
      <c r="D164" s="17" t="s">
        <v>367</v>
      </c>
      <c r="E164" s="39" t="s">
        <v>368</v>
      </c>
      <c r="F164" s="47">
        <v>7.9983333333333337E-2</v>
      </c>
      <c r="G164" s="44">
        <v>34.723102777777783</v>
      </c>
    </row>
    <row r="165" spans="1:7" ht="15.75" customHeight="1" thickBot="1">
      <c r="A165" s="36" t="s">
        <v>74</v>
      </c>
      <c r="B165" s="36" t="s">
        <v>599</v>
      </c>
      <c r="C165" s="20" t="s">
        <v>251</v>
      </c>
      <c r="D165" s="20" t="s">
        <v>374</v>
      </c>
      <c r="E165" s="40" t="s">
        <v>375</v>
      </c>
      <c r="F165" s="47">
        <v>0.26197500000000001</v>
      </c>
      <c r="G165" s="44">
        <v>36.537255555555554</v>
      </c>
    </row>
    <row r="166" spans="1:7" ht="15.75" customHeight="1" thickBot="1">
      <c r="A166" s="36" t="s">
        <v>74</v>
      </c>
      <c r="B166" s="36" t="s">
        <v>599</v>
      </c>
      <c r="C166" s="20" t="s">
        <v>172</v>
      </c>
      <c r="D166" s="20" t="s">
        <v>438</v>
      </c>
      <c r="E166" s="40" t="s">
        <v>439</v>
      </c>
      <c r="F166" s="47">
        <v>0.26243055555555556</v>
      </c>
      <c r="G166" s="44">
        <v>36.539383333333333</v>
      </c>
    </row>
    <row r="167" spans="1:7" ht="15.75" customHeight="1" thickBot="1">
      <c r="A167" s="36" t="s">
        <v>74</v>
      </c>
      <c r="B167" s="36" t="s">
        <v>599</v>
      </c>
      <c r="C167" s="20" t="s">
        <v>437</v>
      </c>
      <c r="D167" s="20" t="s">
        <v>440</v>
      </c>
      <c r="E167" s="40" t="s">
        <v>441</v>
      </c>
      <c r="F167" s="47">
        <v>0.26311666666666667</v>
      </c>
      <c r="G167" s="44">
        <v>36.539580555555553</v>
      </c>
    </row>
    <row r="168" spans="1:7" ht="15.75" customHeight="1" thickBot="1">
      <c r="A168" s="36" t="s">
        <v>74</v>
      </c>
      <c r="B168" s="36" t="s">
        <v>599</v>
      </c>
      <c r="C168" s="20" t="s">
        <v>197</v>
      </c>
      <c r="D168" s="20" t="s">
        <v>442</v>
      </c>
      <c r="E168" s="40" t="s">
        <v>443</v>
      </c>
      <c r="F168" s="47">
        <v>0.27152500000000002</v>
      </c>
      <c r="G168" s="44">
        <v>36.533280555555557</v>
      </c>
    </row>
    <row r="169" spans="1:7" ht="14.25" customHeight="1" thickBot="1">
      <c r="A169" s="35" t="s">
        <v>96</v>
      </c>
      <c r="B169" s="35" t="s">
        <v>58</v>
      </c>
      <c r="C169" s="17" t="s">
        <v>176</v>
      </c>
      <c r="D169" s="17" t="s">
        <v>377</v>
      </c>
      <c r="E169" s="39" t="s">
        <v>378</v>
      </c>
      <c r="F169" s="47">
        <v>3.1200361111111112</v>
      </c>
      <c r="G169" s="44">
        <v>35.595347222222223</v>
      </c>
    </row>
    <row r="170" spans="1:7" ht="14.25" customHeight="1" thickBot="1">
      <c r="A170" s="35" t="s">
        <v>96</v>
      </c>
      <c r="B170" s="35" t="s">
        <v>58</v>
      </c>
      <c r="C170" s="17" t="s">
        <v>174</v>
      </c>
      <c r="D170" s="17" t="s">
        <v>379</v>
      </c>
      <c r="E170" s="39" t="s">
        <v>380</v>
      </c>
      <c r="F170" s="47">
        <v>3.1182777777777777</v>
      </c>
      <c r="G170" s="44">
        <v>35.603197222222221</v>
      </c>
    </row>
    <row r="171" spans="1:7" ht="14.25" customHeight="1" thickBot="1">
      <c r="A171" s="35" t="s">
        <v>96</v>
      </c>
      <c r="B171" s="35" t="s">
        <v>58</v>
      </c>
      <c r="C171" s="16" t="s">
        <v>376</v>
      </c>
      <c r="D171" s="16" t="s">
        <v>381</v>
      </c>
      <c r="E171" s="41" t="s">
        <v>382</v>
      </c>
      <c r="F171" s="47">
        <v>3.1111416666666667</v>
      </c>
      <c r="G171" s="44">
        <v>35.617888888888892</v>
      </c>
    </row>
    <row r="172" spans="1:7" ht="15" customHeight="1" thickBot="1">
      <c r="A172" s="35" t="s">
        <v>96</v>
      </c>
      <c r="B172" s="35" t="s">
        <v>58</v>
      </c>
      <c r="C172" s="16" t="s">
        <v>181</v>
      </c>
      <c r="D172" s="16" t="s">
        <v>383</v>
      </c>
      <c r="E172" s="41" t="s">
        <v>384</v>
      </c>
      <c r="F172" s="47">
        <v>3.1170333333333335</v>
      </c>
      <c r="G172" s="44">
        <v>35.60272777777778</v>
      </c>
    </row>
    <row r="173" spans="1:7" ht="14.25" customHeight="1" thickBot="1">
      <c r="A173" s="36" t="s">
        <v>47</v>
      </c>
      <c r="B173" s="36" t="s">
        <v>47</v>
      </c>
      <c r="C173" s="21" t="s">
        <v>176</v>
      </c>
      <c r="D173" s="21" t="s">
        <v>386</v>
      </c>
      <c r="E173" s="42" t="s">
        <v>387</v>
      </c>
      <c r="F173" s="47">
        <v>3.9392388888888892</v>
      </c>
      <c r="G173" s="44">
        <v>41.859661111111116</v>
      </c>
    </row>
    <row r="174" spans="1:7" ht="14.25" customHeight="1" thickBot="1">
      <c r="A174" s="36" t="s">
        <v>47</v>
      </c>
      <c r="B174" s="36" t="s">
        <v>47</v>
      </c>
      <c r="C174" s="21" t="s">
        <v>174</v>
      </c>
      <c r="D174" s="21" t="s">
        <v>388</v>
      </c>
      <c r="E174" s="42" t="s">
        <v>389</v>
      </c>
      <c r="F174" s="47">
        <v>3.9394694444444447</v>
      </c>
      <c r="G174" s="44">
        <v>41.862941666666671</v>
      </c>
    </row>
    <row r="175" spans="1:7" ht="14.25" customHeight="1" thickBot="1">
      <c r="A175" s="36" t="s">
        <v>47</v>
      </c>
      <c r="B175" s="36" t="s">
        <v>47</v>
      </c>
      <c r="C175" s="21" t="s">
        <v>385</v>
      </c>
      <c r="D175" s="21" t="s">
        <v>392</v>
      </c>
      <c r="E175" s="42" t="s">
        <v>393</v>
      </c>
      <c r="F175" s="47">
        <v>3.9416555555555557</v>
      </c>
      <c r="G175" s="44">
        <v>41.866486111111115</v>
      </c>
    </row>
    <row r="176" spans="1:7" ht="15" customHeight="1" thickBot="1">
      <c r="A176" s="36" t="s">
        <v>47</v>
      </c>
      <c r="B176" s="36" t="s">
        <v>47</v>
      </c>
      <c r="C176" s="21" t="s">
        <v>181</v>
      </c>
      <c r="D176" s="21" t="s">
        <v>390</v>
      </c>
      <c r="E176" s="42" t="s">
        <v>391</v>
      </c>
      <c r="F176" s="47">
        <v>3.939313888888889</v>
      </c>
      <c r="G176" s="44">
        <v>41.862008333333335</v>
      </c>
    </row>
    <row r="177" spans="1:7" ht="14.25" customHeight="1" thickBot="1">
      <c r="A177" s="35" t="s">
        <v>48</v>
      </c>
      <c r="B177" s="35" t="s">
        <v>48</v>
      </c>
      <c r="C177" s="17" t="s">
        <v>176</v>
      </c>
      <c r="D177" s="17" t="s">
        <v>429</v>
      </c>
      <c r="E177" s="39" t="s">
        <v>430</v>
      </c>
      <c r="F177" s="47">
        <v>2.3276194444444442</v>
      </c>
      <c r="G177" s="44">
        <v>37.986880555555558</v>
      </c>
    </row>
    <row r="178" spans="1:7" ht="14.25" customHeight="1" thickBot="1">
      <c r="A178" s="35" t="s">
        <v>48</v>
      </c>
      <c r="B178" s="35" t="s">
        <v>48</v>
      </c>
      <c r="C178" s="17" t="s">
        <v>167</v>
      </c>
      <c r="D178" s="17" t="s">
        <v>435</v>
      </c>
      <c r="E178" s="39" t="s">
        <v>436</v>
      </c>
      <c r="F178" s="47">
        <v>2.3253222222222218</v>
      </c>
      <c r="G178" s="44">
        <v>37.986430555555557</v>
      </c>
    </row>
    <row r="179" spans="1:7" ht="14.25" customHeight="1" thickBot="1">
      <c r="A179" s="35" t="s">
        <v>48</v>
      </c>
      <c r="B179" s="35" t="s">
        <v>48</v>
      </c>
      <c r="C179" s="17" t="s">
        <v>234</v>
      </c>
      <c r="D179" s="17" t="s">
        <v>433</v>
      </c>
      <c r="E179" s="39" t="s">
        <v>434</v>
      </c>
      <c r="F179" s="47">
        <v>2.3239972222222218</v>
      </c>
      <c r="G179" s="44">
        <v>37.987766666666666</v>
      </c>
    </row>
    <row r="180" spans="1:7" ht="15" customHeight="1" thickBot="1">
      <c r="A180" s="35" t="s">
        <v>48</v>
      </c>
      <c r="B180" s="35" t="s">
        <v>48</v>
      </c>
      <c r="C180" s="17" t="s">
        <v>428</v>
      </c>
      <c r="D180" s="16" t="s">
        <v>431</v>
      </c>
      <c r="E180" s="41" t="s">
        <v>432</v>
      </c>
      <c r="F180" s="47">
        <v>2.3236444444444442</v>
      </c>
      <c r="G180" s="44">
        <v>37.990927777777777</v>
      </c>
    </row>
    <row r="181" spans="1:7" ht="16.2" thickBot="1">
      <c r="A181" s="36" t="s">
        <v>107</v>
      </c>
      <c r="B181" s="36" t="s">
        <v>587</v>
      </c>
      <c r="C181" s="21" t="s">
        <v>251</v>
      </c>
      <c r="D181" s="21" t="s">
        <v>412</v>
      </c>
      <c r="E181" s="42" t="s">
        <v>413</v>
      </c>
      <c r="F181" s="47">
        <v>-0.27113611111111102</v>
      </c>
      <c r="G181" s="44">
        <v>36.374502777777778</v>
      </c>
    </row>
    <row r="182" spans="1:7" ht="16.2" thickBot="1">
      <c r="A182" s="36" t="s">
        <v>107</v>
      </c>
      <c r="B182" s="36" t="s">
        <v>587</v>
      </c>
      <c r="C182" s="21" t="s">
        <v>174</v>
      </c>
      <c r="D182" s="21" t="s">
        <v>416</v>
      </c>
      <c r="E182" s="42" t="s">
        <v>417</v>
      </c>
      <c r="F182" s="47">
        <v>-0.29030277777777802</v>
      </c>
      <c r="G182" s="44">
        <v>36.37554166666667</v>
      </c>
    </row>
    <row r="183" spans="1:7" ht="16.2" thickBot="1">
      <c r="A183" s="36" t="s">
        <v>107</v>
      </c>
      <c r="B183" s="36" t="s">
        <v>587</v>
      </c>
      <c r="C183" s="21" t="s">
        <v>410</v>
      </c>
      <c r="D183" s="21" t="s">
        <v>418</v>
      </c>
      <c r="E183" s="42" t="s">
        <v>419</v>
      </c>
      <c r="F183" s="47">
        <v>-0.25593333333333301</v>
      </c>
      <c r="G183" s="44">
        <v>36.375052777777775</v>
      </c>
    </row>
    <row r="184" spans="1:7" ht="15" customHeight="1" thickBot="1">
      <c r="A184" s="36" t="s">
        <v>107</v>
      </c>
      <c r="B184" s="36" t="s">
        <v>587</v>
      </c>
      <c r="C184" s="21" t="s">
        <v>411</v>
      </c>
      <c r="D184" s="21" t="s">
        <v>414</v>
      </c>
      <c r="E184" s="42" t="s">
        <v>415</v>
      </c>
      <c r="F184" s="47">
        <v>-0.28042222222222202</v>
      </c>
      <c r="G184" s="38">
        <v>36.377627777777775</v>
      </c>
    </row>
    <row r="185" spans="1:7">
      <c r="B185" s="37"/>
    </row>
  </sheetData>
  <mergeCells count="2">
    <mergeCell ref="F1:J1"/>
    <mergeCell ref="A1:E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OFC Daily)</vt:lpstr>
      <vt:lpstr>CO-ordinates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(8)TEhD+7dIzzeuUCFuc5tGB9s/oteZWyWdUfNaI/E5hpv2DkojB3dObgAd9eNMyLkM+U4N7a4a_x000d_ ogG34vZpFjkr/std8py88FPnwb+dbfk8acGxMLWkM9uiYPdmEaof3dcd/rsHUH/dtkXdyROb_x000d_ yowqdGtsRVNkve93PmYzP2+t3jg3C40xcUKqQBFaVpkxp+umHLlRBXOkDTCm1Y61/Cd8Z4z9_x000d_ 6bPuGR9WGOv/aT+1p2</vt:lpwstr>
  </property>
  <property fmtid="{D5CDD505-2E9C-101B-9397-08002B2CF9AE}" pid="3" name="_ms_pID_7253431">
    <vt:lpwstr>DnYauGLVjb/E+g5f5dXD4R4/dEVQQ5Jia35VDeocLqwNopT0DFtnWA_x000d_ WadNrZH2A5IMwMSz+hhBfoIEOHICR/W1aU636gVE/8F0Cqt47n3cEZMSLiRdT/pujyAnv+YN_x000d_ DVZoFz9V0oxEavG8MtX3f5UNt36tQIAp2tdbWoxG8th1p40abjY+7XkyTI5fY04R8VjWeyRV_x000d_ TdBrb8H3iSQz0sw3IgmeUWNpHuh5GcJwwTdp</vt:lpwstr>
  </property>
  <property fmtid="{D5CDD505-2E9C-101B-9397-08002B2CF9AE}" pid="4" name="_ms_pID_7253432">
    <vt:lpwstr>/QqjHgK5GtOQbIsTka/LSzCIMKK0kYSHu+Mj_x000d_ 5HP+/RJybck5zKb88EdUvgoFun93xacFSO+qvwEACPI1Bxoa4GTMY1TiBfgqdxAAievD1JC9_x000d_ DLdVCnZLyvqbTmoUbj9LpdOcpyOqX0JnZfDkYaVQHeq16C0ZltmkR2vVs9jXXEzNtc7WWXid_x000d_ wBCpDes7PmtLoRP5lDjVYS3GjioufAV60h+xQdyeYqxfiNu29SG5Xd</vt:lpwstr>
  </property>
  <property fmtid="{D5CDD505-2E9C-101B-9397-08002B2CF9AE}" pid="5" name="_ms_pID_7253433">
    <vt:lpwstr>q+L4O4zP3fwdxn1gZ2_x000d_ v6FRbuhfh7gY3K0S2MJHKey5TSA4lybk8noGYNSeQnIMfmCTANyfnwqWYnf3xKbY9YXtxWIY_x000d_ uzr204qMwZciYJN4m6axDCp5X/GGhTNVQ3UaI/sdzyWEXiwV6crkwMV3tR6rj7xx5gbWvCUi_x000d_ ucRBKWmpjqeP2SjtZ9S3C72njG7xhT1QNYO8SuZG95KABKuYVR+BUmUgT70S4LIYIr1hURPZ</vt:lpwstr>
  </property>
  <property fmtid="{D5CDD505-2E9C-101B-9397-08002B2CF9AE}" pid="6" name="_ms_pID_7253434">
    <vt:lpwstr>_x000d_ 9gFAeD3gZetdfngUb/PCjqD7J+MdTv7qaEaKlGTuqZA94Vf8MjOXGv/5OzPAmzqZL7eb1wU0_x000d_ lKlaEbpz4feMTYBxVBtWH+qkBq+pvgx+67e2qGwocpalq++7Cwck0+H5Y5fwr9ePksqJmFil_x000d_ xPysZVEwfpvQFHHN2cAz15q2DjCV9T5dhWlvS8WF0cvVkO5IUKYG7+UuB7FwWKjW77grF3Oa_x000d_ /vPwypMoPustGMk/</vt:lpwstr>
  </property>
  <property fmtid="{D5CDD505-2E9C-101B-9397-08002B2CF9AE}" pid="7" name="_ms_pID_7253435">
    <vt:lpwstr>l7sVsLdmw+8mUv29l3zBINHT4BwbLuqRSQy2znSyhqU3EVliXLeLQR2R_x000d_ jMDsa5qrn3IqwSaKX6+ShkxYb+2XxcXAIpjxROUvlGfaP/OtlbaLyKgr9lpW+HavD8V+9ics_x000d_ pU09CJtPN1/rv6FU0CdVgxJXvRNerq7s4f0SMzFXLlepNpE4SWSdKIxBG3z2hFkQS0XeDjIA_x000d_ K244tCXbQk0ISxizptoo8G2HwW1iTBTmhf</vt:lpwstr>
  </property>
  <property fmtid="{D5CDD505-2E9C-101B-9397-08002B2CF9AE}" pid="8" name="_ms_pID_7253436">
    <vt:lpwstr>pNQ8DS9vF/rchw+2gFsjVjJExpAgMaLXYBFSq5_x000d_ bIICCTn9nhvMQiyYE6XoxuNNPwuvMTyD/Uu4v4cZRN83qYHHBeu4qBMkY5of8AmayAT+ps3t_x000d_ Wt2cI/4bqrhv3/w/5gjkMzLARQgyXwmbRy+6QS8QUZOstJ6yFUk+UprIHx/212C/Q6B9GQU6_x000d_ PnuUC5uiPIhpdFFHeiMhd/rnTF8kXmSRgAo4hrw7LK1Lgo8/6X8q</vt:lpwstr>
  </property>
  <property fmtid="{D5CDD505-2E9C-101B-9397-08002B2CF9AE}" pid="9" name="_ms_pID_7253437">
    <vt:lpwstr>4jguF7TvVjRcVbnvoxwo_x000d_ AN+N445+6yWXX1nkL1pLZo/a+58stQ==</vt:lpwstr>
  </property>
  <property fmtid="{D5CDD505-2E9C-101B-9397-08002B2CF9AE}" pid="10" name="_new_ms_pID_72543">
    <vt:lpwstr>(3)+ZLJ/2xFUMLXcbVaxaAJIAo0xl/FXtWX1KFRtKK1NFb33yIWgz2rTgVh6vqIuJxEoOGnn+WY
lg93Ta6UA+HCYoo5ZEKYMeGSCJiij3wTeOvXcy4hmfyN4tv2mSXnbQjlr+JpZYGTW3P6v3tR
bnwOB830ZSl+OOhnwKmcv41eMLoPy/x3OflkBCNvUaQZvV6YleIMGWzw7BvlV/1TYkcgeFaZ
TOfJDMs+rt9q6Ww4Gj</vt:lpwstr>
  </property>
  <property fmtid="{D5CDD505-2E9C-101B-9397-08002B2CF9AE}" pid="11" name="_new_ms_pID_725431">
    <vt:lpwstr>zk87hJ2NvP4zCCWER9rhjnaKMm/pBrXkmrURSUXguiKxip99PuNjm+
I9srdcmGFatcQZ152yDQBFZIx60UwQXfJyrazS6c9gkg9KlM9+WifznchEnTyXSbHDdlzax9
btDhtoAm/+8c23ipXjxb7KpFbwJBRMQ8dHyq8TgNcDRiHhVB5JTZnkIlXpYXg68+YlPhjEX7
OnMJ2zVrefu0ql8P+9uIIWuIDKMfsMxpk4zs</vt:lpwstr>
  </property>
  <property fmtid="{D5CDD505-2E9C-101B-9397-08002B2CF9AE}" pid="12" name="_new_ms_pID_725432">
    <vt:lpwstr>ZKHuBalLgIULOCprQ2fzuNq2zl/hTxi6ImY0
uIkVJc6ho6ZR96ZG5ybHCroAlD+9Gg==</vt:lpwstr>
  </property>
  <property fmtid="{D5CDD505-2E9C-101B-9397-08002B2CF9AE}" pid="13" name="_new_ms_pID_725433">
    <vt:lpwstr>xP</vt:lpwstr>
  </property>
  <property fmtid="{D5CDD505-2E9C-101B-9397-08002B2CF9AE}" pid="14" name="sflag">
    <vt:lpwstr>1422431568</vt:lpwstr>
  </property>
  <property fmtid="{D5CDD505-2E9C-101B-9397-08002B2CF9AE}" pid="15" name="_2015_ms_pID_725343">
    <vt:lpwstr>(3)jGo9ZzdOHkNX8CW3mW2LyfLOkozdw5o4c5HV8DhW3opOP8DsT3FQBO62Js+i0sUbqUinMjcY
OgTeIZk4PdM28tW2djajMrVz8L/W/0TSQcbFOtqAsYiq+XB54vVFqJcRNchoV+o9vx84bxuF
sPL0eOHagBUdk3toyP+DovqjHoqEsHsSC4KCVL6TfMSjhhQdsDc3Pk3MLit3piqwMKtKpW3Z
1SJH3mPkvdP7tJJzjw</vt:lpwstr>
  </property>
  <property fmtid="{D5CDD505-2E9C-101B-9397-08002B2CF9AE}" pid="16" name="_2015_ms_pID_7253431">
    <vt:lpwstr>fRAclwos309XvarejPsWPwdMVqeocz/KPBnZHeteC4/4OkyVsP3D8/
vXMPBVIjFyQrRqMNrZs64WUu3KaA4IxHPk6yOA4KlpySI9G204LDlYPQKLllIwLrQjhWYUpH
KY2VjMHqDQkynu8/BJ82aFw3HMO5hLHjKIR6sh1Aa8r9T9bMCJy5k9sig+/QlGtLVAAx3r9b
Ah00xEbqgsGBpUkTWDZ9bl1r5TYciK0ew89f</vt:lpwstr>
  </property>
  <property fmtid="{D5CDD505-2E9C-101B-9397-08002B2CF9AE}" pid="17" name="_2015_ms_pID_7253432">
    <vt:lpwstr>muvFQYYlEz785S2kpI6L0tI=</vt:lpwstr>
  </property>
</Properties>
</file>