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brewin/Jupyter/GEO3463_2024/Day_2_Loch_Creran/2024-05-16/"/>
    </mc:Choice>
  </mc:AlternateContent>
  <xr:revisionPtr revIDLastSave="0" documentId="13_ncr:1_{0FB37ED7-D323-D140-8657-587CD2198735}" xr6:coauthVersionLast="47" xr6:coauthVersionMax="47" xr10:uidLastSave="{00000000-0000-0000-0000-000000000000}"/>
  <bookViews>
    <workbookView xWindow="9380" yWindow="5840" windowWidth="19420" windowHeight="10420" xr2:uid="{B3BB97C3-2A3B-486D-A6C2-9925E2D5A1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<sst xmlns="http://schemas.openxmlformats.org/spreadsheetml/2006/main" count="44" uniqueCount="28">
  <si>
    <t>loch_name</t>
  </si>
  <si>
    <t>station_number</t>
  </si>
  <si>
    <t>station_name</t>
  </si>
  <si>
    <t xml:space="preserve">date </t>
  </si>
  <si>
    <t>lat_dec</t>
  </si>
  <si>
    <t>Loch Creran</t>
  </si>
  <si>
    <t>LY0</t>
  </si>
  <si>
    <t>LY1</t>
  </si>
  <si>
    <t>LY2</t>
  </si>
  <si>
    <t>LY4</t>
  </si>
  <si>
    <t>CYLL</t>
  </si>
  <si>
    <t>C2</t>
  </si>
  <si>
    <t>C3</t>
  </si>
  <si>
    <t>C5</t>
  </si>
  <si>
    <t>C6</t>
  </si>
  <si>
    <t>CTD_NAME</t>
    <phoneticPr fontId="2" type="noConversion"/>
  </si>
  <si>
    <t>CTD_TIME</t>
    <phoneticPr fontId="2" type="noConversion"/>
  </si>
  <si>
    <t>lon_dec</t>
    <phoneticPr fontId="2" type="noConversion"/>
  </si>
  <si>
    <t>25.05.16</t>
  </si>
  <si>
    <t>sbe19p_5262_20240516_ly0_1m.asc</t>
  </si>
  <si>
    <t>sbe19p_5262_20240516_ly1_1m.asc</t>
  </si>
  <si>
    <t>sbe19p_5262_20240516_ly2_1m.asc</t>
  </si>
  <si>
    <t>sbe19p_5262_20240516_ly4_1m.asc</t>
  </si>
  <si>
    <t>sbe19p_5262_20240516_sill_1m.asc</t>
  </si>
  <si>
    <t>sbe19p_5262_20240516_c2_1m.asc</t>
  </si>
  <si>
    <t>sbe19p_5262_20240516_c3_1m.asc</t>
  </si>
  <si>
    <t>sbe19p_5262_20240516_c5_1m.asc</t>
  </si>
  <si>
    <t>sbe19p_5262_20240516_c6_1m.asc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</si>
</sst>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20" fontId="0" fillId="3" borderId="0" xfId="0" applyNumberForma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6A7F-F6A8-457C-875E-ADEB87959A40}">
  <dimension ref="A1:H68"/>
  <sheetViews>
    <sheetView tabSelected="1" zoomScale="88" workbookViewId="0">
      <selection activeCell="A9" sqref="A9:XFD9"/>
    </sheetView>
  </sheetViews>
  <sheetFormatPr baseColWidth="10" defaultColWidth="8.6640625" defaultRowHeight="15" customHeight="1" x14ac:dyDescent="0.2"/>
  <cols>
    <col min="1" max="1" width="32" style="4" customWidth="1"/>
    <col min="2" max="2" width="15.83203125" style="4" customWidth="1"/>
    <col min="3" max="3" width="14.1640625" style="4" customWidth="1"/>
    <col min="4" max="4" width="14.1640625" style="4" bestFit="1" customWidth="1"/>
    <col min="5" max="5" width="12.1640625" style="4" bestFit="1" customWidth="1"/>
    <col min="6" max="6" width="8.6640625" style="4"/>
    <col min="7" max="8" width="11.6640625" style="4" customWidth="1"/>
    <col min="9" max="16384" width="8.6640625" style="4"/>
  </cols>
  <sheetData>
    <row r="1" spans="1:8" ht="15" customHeight="1" x14ac:dyDescent="0.2">
      <c r="A1" s="1" t="s">
        <v>15</v>
      </c>
      <c r="B1" s="1" t="s">
        <v>16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17</v>
      </c>
    </row>
    <row r="2" spans="1:8" x14ac:dyDescent="0.2">
      <c r="A2" s="1" t="s">
        <v>19</v>
      </c>
      <c r="B2" s="5">
        <v>0.35972222222222222</v>
      </c>
      <c r="C2" s="2" t="s">
        <v>5</v>
      </c>
      <c r="D2" s="2">
        <v>1</v>
      </c>
      <c r="E2" s="2" t="s">
        <v>6</v>
      </c>
      <c r="F2" s="2" t="s">
        <v>18</v>
      </c>
      <c r="G2" s="3">
        <f>56+(27.997/60)</f>
        <v>56.466616666666667</v>
      </c>
      <c r="H2" s="3">
        <f>-(5+(30.561/60))</f>
        <v>-5.5093499999999995</v>
      </c>
    </row>
    <row r="3" spans="1:8" x14ac:dyDescent="0.2">
      <c r="A3" s="1" t="s">
        <v>20</v>
      </c>
      <c r="B3" s="5">
        <v>0.375</v>
      </c>
      <c r="C3" s="2" t="s">
        <v>5</v>
      </c>
      <c r="D3" s="2">
        <v>2</v>
      </c>
      <c r="E3" s="2" t="s">
        <v>7</v>
      </c>
      <c r="F3" s="2" t="s">
        <v>18</v>
      </c>
      <c r="G3" s="3">
        <f>56+(28.654/60)</f>
        <v>56.477566666666668</v>
      </c>
      <c r="H3" s="3">
        <f>-(5+(30.204/60))</f>
        <v>-5.5034000000000001</v>
      </c>
    </row>
    <row r="4" spans="1:8" x14ac:dyDescent="0.2">
      <c r="A4" s="1" t="s">
        <v>21</v>
      </c>
      <c r="B4" s="5">
        <v>0.39652777777777776</v>
      </c>
      <c r="C4" s="2" t="s">
        <v>5</v>
      </c>
      <c r="D4" s="2">
        <v>3</v>
      </c>
      <c r="E4" s="2" t="s">
        <v>8</v>
      </c>
      <c r="F4" s="2" t="s">
        <v>18</v>
      </c>
      <c r="G4" s="3">
        <f>56+(30.234/60)</f>
        <v>56.503900000000002</v>
      </c>
      <c r="H4" s="3">
        <f>-(5+(27.97/60))</f>
        <v>-5.4661666666666671</v>
      </c>
    </row>
    <row r="5" spans="1:8" x14ac:dyDescent="0.2">
      <c r="A5" s="1" t="s">
        <v>22</v>
      </c>
      <c r="B5" s="5">
        <v>0.41666666666666669</v>
      </c>
      <c r="C5" s="2" t="s">
        <v>5</v>
      </c>
      <c r="D5" s="2">
        <v>4</v>
      </c>
      <c r="E5" s="2" t="s">
        <v>9</v>
      </c>
      <c r="F5" s="2" t="s">
        <v>18</v>
      </c>
      <c r="G5" s="3">
        <f>56+(31.861/60)</f>
        <v>56.531016666666666</v>
      </c>
      <c r="H5" s="3">
        <f>-(5+(26.176/60))</f>
        <v>-5.4362666666666666</v>
      </c>
    </row>
    <row r="6" spans="1:8" x14ac:dyDescent="0.2">
      <c r="A6" s="1" t="s">
        <v>23</v>
      </c>
      <c r="B6" s="5">
        <v>0.43263888888888891</v>
      </c>
      <c r="C6" s="2" t="s">
        <v>5</v>
      </c>
      <c r="D6" s="2">
        <v>5</v>
      </c>
      <c r="E6" s="2" t="s">
        <v>10</v>
      </c>
      <c r="F6" s="2" t="s">
        <v>18</v>
      </c>
      <c r="G6" s="6">
        <f>56+(32.353/60)</f>
        <v>56.539216666666668</v>
      </c>
      <c r="H6" s="6">
        <f>-(5+(24.26/60))</f>
        <v>-5.4043333333333337</v>
      </c>
    </row>
    <row r="7" spans="1:8" x14ac:dyDescent="0.2">
      <c r="A7" s="1" t="s">
        <v>24</v>
      </c>
      <c r="B7" s="5">
        <v>0.45833333333333331</v>
      </c>
      <c r="C7" s="2" t="s">
        <v>5</v>
      </c>
      <c r="D7" s="2">
        <v>7</v>
      </c>
      <c r="E7" s="2" t="s">
        <v>11</v>
      </c>
      <c r="F7" s="2" t="s">
        <v>18</v>
      </c>
      <c r="G7" s="6">
        <f>56+(31.304/60)</f>
        <v>56.52173333333333</v>
      </c>
      <c r="H7" s="6">
        <f>-(5+(22.99/60))</f>
        <v>-5.3831666666666669</v>
      </c>
    </row>
    <row r="8" spans="1:8" x14ac:dyDescent="0.2">
      <c r="A8" s="1" t="s">
        <v>25</v>
      </c>
      <c r="B8" s="5">
        <v>0.4909722222222222</v>
      </c>
      <c r="C8" s="2" t="s">
        <v>5</v>
      </c>
      <c r="D8" s="2">
        <v>8</v>
      </c>
      <c r="E8" s="2" t="s">
        <v>12</v>
      </c>
      <c r="F8" s="2" t="s">
        <v>18</v>
      </c>
      <c r="G8" s="6">
        <f>56+(30.981/60)</f>
        <v>56.516350000000003</v>
      </c>
      <c r="H8" s="6">
        <f>-(5+(22.46/60))</f>
        <v>-5.3743333333333334</v>
      </c>
    </row>
    <row r="9" spans="1:8" x14ac:dyDescent="0.2">
      <c r="A9" s="1" t="s">
        <v>26</v>
      </c>
      <c r="B9" s="5">
        <v>0.51944444444444449</v>
      </c>
      <c r="C9" s="7" t="s">
        <v>5</v>
      </c>
      <c r="D9" s="7">
        <v>10</v>
      </c>
      <c r="E9" s="7" t="s">
        <v>13</v>
      </c>
      <c r="F9" s="2" t="s">
        <v>18</v>
      </c>
      <c r="G9" s="8">
        <f>56+(31.918/60)</f>
        <v>56.531966666666669</v>
      </c>
      <c r="H9" s="8">
        <f>-(5+(19.804/60))</f>
        <v>-5.3300666666666663</v>
      </c>
    </row>
    <row r="10" spans="1:8" x14ac:dyDescent="0.2">
      <c r="A10" s="1" t="s">
        <v>27</v>
      </c>
      <c r="B10" s="5">
        <v>0.53194444444444444</v>
      </c>
      <c r="C10" s="2" t="s">
        <v>5</v>
      </c>
      <c r="D10" s="2">
        <v>11</v>
      </c>
      <c r="E10" s="2" t="s">
        <v>14</v>
      </c>
      <c r="F10" s="2" t="s">
        <v>18</v>
      </c>
      <c r="G10" s="3">
        <f>56+(32.876/60)</f>
        <v>56.547933333333333</v>
      </c>
      <c r="H10" s="3">
        <f>-(5+(18.198/60))</f>
        <v>-5.3033000000000001</v>
      </c>
    </row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Brookes</dc:creator>
  <cp:keywords/>
  <dc:description/>
  <cp:lastModifiedBy>Brewin, Bob</cp:lastModifiedBy>
  <cp:revision/>
  <dcterms:created xsi:type="dcterms:W3CDTF">2023-05-26T08:25:13Z</dcterms:created>
  <dcterms:modified xsi:type="dcterms:W3CDTF">2024-05-17T13:30:25Z</dcterms:modified>
  <cp:category/>
  <cp:contentStatus/>
</cp:coreProperties>
</file>